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MAYCHUDELL\PKT - Copy 2\05 HONG\2025\CHẤM CÔNG\THÁNG 7\"/>
    </mc:Choice>
  </mc:AlternateContent>
  <bookViews>
    <workbookView xWindow="-105" yWindow="-105" windowWidth="23250" windowHeight="12450" activeTab="2"/>
  </bookViews>
  <sheets>
    <sheet name="Phòng ban" sheetId="7" r:id="rId1"/>
    <sheet name="TK ngân hàng NV mới" sheetId="10" r:id="rId2"/>
    <sheet name="Bảng công" sheetId="2" r:id="rId3"/>
    <sheet name="Chi tiết tháng 7" sheetId="6" r:id="rId4"/>
  </sheets>
  <definedNames>
    <definedName name="_xlnm._FilterDatabase" localSheetId="2" hidden="1">'Bảng công'!$A$4:$AO$33</definedName>
    <definedName name="_xlnm._FilterDatabase" localSheetId="3" hidden="1">'Chi tiết tháng 7'!$B$2:$P$785</definedName>
    <definedName name="_xlnm._FilterDatabase" localSheetId="0" hidden="1">'Phòng ban'!$A$1:$E$25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N31" i="2" l="1"/>
  <c r="N3" i="6"/>
  <c r="M3" i="6"/>
  <c r="A759" i="6"/>
  <c r="A760" i="6"/>
  <c r="A761" i="6"/>
  <c r="A762" i="6"/>
  <c r="A763" i="6"/>
  <c r="A764" i="6"/>
  <c r="A765" i="6"/>
  <c r="A766" i="6"/>
  <c r="A767" i="6"/>
  <c r="A768" i="6"/>
  <c r="A769" i="6"/>
  <c r="A770" i="6"/>
  <c r="A771" i="6"/>
  <c r="A772" i="6"/>
  <c r="A773" i="6"/>
  <c r="A774" i="6"/>
  <c r="A775" i="6"/>
  <c r="A776" i="6"/>
  <c r="A777" i="6"/>
  <c r="A778" i="6"/>
  <c r="A779" i="6"/>
  <c r="A780" i="6"/>
  <c r="A781" i="6"/>
  <c r="A782" i="6"/>
  <c r="A783" i="6"/>
  <c r="A784" i="6"/>
  <c r="A785" i="6"/>
  <c r="AN1" i="2" l="1"/>
  <c r="D3" i="2" s="1"/>
  <c r="A3" i="6" l="1"/>
  <c r="AP30" i="2" l="1"/>
  <c r="AP16" i="2" l="1"/>
  <c r="AP17" i="2"/>
  <c r="AP18" i="2"/>
  <c r="AP19" i="2"/>
  <c r="AP20" i="2"/>
  <c r="AP21" i="2"/>
  <c r="AP22" i="2"/>
  <c r="AP23" i="2"/>
  <c r="AP24" i="2"/>
  <c r="AP25" i="2"/>
  <c r="AP26" i="2"/>
  <c r="AP27" i="2"/>
  <c r="AP28" i="2"/>
  <c r="AP31" i="2"/>
  <c r="AP32" i="2"/>
  <c r="AP33" i="2"/>
  <c r="AP34" i="2"/>
  <c r="AP35" i="2"/>
  <c r="AP36" i="2"/>
  <c r="AP37" i="2"/>
  <c r="AP7" i="2"/>
  <c r="AP8" i="2"/>
  <c r="AP9" i="2"/>
  <c r="AP10" i="2"/>
  <c r="AP11" i="2"/>
  <c r="AP12" i="2"/>
  <c r="AP13" i="2"/>
  <c r="AP14" i="2"/>
  <c r="AP6" i="2"/>
  <c r="AJ30" i="2"/>
  <c r="AJ31" i="2"/>
  <c r="AG15" i="2"/>
  <c r="E8" i="7" l="1"/>
  <c r="E3" i="7"/>
  <c r="E4" i="7"/>
  <c r="E5" i="7"/>
  <c r="E6" i="7"/>
  <c r="E7" i="7"/>
  <c r="E9" i="7"/>
  <c r="E10" i="7"/>
  <c r="E11" i="7"/>
  <c r="E12" i="7"/>
  <c r="E13" i="7"/>
  <c r="E14" i="7"/>
  <c r="E15" i="7"/>
  <c r="E16" i="7"/>
  <c r="E17" i="7"/>
  <c r="E18" i="7"/>
  <c r="E19" i="7"/>
  <c r="E20" i="7"/>
  <c r="E21" i="7"/>
  <c r="E22" i="7"/>
  <c r="E23" i="7"/>
  <c r="E24" i="7"/>
  <c r="E25" i="7"/>
  <c r="E2" i="7"/>
  <c r="A4" i="6" l="1"/>
  <c r="A5" i="6"/>
  <c r="A6" i="6"/>
  <c r="A7" i="6"/>
  <c r="A8" i="6"/>
  <c r="A9" i="6"/>
  <c r="A10" i="6"/>
  <c r="A11" i="6"/>
  <c r="A12" i="6"/>
  <c r="A13" i="6"/>
  <c r="A14" i="6"/>
  <c r="A15" i="6"/>
  <c r="A16" i="6"/>
  <c r="A17" i="6"/>
  <c r="A18" i="6"/>
  <c r="A19" i="6"/>
  <c r="A20" i="6"/>
  <c r="A21" i="6"/>
  <c r="A22" i="6"/>
  <c r="A23" i="6"/>
  <c r="A24" i="6"/>
  <c r="A25" i="6"/>
  <c r="A26" i="6"/>
  <c r="A27" i="6"/>
  <c r="A28" i="6"/>
  <c r="A29" i="6"/>
  <c r="A30" i="6"/>
  <c r="A31" i="6"/>
  <c r="A32" i="6"/>
  <c r="A33" i="6"/>
  <c r="A34" i="6"/>
  <c r="A35" i="6"/>
  <c r="A36" i="6"/>
  <c r="A37" i="6"/>
  <c r="A38" i="6"/>
  <c r="A39" i="6"/>
  <c r="A40" i="6"/>
  <c r="A41" i="6"/>
  <c r="A42" i="6"/>
  <c r="A43" i="6"/>
  <c r="A44" i="6"/>
  <c r="A45" i="6"/>
  <c r="A46" i="6"/>
  <c r="A47" i="6"/>
  <c r="A48" i="6"/>
  <c r="A49" i="6"/>
  <c r="A50" i="6"/>
  <c r="A51" i="6"/>
  <c r="A52" i="6"/>
  <c r="A53" i="6"/>
  <c r="A54" i="6"/>
  <c r="A55" i="6"/>
  <c r="A56" i="6"/>
  <c r="A57" i="6"/>
  <c r="A58" i="6"/>
  <c r="A59" i="6"/>
  <c r="A60" i="6"/>
  <c r="A61" i="6"/>
  <c r="A62" i="6"/>
  <c r="A63" i="6"/>
  <c r="A64" i="6"/>
  <c r="A65" i="6"/>
  <c r="A66" i="6"/>
  <c r="A67" i="6"/>
  <c r="A68" i="6"/>
  <c r="A69" i="6"/>
  <c r="A70" i="6"/>
  <c r="A71" i="6"/>
  <c r="A72" i="6"/>
  <c r="A73" i="6"/>
  <c r="A74" i="6"/>
  <c r="A75" i="6"/>
  <c r="A76" i="6"/>
  <c r="A77" i="6"/>
  <c r="A78" i="6"/>
  <c r="A79" i="6"/>
  <c r="A80" i="6"/>
  <c r="A81" i="6"/>
  <c r="A82" i="6"/>
  <c r="A83" i="6"/>
  <c r="A84" i="6"/>
  <c r="A85" i="6"/>
  <c r="A86" i="6"/>
  <c r="A87" i="6"/>
  <c r="A88" i="6"/>
  <c r="A89" i="6"/>
  <c r="A90" i="6"/>
  <c r="A91" i="6"/>
  <c r="A92" i="6"/>
  <c r="A93" i="6"/>
  <c r="A94" i="6"/>
  <c r="A95" i="6"/>
  <c r="A96" i="6"/>
  <c r="A97" i="6"/>
  <c r="A98" i="6"/>
  <c r="A99" i="6"/>
  <c r="A100" i="6"/>
  <c r="A101" i="6"/>
  <c r="A102" i="6"/>
  <c r="A103" i="6"/>
  <c r="A104" i="6"/>
  <c r="A105" i="6"/>
  <c r="A106" i="6"/>
  <c r="A107" i="6"/>
  <c r="A108" i="6"/>
  <c r="A109" i="6"/>
  <c r="A110" i="6"/>
  <c r="A111" i="6"/>
  <c r="A112" i="6"/>
  <c r="A113" i="6"/>
  <c r="A114" i="6"/>
  <c r="A115" i="6"/>
  <c r="A116" i="6"/>
  <c r="A117" i="6"/>
  <c r="A118" i="6"/>
  <c r="A119" i="6"/>
  <c r="A120" i="6"/>
  <c r="A121" i="6"/>
  <c r="A122" i="6"/>
  <c r="A123" i="6"/>
  <c r="A124" i="6"/>
  <c r="A125" i="6"/>
  <c r="A126" i="6"/>
  <c r="A127" i="6"/>
  <c r="A128" i="6"/>
  <c r="A129" i="6"/>
  <c r="A130" i="6"/>
  <c r="A131" i="6"/>
  <c r="A132" i="6"/>
  <c r="A133" i="6"/>
  <c r="A134" i="6"/>
  <c r="A135" i="6"/>
  <c r="A136" i="6"/>
  <c r="A137" i="6"/>
  <c r="A138" i="6"/>
  <c r="A139" i="6"/>
  <c r="A140" i="6"/>
  <c r="A141" i="6"/>
  <c r="A142" i="6"/>
  <c r="A143" i="6"/>
  <c r="A144" i="6"/>
  <c r="A145" i="6"/>
  <c r="A146" i="6"/>
  <c r="A147" i="6"/>
  <c r="A148" i="6"/>
  <c r="A149" i="6"/>
  <c r="A150" i="6"/>
  <c r="A151" i="6"/>
  <c r="A152" i="6"/>
  <c r="A153" i="6"/>
  <c r="A154" i="6"/>
  <c r="A155" i="6"/>
  <c r="A156" i="6"/>
  <c r="A157" i="6"/>
  <c r="A158" i="6"/>
  <c r="A159" i="6"/>
  <c r="A160" i="6"/>
  <c r="A161" i="6"/>
  <c r="A162" i="6"/>
  <c r="A163" i="6"/>
  <c r="A164" i="6"/>
  <c r="A165" i="6"/>
  <c r="A166" i="6"/>
  <c r="A167" i="6"/>
  <c r="A168" i="6"/>
  <c r="A169" i="6"/>
  <c r="A170" i="6"/>
  <c r="A171" i="6"/>
  <c r="A172" i="6"/>
  <c r="A173" i="6"/>
  <c r="A174" i="6"/>
  <c r="A175" i="6"/>
  <c r="A176" i="6"/>
  <c r="A177" i="6"/>
  <c r="A178" i="6"/>
  <c r="A179" i="6"/>
  <c r="A180" i="6"/>
  <c r="A181" i="6"/>
  <c r="A182" i="6"/>
  <c r="A183" i="6"/>
  <c r="A184" i="6"/>
  <c r="A185" i="6"/>
  <c r="A186" i="6"/>
  <c r="A187" i="6"/>
  <c r="A188" i="6"/>
  <c r="A189" i="6"/>
  <c r="A190" i="6"/>
  <c r="A191" i="6"/>
  <c r="A192" i="6"/>
  <c r="A193" i="6"/>
  <c r="A194" i="6"/>
  <c r="A195" i="6"/>
  <c r="A196" i="6"/>
  <c r="A197" i="6"/>
  <c r="A198" i="6"/>
  <c r="A199" i="6"/>
  <c r="A200" i="6"/>
  <c r="A201" i="6"/>
  <c r="A202" i="6"/>
  <c r="A203" i="6"/>
  <c r="A204" i="6"/>
  <c r="A205" i="6"/>
  <c r="A206" i="6"/>
  <c r="A207" i="6"/>
  <c r="A208" i="6"/>
  <c r="A209" i="6"/>
  <c r="A210" i="6"/>
  <c r="A211" i="6"/>
  <c r="A212" i="6"/>
  <c r="A213" i="6"/>
  <c r="A214" i="6"/>
  <c r="A215" i="6"/>
  <c r="A216" i="6"/>
  <c r="A217" i="6"/>
  <c r="A218" i="6"/>
  <c r="A219" i="6"/>
  <c r="A220" i="6"/>
  <c r="A221" i="6"/>
  <c r="A222" i="6"/>
  <c r="A223" i="6"/>
  <c r="A224" i="6"/>
  <c r="A225" i="6"/>
  <c r="A226" i="6"/>
  <c r="A227" i="6"/>
  <c r="A228" i="6"/>
  <c r="A229" i="6"/>
  <c r="A230" i="6"/>
  <c r="A231" i="6"/>
  <c r="A232" i="6"/>
  <c r="A233" i="6"/>
  <c r="A234" i="6"/>
  <c r="A235" i="6"/>
  <c r="A236" i="6"/>
  <c r="A237" i="6"/>
  <c r="A238" i="6"/>
  <c r="A239" i="6"/>
  <c r="A240" i="6"/>
  <c r="A241" i="6"/>
  <c r="A242" i="6"/>
  <c r="A243" i="6"/>
  <c r="A244" i="6"/>
  <c r="A245" i="6"/>
  <c r="A246" i="6"/>
  <c r="A247" i="6"/>
  <c r="A248" i="6"/>
  <c r="A249" i="6"/>
  <c r="A250" i="6"/>
  <c r="A251" i="6"/>
  <c r="A252" i="6"/>
  <c r="A253" i="6"/>
  <c r="A254" i="6"/>
  <c r="A255" i="6"/>
  <c r="A256" i="6"/>
  <c r="A257" i="6"/>
  <c r="A258" i="6"/>
  <c r="A259" i="6"/>
  <c r="A260" i="6"/>
  <c r="A261" i="6"/>
  <c r="A262" i="6"/>
  <c r="A263" i="6"/>
  <c r="A264" i="6"/>
  <c r="A265" i="6"/>
  <c r="A266" i="6"/>
  <c r="A267" i="6"/>
  <c r="A268" i="6"/>
  <c r="A269" i="6"/>
  <c r="A270" i="6"/>
  <c r="A271" i="6"/>
  <c r="A272" i="6"/>
  <c r="A273" i="6"/>
  <c r="A274" i="6"/>
  <c r="A275" i="6"/>
  <c r="A276" i="6"/>
  <c r="A277" i="6"/>
  <c r="A278" i="6"/>
  <c r="A279" i="6"/>
  <c r="A280" i="6"/>
  <c r="A281" i="6"/>
  <c r="A282" i="6"/>
  <c r="A283" i="6"/>
  <c r="A284" i="6"/>
  <c r="A285" i="6"/>
  <c r="A286" i="6"/>
  <c r="A287" i="6"/>
  <c r="A288" i="6"/>
  <c r="A289" i="6"/>
  <c r="A290" i="6"/>
  <c r="A291" i="6"/>
  <c r="A292" i="6"/>
  <c r="A293" i="6"/>
  <c r="A294" i="6"/>
  <c r="A295" i="6"/>
  <c r="A296" i="6"/>
  <c r="A297" i="6"/>
  <c r="A298" i="6"/>
  <c r="A299" i="6"/>
  <c r="A300" i="6"/>
  <c r="A301" i="6"/>
  <c r="A302" i="6"/>
  <c r="A303" i="6"/>
  <c r="A304" i="6"/>
  <c r="A305" i="6"/>
  <c r="A306" i="6"/>
  <c r="A307" i="6"/>
  <c r="A308" i="6"/>
  <c r="A309" i="6"/>
  <c r="A310" i="6"/>
  <c r="A311" i="6"/>
  <c r="A312" i="6"/>
  <c r="A313" i="6"/>
  <c r="A314" i="6"/>
  <c r="A315" i="6"/>
  <c r="A316" i="6"/>
  <c r="A317" i="6"/>
  <c r="A318" i="6"/>
  <c r="A319" i="6"/>
  <c r="A320" i="6"/>
  <c r="A321" i="6"/>
  <c r="A322" i="6"/>
  <c r="A323" i="6"/>
  <c r="A324" i="6"/>
  <c r="A325" i="6"/>
  <c r="A326" i="6"/>
  <c r="A327" i="6"/>
  <c r="A328" i="6"/>
  <c r="A329" i="6"/>
  <c r="A330" i="6"/>
  <c r="A331" i="6"/>
  <c r="A332" i="6"/>
  <c r="A333" i="6"/>
  <c r="A334" i="6"/>
  <c r="A335" i="6"/>
  <c r="A336" i="6"/>
  <c r="A337" i="6"/>
  <c r="A338" i="6"/>
  <c r="A339" i="6"/>
  <c r="A340" i="6"/>
  <c r="A341" i="6"/>
  <c r="A342" i="6"/>
  <c r="A343" i="6"/>
  <c r="A344" i="6"/>
  <c r="A345" i="6"/>
  <c r="A346" i="6"/>
  <c r="A347" i="6"/>
  <c r="A348" i="6"/>
  <c r="A349" i="6"/>
  <c r="A350" i="6"/>
  <c r="A351" i="6"/>
  <c r="A352" i="6"/>
  <c r="A353" i="6"/>
  <c r="A354" i="6"/>
  <c r="A355" i="6"/>
  <c r="A356" i="6"/>
  <c r="A357" i="6"/>
  <c r="A358" i="6"/>
  <c r="A359" i="6"/>
  <c r="A360" i="6"/>
  <c r="A361" i="6"/>
  <c r="A362" i="6"/>
  <c r="A363" i="6"/>
  <c r="A364" i="6"/>
  <c r="A365" i="6"/>
  <c r="A366" i="6"/>
  <c r="A367" i="6"/>
  <c r="A368" i="6"/>
  <c r="A369" i="6"/>
  <c r="A370" i="6"/>
  <c r="A371" i="6"/>
  <c r="A372" i="6"/>
  <c r="A373" i="6"/>
  <c r="A374" i="6"/>
  <c r="A375" i="6"/>
  <c r="A376" i="6"/>
  <c r="A377" i="6"/>
  <c r="A378" i="6"/>
  <c r="A379" i="6"/>
  <c r="A380" i="6"/>
  <c r="A381" i="6"/>
  <c r="A382" i="6"/>
  <c r="A383" i="6"/>
  <c r="A384" i="6"/>
  <c r="A385" i="6"/>
  <c r="A386" i="6"/>
  <c r="A387" i="6"/>
  <c r="A388" i="6"/>
  <c r="A389" i="6"/>
  <c r="A390" i="6"/>
  <c r="A391" i="6"/>
  <c r="A392" i="6"/>
  <c r="A393" i="6"/>
  <c r="A394" i="6"/>
  <c r="A395" i="6"/>
  <c r="A396" i="6"/>
  <c r="A397" i="6"/>
  <c r="A398" i="6"/>
  <c r="A399" i="6"/>
  <c r="A400" i="6"/>
  <c r="A401" i="6"/>
  <c r="A402" i="6"/>
  <c r="A403" i="6"/>
  <c r="A404" i="6"/>
  <c r="A405" i="6"/>
  <c r="A406" i="6"/>
  <c r="A407" i="6"/>
  <c r="A408" i="6"/>
  <c r="A409" i="6"/>
  <c r="A410" i="6"/>
  <c r="A411" i="6"/>
  <c r="A412" i="6"/>
  <c r="A413" i="6"/>
  <c r="A414" i="6"/>
  <c r="A415" i="6"/>
  <c r="A416" i="6"/>
  <c r="A417" i="6"/>
  <c r="A418" i="6"/>
  <c r="A419" i="6"/>
  <c r="A420" i="6"/>
  <c r="A421" i="6"/>
  <c r="A422" i="6"/>
  <c r="A423" i="6"/>
  <c r="A424" i="6"/>
  <c r="A425" i="6"/>
  <c r="A426" i="6"/>
  <c r="A427" i="6"/>
  <c r="A428" i="6"/>
  <c r="A429" i="6"/>
  <c r="A430" i="6"/>
  <c r="A431" i="6"/>
  <c r="A432" i="6"/>
  <c r="A433" i="6"/>
  <c r="A434" i="6"/>
  <c r="A435" i="6"/>
  <c r="A436" i="6"/>
  <c r="A437" i="6"/>
  <c r="A438" i="6"/>
  <c r="A439" i="6"/>
  <c r="A440" i="6"/>
  <c r="A441" i="6"/>
  <c r="A442" i="6"/>
  <c r="A443" i="6"/>
  <c r="A444" i="6"/>
  <c r="A445" i="6"/>
  <c r="A446" i="6"/>
  <c r="A447" i="6"/>
  <c r="A448" i="6"/>
  <c r="A449" i="6"/>
  <c r="A450" i="6"/>
  <c r="A451" i="6"/>
  <c r="A452" i="6"/>
  <c r="A453" i="6"/>
  <c r="A454" i="6"/>
  <c r="A455" i="6"/>
  <c r="A456" i="6"/>
  <c r="A457" i="6"/>
  <c r="A458" i="6"/>
  <c r="A459" i="6"/>
  <c r="A460" i="6"/>
  <c r="A461" i="6"/>
  <c r="A462" i="6"/>
  <c r="A463" i="6"/>
  <c r="A464" i="6"/>
  <c r="A465" i="6"/>
  <c r="A466" i="6"/>
  <c r="A467" i="6"/>
  <c r="A468" i="6"/>
  <c r="A469" i="6"/>
  <c r="A470" i="6"/>
  <c r="A471" i="6"/>
  <c r="A472" i="6"/>
  <c r="A473" i="6"/>
  <c r="A474" i="6"/>
  <c r="A475" i="6"/>
  <c r="A476" i="6"/>
  <c r="A477" i="6"/>
  <c r="A478" i="6"/>
  <c r="A479" i="6"/>
  <c r="A480" i="6"/>
  <c r="A481" i="6"/>
  <c r="A482" i="6"/>
  <c r="A483" i="6"/>
  <c r="A484" i="6"/>
  <c r="A485" i="6"/>
  <c r="A486" i="6"/>
  <c r="A487" i="6"/>
  <c r="A488" i="6"/>
  <c r="A489" i="6"/>
  <c r="A490" i="6"/>
  <c r="A491" i="6"/>
  <c r="A492" i="6"/>
  <c r="A493" i="6"/>
  <c r="A494" i="6"/>
  <c r="A495" i="6"/>
  <c r="A496" i="6"/>
  <c r="A497" i="6"/>
  <c r="A498" i="6"/>
  <c r="A499" i="6"/>
  <c r="A500" i="6"/>
  <c r="A501" i="6"/>
  <c r="A502" i="6"/>
  <c r="A503" i="6"/>
  <c r="A504" i="6"/>
  <c r="A505" i="6"/>
  <c r="A506" i="6"/>
  <c r="A507" i="6"/>
  <c r="A508" i="6"/>
  <c r="A509" i="6"/>
  <c r="A510" i="6"/>
  <c r="A511" i="6"/>
  <c r="A512" i="6"/>
  <c r="A513" i="6"/>
  <c r="A514" i="6"/>
  <c r="A515" i="6"/>
  <c r="A516" i="6"/>
  <c r="A517" i="6"/>
  <c r="A518" i="6"/>
  <c r="A519" i="6"/>
  <c r="A520" i="6"/>
  <c r="A521" i="6"/>
  <c r="A522" i="6"/>
  <c r="A523" i="6"/>
  <c r="A524" i="6"/>
  <c r="A525" i="6"/>
  <c r="A526" i="6"/>
  <c r="A527" i="6"/>
  <c r="A528" i="6"/>
  <c r="A529" i="6"/>
  <c r="A530" i="6"/>
  <c r="A531" i="6"/>
  <c r="A532" i="6"/>
  <c r="A533" i="6"/>
  <c r="A534" i="6"/>
  <c r="A535" i="6"/>
  <c r="A536" i="6"/>
  <c r="A537" i="6"/>
  <c r="A538" i="6"/>
  <c r="A539" i="6"/>
  <c r="A540" i="6"/>
  <c r="A541" i="6"/>
  <c r="A542" i="6"/>
  <c r="A543" i="6"/>
  <c r="A544" i="6"/>
  <c r="A545" i="6"/>
  <c r="A546" i="6"/>
  <c r="A547" i="6"/>
  <c r="A548" i="6"/>
  <c r="A549" i="6"/>
  <c r="A550" i="6"/>
  <c r="A551" i="6"/>
  <c r="A552" i="6"/>
  <c r="A553" i="6"/>
  <c r="A554" i="6"/>
  <c r="A555" i="6"/>
  <c r="A556" i="6"/>
  <c r="A557" i="6"/>
  <c r="A558" i="6"/>
  <c r="A559" i="6"/>
  <c r="A560" i="6"/>
  <c r="A561" i="6"/>
  <c r="A562" i="6"/>
  <c r="A563" i="6"/>
  <c r="A564" i="6"/>
  <c r="A565" i="6"/>
  <c r="A566" i="6"/>
  <c r="A567" i="6"/>
  <c r="A568" i="6"/>
  <c r="A569" i="6"/>
  <c r="A570" i="6"/>
  <c r="A571" i="6"/>
  <c r="A572" i="6"/>
  <c r="A573" i="6"/>
  <c r="A574" i="6"/>
  <c r="A575" i="6"/>
  <c r="A576" i="6"/>
  <c r="A577" i="6"/>
  <c r="A578" i="6"/>
  <c r="A579" i="6"/>
  <c r="A580" i="6"/>
  <c r="A581" i="6"/>
  <c r="A582" i="6"/>
  <c r="A583" i="6"/>
  <c r="A584" i="6"/>
  <c r="A585" i="6"/>
  <c r="A586" i="6"/>
  <c r="A587" i="6"/>
  <c r="A588" i="6"/>
  <c r="A589" i="6"/>
  <c r="A590" i="6"/>
  <c r="A591" i="6"/>
  <c r="A592" i="6"/>
  <c r="A593" i="6"/>
  <c r="A594" i="6"/>
  <c r="A595" i="6"/>
  <c r="A596" i="6"/>
  <c r="A597" i="6"/>
  <c r="A598" i="6"/>
  <c r="A599" i="6"/>
  <c r="A600" i="6"/>
  <c r="A601" i="6"/>
  <c r="A602" i="6"/>
  <c r="A603" i="6"/>
  <c r="A604" i="6"/>
  <c r="A605" i="6"/>
  <c r="A606" i="6"/>
  <c r="A607" i="6"/>
  <c r="A608" i="6"/>
  <c r="A609" i="6"/>
  <c r="A610" i="6"/>
  <c r="A611" i="6"/>
  <c r="A612" i="6"/>
  <c r="A613" i="6"/>
  <c r="A614" i="6"/>
  <c r="A615" i="6"/>
  <c r="A616" i="6"/>
  <c r="A617" i="6"/>
  <c r="A618" i="6"/>
  <c r="A619" i="6"/>
  <c r="A620" i="6"/>
  <c r="A621" i="6"/>
  <c r="A622" i="6"/>
  <c r="A623" i="6"/>
  <c r="A624" i="6"/>
  <c r="A625" i="6"/>
  <c r="A626" i="6"/>
  <c r="A627" i="6"/>
  <c r="A628" i="6"/>
  <c r="A629" i="6"/>
  <c r="A630" i="6"/>
  <c r="A631" i="6"/>
  <c r="A632" i="6"/>
  <c r="A633" i="6"/>
  <c r="A634" i="6"/>
  <c r="A635" i="6"/>
  <c r="A636" i="6"/>
  <c r="A637" i="6"/>
  <c r="A638" i="6"/>
  <c r="A639" i="6"/>
  <c r="A640" i="6"/>
  <c r="A641" i="6"/>
  <c r="A642" i="6"/>
  <c r="A643" i="6"/>
  <c r="A644" i="6"/>
  <c r="A645" i="6"/>
  <c r="A646" i="6"/>
  <c r="A647" i="6"/>
  <c r="A648" i="6"/>
  <c r="A649" i="6"/>
  <c r="A650" i="6"/>
  <c r="A651" i="6"/>
  <c r="A652" i="6"/>
  <c r="A653" i="6"/>
  <c r="A654" i="6"/>
  <c r="A655" i="6"/>
  <c r="A656" i="6"/>
  <c r="A657" i="6"/>
  <c r="A658" i="6"/>
  <c r="A659" i="6"/>
  <c r="A660" i="6"/>
  <c r="A661" i="6"/>
  <c r="A662" i="6"/>
  <c r="A663" i="6"/>
  <c r="A664" i="6"/>
  <c r="A665" i="6"/>
  <c r="A666" i="6"/>
  <c r="A667" i="6"/>
  <c r="A668" i="6"/>
  <c r="A669" i="6"/>
  <c r="A670" i="6"/>
  <c r="A671" i="6"/>
  <c r="A672" i="6"/>
  <c r="A673" i="6"/>
  <c r="A674" i="6"/>
  <c r="A675" i="6"/>
  <c r="A676" i="6"/>
  <c r="A677" i="6"/>
  <c r="A678" i="6"/>
  <c r="A679" i="6"/>
  <c r="A680" i="6"/>
  <c r="A681" i="6"/>
  <c r="A682" i="6"/>
  <c r="A683" i="6"/>
  <c r="A684" i="6"/>
  <c r="A685" i="6"/>
  <c r="A686" i="6"/>
  <c r="A687" i="6"/>
  <c r="A688" i="6"/>
  <c r="A689" i="6"/>
  <c r="A690" i="6"/>
  <c r="A691" i="6"/>
  <c r="A692" i="6"/>
  <c r="A693" i="6"/>
  <c r="A694" i="6"/>
  <c r="A695" i="6"/>
  <c r="A696" i="6"/>
  <c r="A697" i="6"/>
  <c r="A698" i="6"/>
  <c r="A699" i="6"/>
  <c r="A700" i="6"/>
  <c r="A701" i="6"/>
  <c r="A702" i="6"/>
  <c r="A703" i="6"/>
  <c r="A704" i="6"/>
  <c r="A705" i="6"/>
  <c r="A706" i="6"/>
  <c r="A707" i="6"/>
  <c r="A708" i="6"/>
  <c r="A709" i="6"/>
  <c r="A710" i="6"/>
  <c r="A711" i="6"/>
  <c r="A712" i="6"/>
  <c r="A713" i="6"/>
  <c r="A714" i="6"/>
  <c r="A715" i="6"/>
  <c r="A716" i="6"/>
  <c r="A717" i="6"/>
  <c r="A718" i="6"/>
  <c r="A719" i="6"/>
  <c r="A720" i="6"/>
  <c r="A721" i="6"/>
  <c r="A722" i="6"/>
  <c r="A723" i="6"/>
  <c r="A724" i="6"/>
  <c r="A725" i="6"/>
  <c r="A726" i="6"/>
  <c r="A727" i="6"/>
  <c r="A728" i="6"/>
  <c r="A729" i="6"/>
  <c r="A730" i="6"/>
  <c r="A731" i="6"/>
  <c r="A732" i="6"/>
  <c r="A733" i="6"/>
  <c r="A734" i="6"/>
  <c r="A735" i="6"/>
  <c r="A736" i="6"/>
  <c r="A737" i="6"/>
  <c r="A738" i="6"/>
  <c r="A739" i="6"/>
  <c r="A740" i="6"/>
  <c r="A741" i="6"/>
  <c r="A742" i="6"/>
  <c r="A743" i="6"/>
  <c r="A744" i="6"/>
  <c r="A745" i="6"/>
  <c r="A746" i="6"/>
  <c r="A747" i="6"/>
  <c r="A748" i="6"/>
  <c r="A749" i="6"/>
  <c r="A750" i="6"/>
  <c r="A751" i="6"/>
  <c r="A752" i="6"/>
  <c r="A753" i="6"/>
  <c r="A754" i="6"/>
  <c r="A755" i="6"/>
  <c r="A756" i="6"/>
  <c r="A757" i="6"/>
  <c r="A758" i="6"/>
  <c r="D30" i="2" l="1"/>
  <c r="N4" i="6"/>
  <c r="N5" i="6"/>
  <c r="N6" i="6"/>
  <c r="N7" i="6"/>
  <c r="N8" i="6"/>
  <c r="N9" i="6"/>
  <c r="N10" i="6"/>
  <c r="N11" i="6"/>
  <c r="N12" i="6"/>
  <c r="N13" i="6"/>
  <c r="N14" i="6"/>
  <c r="N15" i="6"/>
  <c r="N16" i="6"/>
  <c r="N17" i="6"/>
  <c r="N18" i="6"/>
  <c r="N19" i="6"/>
  <c r="N20" i="6"/>
  <c r="N21" i="6"/>
  <c r="N22" i="6"/>
  <c r="N23" i="6"/>
  <c r="N24" i="6"/>
  <c r="N25" i="6"/>
  <c r="N26" i="6"/>
  <c r="N27" i="6"/>
  <c r="N28" i="6"/>
  <c r="N29" i="6"/>
  <c r="N30" i="6"/>
  <c r="N31" i="6"/>
  <c r="N32" i="6"/>
  <c r="N33" i="6"/>
  <c r="N34" i="6"/>
  <c r="N35" i="6"/>
  <c r="N36" i="6"/>
  <c r="N37" i="6"/>
  <c r="N38" i="6"/>
  <c r="N39" i="6"/>
  <c r="N40" i="6"/>
  <c r="N41" i="6"/>
  <c r="N42" i="6"/>
  <c r="N43" i="6"/>
  <c r="N44" i="6"/>
  <c r="N45" i="6"/>
  <c r="N46" i="6"/>
  <c r="N47" i="6"/>
  <c r="N48" i="6"/>
  <c r="N49" i="6"/>
  <c r="N50" i="6"/>
  <c r="N51" i="6"/>
  <c r="N52" i="6"/>
  <c r="N53" i="6"/>
  <c r="N54" i="6"/>
  <c r="N55" i="6"/>
  <c r="N56" i="6"/>
  <c r="N57" i="6"/>
  <c r="N58" i="6"/>
  <c r="N59" i="6"/>
  <c r="N60" i="6"/>
  <c r="N61" i="6"/>
  <c r="N62" i="6"/>
  <c r="N63" i="6"/>
  <c r="N64" i="6"/>
  <c r="N65" i="6"/>
  <c r="N66" i="6"/>
  <c r="N67" i="6"/>
  <c r="N68" i="6"/>
  <c r="N69" i="6"/>
  <c r="N70" i="6"/>
  <c r="N71" i="6"/>
  <c r="N72" i="6"/>
  <c r="N73" i="6"/>
  <c r="N74" i="6"/>
  <c r="N75" i="6"/>
  <c r="N76" i="6"/>
  <c r="N77" i="6"/>
  <c r="N78" i="6"/>
  <c r="N79" i="6"/>
  <c r="N80" i="6"/>
  <c r="N81" i="6"/>
  <c r="N82" i="6"/>
  <c r="N83" i="6"/>
  <c r="N84" i="6"/>
  <c r="N85" i="6"/>
  <c r="N86" i="6"/>
  <c r="N87" i="6"/>
  <c r="N88" i="6"/>
  <c r="N89" i="6"/>
  <c r="N90" i="6"/>
  <c r="N91" i="6"/>
  <c r="N92" i="6"/>
  <c r="N93" i="6"/>
  <c r="N94" i="6"/>
  <c r="N95" i="6"/>
  <c r="N96" i="6"/>
  <c r="N97" i="6"/>
  <c r="N98" i="6"/>
  <c r="N99" i="6"/>
  <c r="N100" i="6"/>
  <c r="N101" i="6"/>
  <c r="N102" i="6"/>
  <c r="N103" i="6"/>
  <c r="N104" i="6"/>
  <c r="N105" i="6"/>
  <c r="N106" i="6"/>
  <c r="N107" i="6"/>
  <c r="N108" i="6"/>
  <c r="N109" i="6"/>
  <c r="N110" i="6"/>
  <c r="N111" i="6"/>
  <c r="N112" i="6"/>
  <c r="N113" i="6"/>
  <c r="N114" i="6"/>
  <c r="N115" i="6"/>
  <c r="N116" i="6"/>
  <c r="N117" i="6"/>
  <c r="N118" i="6"/>
  <c r="N119" i="6"/>
  <c r="N120" i="6"/>
  <c r="N121" i="6"/>
  <c r="N122" i="6"/>
  <c r="N123" i="6"/>
  <c r="N124" i="6"/>
  <c r="N125" i="6"/>
  <c r="N126" i="6"/>
  <c r="N127" i="6"/>
  <c r="N128" i="6"/>
  <c r="N129" i="6"/>
  <c r="N130" i="6"/>
  <c r="N131" i="6"/>
  <c r="N132" i="6"/>
  <c r="N133" i="6"/>
  <c r="N134" i="6"/>
  <c r="N135" i="6"/>
  <c r="N136" i="6"/>
  <c r="N137" i="6"/>
  <c r="N138" i="6"/>
  <c r="N139" i="6"/>
  <c r="N140" i="6"/>
  <c r="N141" i="6"/>
  <c r="N142" i="6"/>
  <c r="N143" i="6"/>
  <c r="N144" i="6"/>
  <c r="N145" i="6"/>
  <c r="N146" i="6"/>
  <c r="N147" i="6"/>
  <c r="N148" i="6"/>
  <c r="N149" i="6"/>
  <c r="N150" i="6"/>
  <c r="N151" i="6"/>
  <c r="N152" i="6"/>
  <c r="N153" i="6"/>
  <c r="N154" i="6"/>
  <c r="N155" i="6"/>
  <c r="N156" i="6"/>
  <c r="N157" i="6"/>
  <c r="N158" i="6"/>
  <c r="N159" i="6"/>
  <c r="N160" i="6"/>
  <c r="N161" i="6"/>
  <c r="N162" i="6"/>
  <c r="N163" i="6"/>
  <c r="N164" i="6"/>
  <c r="N165" i="6"/>
  <c r="N166" i="6"/>
  <c r="N167" i="6"/>
  <c r="N168" i="6"/>
  <c r="N169" i="6"/>
  <c r="N170" i="6"/>
  <c r="N171" i="6"/>
  <c r="N172" i="6"/>
  <c r="N173" i="6"/>
  <c r="N174" i="6"/>
  <c r="N175" i="6"/>
  <c r="N176" i="6"/>
  <c r="N177" i="6"/>
  <c r="N178" i="6"/>
  <c r="N179" i="6"/>
  <c r="N180" i="6"/>
  <c r="N181" i="6"/>
  <c r="N182" i="6"/>
  <c r="N183" i="6"/>
  <c r="N184" i="6"/>
  <c r="N185" i="6"/>
  <c r="N186" i="6"/>
  <c r="N187" i="6"/>
  <c r="N188" i="6"/>
  <c r="N189" i="6"/>
  <c r="N190" i="6"/>
  <c r="N191" i="6"/>
  <c r="N192" i="6"/>
  <c r="N193" i="6"/>
  <c r="N194" i="6"/>
  <c r="N195" i="6"/>
  <c r="N196" i="6"/>
  <c r="N197" i="6"/>
  <c r="N198" i="6"/>
  <c r="N199" i="6"/>
  <c r="N200" i="6"/>
  <c r="N201" i="6"/>
  <c r="N202" i="6"/>
  <c r="N203" i="6"/>
  <c r="N204" i="6"/>
  <c r="N205" i="6"/>
  <c r="N206" i="6"/>
  <c r="N207" i="6"/>
  <c r="N208" i="6"/>
  <c r="N209" i="6"/>
  <c r="N210" i="6"/>
  <c r="N211" i="6"/>
  <c r="N212" i="6"/>
  <c r="N213" i="6"/>
  <c r="N214" i="6"/>
  <c r="N215" i="6"/>
  <c r="N216" i="6"/>
  <c r="N217" i="6"/>
  <c r="N218" i="6"/>
  <c r="N219" i="6"/>
  <c r="N220" i="6"/>
  <c r="N221" i="6"/>
  <c r="N222" i="6"/>
  <c r="N223" i="6"/>
  <c r="N224" i="6"/>
  <c r="N225" i="6"/>
  <c r="N226" i="6"/>
  <c r="N227" i="6"/>
  <c r="N228" i="6"/>
  <c r="N229" i="6"/>
  <c r="N230" i="6"/>
  <c r="N231" i="6"/>
  <c r="N232" i="6"/>
  <c r="N233" i="6"/>
  <c r="N234" i="6"/>
  <c r="N235" i="6"/>
  <c r="N236" i="6"/>
  <c r="N237" i="6"/>
  <c r="N238" i="6"/>
  <c r="N239" i="6"/>
  <c r="N240" i="6"/>
  <c r="N241" i="6"/>
  <c r="N242" i="6"/>
  <c r="N243" i="6"/>
  <c r="N244" i="6"/>
  <c r="N245" i="6"/>
  <c r="N246" i="6"/>
  <c r="N247" i="6"/>
  <c r="N248" i="6"/>
  <c r="N249" i="6"/>
  <c r="N250" i="6"/>
  <c r="N251" i="6"/>
  <c r="N252" i="6"/>
  <c r="N253" i="6"/>
  <c r="N254" i="6"/>
  <c r="N255" i="6"/>
  <c r="N256" i="6"/>
  <c r="N257" i="6"/>
  <c r="N258" i="6"/>
  <c r="N259" i="6"/>
  <c r="N260" i="6"/>
  <c r="N261" i="6"/>
  <c r="N262" i="6"/>
  <c r="N263" i="6"/>
  <c r="N264" i="6"/>
  <c r="N265" i="6"/>
  <c r="N266" i="6"/>
  <c r="N267" i="6"/>
  <c r="N268" i="6"/>
  <c r="N269" i="6"/>
  <c r="N270" i="6"/>
  <c r="N271" i="6"/>
  <c r="N272" i="6"/>
  <c r="N273" i="6"/>
  <c r="N274" i="6"/>
  <c r="N275" i="6"/>
  <c r="N276" i="6"/>
  <c r="N277" i="6"/>
  <c r="N278" i="6"/>
  <c r="N279" i="6"/>
  <c r="N280" i="6"/>
  <c r="N281" i="6"/>
  <c r="N282" i="6"/>
  <c r="N283" i="6"/>
  <c r="N284" i="6"/>
  <c r="N285" i="6"/>
  <c r="N286" i="6"/>
  <c r="N287" i="6"/>
  <c r="N288" i="6"/>
  <c r="N289" i="6"/>
  <c r="N290" i="6"/>
  <c r="N291" i="6"/>
  <c r="N292" i="6"/>
  <c r="N293" i="6"/>
  <c r="N294" i="6"/>
  <c r="N295" i="6"/>
  <c r="N296" i="6"/>
  <c r="N297" i="6"/>
  <c r="N298" i="6"/>
  <c r="N299" i="6"/>
  <c r="N300" i="6"/>
  <c r="N301" i="6"/>
  <c r="N302" i="6"/>
  <c r="N303" i="6"/>
  <c r="N304" i="6"/>
  <c r="N305" i="6"/>
  <c r="N306" i="6"/>
  <c r="N307" i="6"/>
  <c r="N308" i="6"/>
  <c r="N309" i="6"/>
  <c r="N310" i="6"/>
  <c r="N311" i="6"/>
  <c r="N312" i="6"/>
  <c r="N313" i="6"/>
  <c r="N314" i="6"/>
  <c r="N315" i="6"/>
  <c r="N316" i="6"/>
  <c r="N317" i="6"/>
  <c r="N318" i="6"/>
  <c r="N319" i="6"/>
  <c r="N320" i="6"/>
  <c r="N321" i="6"/>
  <c r="N322" i="6"/>
  <c r="N323" i="6"/>
  <c r="N324" i="6"/>
  <c r="N325" i="6"/>
  <c r="N326" i="6"/>
  <c r="N327" i="6"/>
  <c r="N328" i="6"/>
  <c r="N329" i="6"/>
  <c r="N330" i="6"/>
  <c r="N331" i="6"/>
  <c r="N332" i="6"/>
  <c r="N333" i="6"/>
  <c r="N334" i="6"/>
  <c r="N335" i="6"/>
  <c r="N336" i="6"/>
  <c r="N337" i="6"/>
  <c r="N338" i="6"/>
  <c r="N339" i="6"/>
  <c r="N340" i="6"/>
  <c r="N341" i="6"/>
  <c r="N342" i="6"/>
  <c r="N343" i="6"/>
  <c r="N344" i="6"/>
  <c r="N345" i="6"/>
  <c r="N346" i="6"/>
  <c r="N347" i="6"/>
  <c r="N348" i="6"/>
  <c r="N349" i="6"/>
  <c r="N350" i="6"/>
  <c r="N351" i="6"/>
  <c r="N352" i="6"/>
  <c r="N353" i="6"/>
  <c r="N354" i="6"/>
  <c r="N355" i="6"/>
  <c r="N356" i="6"/>
  <c r="N357" i="6"/>
  <c r="N358" i="6"/>
  <c r="N359" i="6"/>
  <c r="N360" i="6"/>
  <c r="N361" i="6"/>
  <c r="N362" i="6"/>
  <c r="N363" i="6"/>
  <c r="N364" i="6"/>
  <c r="N365" i="6"/>
  <c r="N366" i="6"/>
  <c r="N367" i="6"/>
  <c r="N368" i="6"/>
  <c r="N369" i="6"/>
  <c r="N370" i="6"/>
  <c r="N371" i="6"/>
  <c r="N372" i="6"/>
  <c r="N373" i="6"/>
  <c r="N374" i="6"/>
  <c r="N375" i="6"/>
  <c r="N376" i="6"/>
  <c r="N377" i="6"/>
  <c r="N378" i="6"/>
  <c r="N379" i="6"/>
  <c r="N380" i="6"/>
  <c r="N381" i="6"/>
  <c r="N382" i="6"/>
  <c r="N383" i="6"/>
  <c r="N384" i="6"/>
  <c r="N385" i="6"/>
  <c r="N386" i="6"/>
  <c r="N387" i="6"/>
  <c r="N388" i="6"/>
  <c r="N389" i="6"/>
  <c r="N390" i="6"/>
  <c r="N391" i="6"/>
  <c r="N392" i="6"/>
  <c r="N393" i="6"/>
  <c r="N394" i="6"/>
  <c r="N395" i="6"/>
  <c r="N396" i="6"/>
  <c r="N397" i="6"/>
  <c r="N398" i="6"/>
  <c r="N399" i="6"/>
  <c r="N400" i="6"/>
  <c r="N401" i="6"/>
  <c r="N402" i="6"/>
  <c r="N403" i="6"/>
  <c r="N404" i="6"/>
  <c r="N405" i="6"/>
  <c r="N406" i="6"/>
  <c r="N407" i="6"/>
  <c r="N408" i="6"/>
  <c r="N409" i="6"/>
  <c r="N410" i="6"/>
  <c r="N411" i="6"/>
  <c r="N412" i="6"/>
  <c r="N413" i="6"/>
  <c r="N414" i="6"/>
  <c r="N415" i="6"/>
  <c r="N416" i="6"/>
  <c r="N417" i="6"/>
  <c r="N418" i="6"/>
  <c r="N419" i="6"/>
  <c r="N420" i="6"/>
  <c r="N421" i="6"/>
  <c r="N422" i="6"/>
  <c r="N423" i="6"/>
  <c r="N424" i="6"/>
  <c r="N425" i="6"/>
  <c r="N426" i="6"/>
  <c r="N427" i="6"/>
  <c r="N428" i="6"/>
  <c r="N429" i="6"/>
  <c r="N430" i="6"/>
  <c r="N431" i="6"/>
  <c r="N432" i="6"/>
  <c r="N433" i="6"/>
  <c r="N434" i="6"/>
  <c r="N435" i="6"/>
  <c r="N436" i="6"/>
  <c r="N437" i="6"/>
  <c r="N438" i="6"/>
  <c r="N439" i="6"/>
  <c r="N440" i="6"/>
  <c r="N441" i="6"/>
  <c r="N442" i="6"/>
  <c r="N443" i="6"/>
  <c r="N444" i="6"/>
  <c r="N445" i="6"/>
  <c r="N446" i="6"/>
  <c r="N447" i="6"/>
  <c r="N448" i="6"/>
  <c r="N449" i="6"/>
  <c r="N450" i="6"/>
  <c r="N451" i="6"/>
  <c r="N452" i="6"/>
  <c r="N453" i="6"/>
  <c r="N454" i="6"/>
  <c r="N455" i="6"/>
  <c r="N456" i="6"/>
  <c r="N457" i="6"/>
  <c r="N458" i="6"/>
  <c r="N459" i="6"/>
  <c r="N460" i="6"/>
  <c r="N461" i="6"/>
  <c r="N462" i="6"/>
  <c r="N463" i="6"/>
  <c r="N464" i="6"/>
  <c r="N465" i="6"/>
  <c r="N466" i="6"/>
  <c r="N467" i="6"/>
  <c r="N468" i="6"/>
  <c r="N469" i="6"/>
  <c r="N470" i="6"/>
  <c r="N471" i="6"/>
  <c r="N472" i="6"/>
  <c r="N473" i="6"/>
  <c r="N474" i="6"/>
  <c r="N475" i="6"/>
  <c r="N476" i="6"/>
  <c r="N477" i="6"/>
  <c r="N478" i="6"/>
  <c r="N479" i="6"/>
  <c r="N480" i="6"/>
  <c r="N481" i="6"/>
  <c r="N482" i="6"/>
  <c r="N483" i="6"/>
  <c r="N484" i="6"/>
  <c r="N485" i="6"/>
  <c r="N486" i="6"/>
  <c r="N487" i="6"/>
  <c r="N488" i="6"/>
  <c r="N489" i="6"/>
  <c r="N490" i="6"/>
  <c r="N491" i="6"/>
  <c r="N492" i="6"/>
  <c r="N493" i="6"/>
  <c r="N494" i="6"/>
  <c r="N495" i="6"/>
  <c r="N496" i="6"/>
  <c r="N497" i="6"/>
  <c r="N498" i="6"/>
  <c r="N499" i="6"/>
  <c r="N500" i="6"/>
  <c r="N501" i="6"/>
  <c r="N502" i="6"/>
  <c r="N503" i="6"/>
  <c r="N504" i="6"/>
  <c r="N505" i="6"/>
  <c r="N506" i="6"/>
  <c r="N507" i="6"/>
  <c r="N508" i="6"/>
  <c r="N509" i="6"/>
  <c r="N510" i="6"/>
  <c r="N511" i="6"/>
  <c r="N512" i="6"/>
  <c r="N513" i="6"/>
  <c r="N514" i="6"/>
  <c r="N515" i="6"/>
  <c r="N516" i="6"/>
  <c r="N517" i="6"/>
  <c r="N518" i="6"/>
  <c r="N519" i="6"/>
  <c r="N520" i="6"/>
  <c r="N521" i="6"/>
  <c r="N522" i="6"/>
  <c r="N523" i="6"/>
  <c r="N524" i="6"/>
  <c r="N525" i="6"/>
  <c r="N526" i="6"/>
  <c r="N527" i="6"/>
  <c r="N528" i="6"/>
  <c r="N529" i="6"/>
  <c r="N530" i="6"/>
  <c r="N531" i="6"/>
  <c r="N532" i="6"/>
  <c r="N533" i="6"/>
  <c r="N534" i="6"/>
  <c r="N535" i="6"/>
  <c r="N536" i="6"/>
  <c r="N537" i="6"/>
  <c r="N538" i="6"/>
  <c r="N539" i="6"/>
  <c r="N540" i="6"/>
  <c r="N541" i="6"/>
  <c r="N542" i="6"/>
  <c r="N543" i="6"/>
  <c r="N544" i="6"/>
  <c r="N545" i="6"/>
  <c r="N546" i="6"/>
  <c r="N547" i="6"/>
  <c r="N548" i="6"/>
  <c r="N549" i="6"/>
  <c r="N550" i="6"/>
  <c r="N551" i="6"/>
  <c r="N552" i="6"/>
  <c r="N553" i="6"/>
  <c r="N554" i="6"/>
  <c r="N555" i="6"/>
  <c r="N556" i="6"/>
  <c r="N557" i="6"/>
  <c r="N558" i="6"/>
  <c r="N559" i="6"/>
  <c r="N560" i="6"/>
  <c r="N561" i="6"/>
  <c r="N562" i="6"/>
  <c r="N563" i="6"/>
  <c r="N564" i="6"/>
  <c r="N565" i="6"/>
  <c r="N566" i="6"/>
  <c r="N567" i="6"/>
  <c r="N568" i="6"/>
  <c r="N569" i="6"/>
  <c r="N570" i="6"/>
  <c r="N571" i="6"/>
  <c r="N572" i="6"/>
  <c r="N573" i="6"/>
  <c r="N574" i="6"/>
  <c r="N575" i="6"/>
  <c r="N576" i="6"/>
  <c r="N577" i="6"/>
  <c r="N578" i="6"/>
  <c r="N579" i="6"/>
  <c r="N580" i="6"/>
  <c r="N581" i="6"/>
  <c r="N582" i="6"/>
  <c r="N583" i="6"/>
  <c r="N584" i="6"/>
  <c r="N585" i="6"/>
  <c r="N586" i="6"/>
  <c r="N587" i="6"/>
  <c r="N588" i="6"/>
  <c r="N589" i="6"/>
  <c r="N590" i="6"/>
  <c r="N591" i="6"/>
  <c r="N592" i="6"/>
  <c r="N593" i="6"/>
  <c r="N594" i="6"/>
  <c r="N595" i="6"/>
  <c r="N596" i="6"/>
  <c r="N597" i="6"/>
  <c r="N598" i="6"/>
  <c r="N599" i="6"/>
  <c r="N600" i="6"/>
  <c r="N601" i="6"/>
  <c r="N602" i="6"/>
  <c r="N603" i="6"/>
  <c r="N604" i="6"/>
  <c r="N605" i="6"/>
  <c r="N606" i="6"/>
  <c r="N607" i="6"/>
  <c r="N608" i="6"/>
  <c r="N609" i="6"/>
  <c r="N610" i="6"/>
  <c r="N611" i="6"/>
  <c r="N612" i="6"/>
  <c r="N613" i="6"/>
  <c r="N614" i="6"/>
  <c r="N615" i="6"/>
  <c r="N616" i="6"/>
  <c r="N617" i="6"/>
  <c r="N618" i="6"/>
  <c r="N619" i="6"/>
  <c r="N620" i="6"/>
  <c r="N621" i="6"/>
  <c r="N622" i="6"/>
  <c r="N623" i="6"/>
  <c r="N624" i="6"/>
  <c r="N625" i="6"/>
  <c r="N626" i="6"/>
  <c r="N627" i="6"/>
  <c r="N628" i="6"/>
  <c r="N629" i="6"/>
  <c r="N630" i="6"/>
  <c r="N631" i="6"/>
  <c r="N632" i="6"/>
  <c r="N633" i="6"/>
  <c r="N634" i="6"/>
  <c r="N635" i="6"/>
  <c r="N636" i="6"/>
  <c r="N637" i="6"/>
  <c r="N638" i="6"/>
  <c r="N639" i="6"/>
  <c r="N640" i="6"/>
  <c r="N641" i="6"/>
  <c r="N642" i="6"/>
  <c r="N643" i="6"/>
  <c r="N644" i="6"/>
  <c r="N645" i="6"/>
  <c r="N646" i="6"/>
  <c r="N647" i="6"/>
  <c r="N648" i="6"/>
  <c r="N649" i="6"/>
  <c r="N650" i="6"/>
  <c r="N651" i="6"/>
  <c r="N652" i="6"/>
  <c r="N653" i="6"/>
  <c r="N654" i="6"/>
  <c r="N655" i="6"/>
  <c r="N656" i="6"/>
  <c r="N657" i="6"/>
  <c r="N658" i="6"/>
  <c r="N659" i="6"/>
  <c r="N660" i="6"/>
  <c r="N661" i="6"/>
  <c r="N662" i="6"/>
  <c r="N663" i="6"/>
  <c r="N664" i="6"/>
  <c r="N665" i="6"/>
  <c r="N666" i="6"/>
  <c r="N667" i="6"/>
  <c r="N668" i="6"/>
  <c r="N669" i="6"/>
  <c r="N670" i="6"/>
  <c r="N671" i="6"/>
  <c r="N672" i="6"/>
  <c r="N673" i="6"/>
  <c r="N674" i="6"/>
  <c r="N675" i="6"/>
  <c r="N676" i="6"/>
  <c r="N677" i="6"/>
  <c r="N678" i="6"/>
  <c r="N679" i="6"/>
  <c r="N680" i="6"/>
  <c r="N681" i="6"/>
  <c r="N682" i="6"/>
  <c r="N683" i="6"/>
  <c r="N684" i="6"/>
  <c r="N685" i="6"/>
  <c r="N686" i="6"/>
  <c r="N687" i="6"/>
  <c r="N688" i="6"/>
  <c r="N689" i="6"/>
  <c r="N690" i="6"/>
  <c r="N691" i="6"/>
  <c r="N692" i="6"/>
  <c r="N693" i="6"/>
  <c r="N694" i="6"/>
  <c r="N695" i="6"/>
  <c r="N696" i="6"/>
  <c r="N697" i="6"/>
  <c r="N698" i="6"/>
  <c r="N699" i="6"/>
  <c r="N700" i="6"/>
  <c r="N701" i="6"/>
  <c r="N702" i="6"/>
  <c r="N703" i="6"/>
  <c r="N704" i="6"/>
  <c r="N705" i="6"/>
  <c r="N706" i="6"/>
  <c r="N707" i="6"/>
  <c r="N708" i="6"/>
  <c r="N709" i="6"/>
  <c r="N710" i="6"/>
  <c r="N711" i="6"/>
  <c r="N712" i="6"/>
  <c r="N713" i="6"/>
  <c r="N714" i="6"/>
  <c r="N715" i="6"/>
  <c r="N716" i="6"/>
  <c r="N717" i="6"/>
  <c r="N718" i="6"/>
  <c r="N719" i="6"/>
  <c r="N720" i="6"/>
  <c r="N721" i="6"/>
  <c r="N722" i="6"/>
  <c r="N723" i="6"/>
  <c r="N724" i="6"/>
  <c r="N725" i="6"/>
  <c r="N726" i="6"/>
  <c r="N727" i="6"/>
  <c r="N728" i="6"/>
  <c r="N729" i="6"/>
  <c r="N730" i="6"/>
  <c r="N731" i="6"/>
  <c r="N732" i="6"/>
  <c r="N733" i="6"/>
  <c r="N734" i="6"/>
  <c r="N735" i="6"/>
  <c r="N736" i="6"/>
  <c r="N737" i="6"/>
  <c r="N738" i="6"/>
  <c r="N739" i="6"/>
  <c r="N740" i="6"/>
  <c r="N741" i="6"/>
  <c r="N742" i="6"/>
  <c r="N743" i="6"/>
  <c r="N744" i="6"/>
  <c r="N745" i="6"/>
  <c r="N746" i="6"/>
  <c r="N747" i="6"/>
  <c r="N748" i="6"/>
  <c r="N749" i="6"/>
  <c r="N750" i="6"/>
  <c r="N751" i="6"/>
  <c r="N752" i="6"/>
  <c r="N753" i="6"/>
  <c r="N754" i="6"/>
  <c r="N755" i="6"/>
  <c r="N756" i="6"/>
  <c r="N757" i="6"/>
  <c r="N758" i="6"/>
  <c r="M4" i="6"/>
  <c r="M5" i="6"/>
  <c r="M6" i="6"/>
  <c r="M7" i="6"/>
  <c r="M8" i="6"/>
  <c r="M9" i="6"/>
  <c r="M10" i="6"/>
  <c r="M11" i="6"/>
  <c r="M12" i="6"/>
  <c r="M13" i="6"/>
  <c r="M14" i="6"/>
  <c r="M15" i="6"/>
  <c r="M16" i="6"/>
  <c r="M17" i="6"/>
  <c r="M18" i="6"/>
  <c r="M19" i="6"/>
  <c r="M20" i="6"/>
  <c r="M21" i="6"/>
  <c r="M22" i="6"/>
  <c r="M23" i="6"/>
  <c r="M24" i="6"/>
  <c r="M25" i="6"/>
  <c r="M26" i="6"/>
  <c r="M27" i="6"/>
  <c r="M28" i="6"/>
  <c r="M29" i="6"/>
  <c r="M30" i="6"/>
  <c r="M31" i="6"/>
  <c r="M32" i="6"/>
  <c r="M33" i="6"/>
  <c r="M34" i="6"/>
  <c r="M35" i="6"/>
  <c r="M36" i="6"/>
  <c r="M37" i="6"/>
  <c r="M38" i="6"/>
  <c r="M39" i="6"/>
  <c r="M40" i="6"/>
  <c r="M41" i="6"/>
  <c r="M42" i="6"/>
  <c r="M43" i="6"/>
  <c r="M44" i="6"/>
  <c r="M45" i="6"/>
  <c r="M46" i="6"/>
  <c r="M47" i="6"/>
  <c r="M48" i="6"/>
  <c r="M49" i="6"/>
  <c r="M50" i="6"/>
  <c r="M51" i="6"/>
  <c r="M52" i="6"/>
  <c r="M53" i="6"/>
  <c r="M54" i="6"/>
  <c r="M55" i="6"/>
  <c r="M56" i="6"/>
  <c r="M57" i="6"/>
  <c r="M58" i="6"/>
  <c r="M59" i="6"/>
  <c r="M60" i="6"/>
  <c r="M61" i="6"/>
  <c r="M62" i="6"/>
  <c r="M63" i="6"/>
  <c r="M64" i="6"/>
  <c r="M65" i="6"/>
  <c r="M66" i="6"/>
  <c r="M67" i="6"/>
  <c r="M69" i="6"/>
  <c r="M70" i="6"/>
  <c r="M71" i="6"/>
  <c r="M72" i="6"/>
  <c r="M73" i="6"/>
  <c r="M74" i="6"/>
  <c r="M75" i="6"/>
  <c r="M76" i="6"/>
  <c r="M77" i="6"/>
  <c r="M78" i="6"/>
  <c r="M79" i="6"/>
  <c r="M80" i="6"/>
  <c r="M81" i="6"/>
  <c r="M82" i="6"/>
  <c r="M83" i="6"/>
  <c r="M84" i="6"/>
  <c r="M85" i="6"/>
  <c r="M86" i="6"/>
  <c r="M87" i="6"/>
  <c r="M88" i="6"/>
  <c r="M89" i="6"/>
  <c r="M90" i="6"/>
  <c r="M91" i="6"/>
  <c r="M92" i="6"/>
  <c r="M93" i="6"/>
  <c r="M94" i="6"/>
  <c r="M95" i="6"/>
  <c r="M96" i="6"/>
  <c r="M97" i="6"/>
  <c r="M98" i="6"/>
  <c r="M99" i="6"/>
  <c r="M100" i="6"/>
  <c r="M101" i="6"/>
  <c r="M102" i="6"/>
  <c r="M103" i="6"/>
  <c r="M104" i="6"/>
  <c r="M105" i="6"/>
  <c r="M106" i="6"/>
  <c r="M107" i="6"/>
  <c r="M108" i="6"/>
  <c r="M109" i="6"/>
  <c r="M110" i="6"/>
  <c r="M111" i="6"/>
  <c r="M112" i="6"/>
  <c r="M113" i="6"/>
  <c r="M114" i="6"/>
  <c r="M115" i="6"/>
  <c r="M116" i="6"/>
  <c r="M117" i="6"/>
  <c r="M118" i="6"/>
  <c r="M119" i="6"/>
  <c r="M120" i="6"/>
  <c r="M121" i="6"/>
  <c r="M122" i="6"/>
  <c r="M123" i="6"/>
  <c r="M124" i="6"/>
  <c r="M125" i="6"/>
  <c r="M126" i="6"/>
  <c r="M127" i="6"/>
  <c r="M128" i="6"/>
  <c r="M129" i="6"/>
  <c r="M130" i="6"/>
  <c r="M131" i="6"/>
  <c r="M132" i="6"/>
  <c r="M133" i="6"/>
  <c r="M134" i="6"/>
  <c r="M135" i="6"/>
  <c r="M136" i="6"/>
  <c r="M137" i="6"/>
  <c r="M138" i="6"/>
  <c r="M139" i="6"/>
  <c r="M140" i="6"/>
  <c r="M141" i="6"/>
  <c r="M142" i="6"/>
  <c r="M143" i="6"/>
  <c r="M144" i="6"/>
  <c r="M145" i="6"/>
  <c r="M146" i="6"/>
  <c r="M147" i="6"/>
  <c r="M148" i="6"/>
  <c r="M149" i="6"/>
  <c r="M150" i="6"/>
  <c r="M151" i="6"/>
  <c r="M152" i="6"/>
  <c r="M153" i="6"/>
  <c r="M154" i="6"/>
  <c r="M155" i="6"/>
  <c r="M156" i="6"/>
  <c r="M157" i="6"/>
  <c r="M158" i="6"/>
  <c r="M159" i="6"/>
  <c r="M160" i="6"/>
  <c r="M161" i="6"/>
  <c r="M162" i="6"/>
  <c r="M163" i="6"/>
  <c r="M164" i="6"/>
  <c r="M165" i="6"/>
  <c r="M166" i="6"/>
  <c r="M167" i="6"/>
  <c r="M168" i="6"/>
  <c r="M169" i="6"/>
  <c r="M170" i="6"/>
  <c r="M171" i="6"/>
  <c r="M172" i="6"/>
  <c r="M173" i="6"/>
  <c r="M174" i="6"/>
  <c r="M175" i="6"/>
  <c r="M176" i="6"/>
  <c r="M177" i="6"/>
  <c r="M178" i="6"/>
  <c r="M179" i="6"/>
  <c r="M180" i="6"/>
  <c r="M181" i="6"/>
  <c r="M182" i="6"/>
  <c r="M183" i="6"/>
  <c r="M184" i="6"/>
  <c r="M185" i="6"/>
  <c r="M186" i="6"/>
  <c r="M187" i="6"/>
  <c r="M188" i="6"/>
  <c r="M189" i="6"/>
  <c r="M190" i="6"/>
  <c r="M191" i="6"/>
  <c r="M192" i="6"/>
  <c r="M193" i="6"/>
  <c r="M194" i="6"/>
  <c r="M195" i="6"/>
  <c r="M196" i="6"/>
  <c r="M197" i="6"/>
  <c r="M198" i="6"/>
  <c r="M199" i="6"/>
  <c r="M200" i="6"/>
  <c r="M201" i="6"/>
  <c r="M202" i="6"/>
  <c r="M203" i="6"/>
  <c r="M204" i="6"/>
  <c r="M205" i="6"/>
  <c r="M206" i="6"/>
  <c r="M207" i="6"/>
  <c r="M208" i="6"/>
  <c r="M209" i="6"/>
  <c r="M210" i="6"/>
  <c r="M211" i="6"/>
  <c r="M212" i="6"/>
  <c r="M213" i="6"/>
  <c r="M214" i="6"/>
  <c r="M215" i="6"/>
  <c r="M216" i="6"/>
  <c r="M217" i="6"/>
  <c r="M218" i="6"/>
  <c r="M219" i="6"/>
  <c r="M220" i="6"/>
  <c r="M221" i="6"/>
  <c r="M222" i="6"/>
  <c r="M223" i="6"/>
  <c r="M224" i="6"/>
  <c r="M225" i="6"/>
  <c r="M226" i="6"/>
  <c r="M227" i="6"/>
  <c r="M228" i="6"/>
  <c r="M229" i="6"/>
  <c r="M230" i="6"/>
  <c r="M231" i="6"/>
  <c r="M232" i="6"/>
  <c r="M233" i="6"/>
  <c r="M234" i="6"/>
  <c r="M235" i="6"/>
  <c r="M236" i="6"/>
  <c r="M237" i="6"/>
  <c r="M238" i="6"/>
  <c r="M239" i="6"/>
  <c r="M240" i="6"/>
  <c r="M241" i="6"/>
  <c r="M242" i="6"/>
  <c r="M243" i="6"/>
  <c r="M245" i="6"/>
  <c r="M246" i="6"/>
  <c r="M247" i="6"/>
  <c r="M248" i="6"/>
  <c r="M249" i="6"/>
  <c r="M250" i="6"/>
  <c r="M251" i="6"/>
  <c r="M252" i="6"/>
  <c r="M253" i="6"/>
  <c r="M254" i="6"/>
  <c r="M255" i="6"/>
  <c r="M256" i="6"/>
  <c r="M257" i="6"/>
  <c r="M258" i="6"/>
  <c r="M259" i="6"/>
  <c r="M260" i="6"/>
  <c r="M261" i="6"/>
  <c r="M262" i="6"/>
  <c r="M263" i="6"/>
  <c r="M264" i="6"/>
  <c r="M265" i="6"/>
  <c r="M266" i="6"/>
  <c r="M267" i="6"/>
  <c r="M268" i="6"/>
  <c r="M269" i="6"/>
  <c r="M270" i="6"/>
  <c r="M271" i="6"/>
  <c r="M272" i="6"/>
  <c r="M273" i="6"/>
  <c r="M274" i="6"/>
  <c r="M275" i="6"/>
  <c r="M276" i="6"/>
  <c r="M277" i="6"/>
  <c r="M278" i="6"/>
  <c r="M279" i="6"/>
  <c r="M280" i="6"/>
  <c r="M281" i="6"/>
  <c r="M282" i="6"/>
  <c r="M283" i="6"/>
  <c r="M284" i="6"/>
  <c r="M285" i="6"/>
  <c r="M286" i="6"/>
  <c r="M287" i="6"/>
  <c r="M288" i="6"/>
  <c r="M289" i="6"/>
  <c r="M290" i="6"/>
  <c r="M291" i="6"/>
  <c r="M292" i="6"/>
  <c r="M293" i="6"/>
  <c r="M294" i="6"/>
  <c r="M295" i="6"/>
  <c r="M296" i="6"/>
  <c r="M297" i="6"/>
  <c r="M298" i="6"/>
  <c r="M299" i="6"/>
  <c r="M300" i="6"/>
  <c r="M301" i="6"/>
  <c r="M302" i="6"/>
  <c r="M303" i="6"/>
  <c r="M304" i="6"/>
  <c r="M305" i="6"/>
  <c r="M306" i="6"/>
  <c r="M307" i="6"/>
  <c r="M308" i="6"/>
  <c r="M309" i="6"/>
  <c r="M310" i="6"/>
  <c r="M311" i="6"/>
  <c r="M312" i="6"/>
  <c r="M313" i="6"/>
  <c r="M314" i="6"/>
  <c r="M315" i="6"/>
  <c r="M316" i="6"/>
  <c r="M317" i="6"/>
  <c r="M318" i="6"/>
  <c r="M319" i="6"/>
  <c r="M320" i="6"/>
  <c r="M321" i="6"/>
  <c r="M322" i="6"/>
  <c r="M323" i="6"/>
  <c r="M324" i="6"/>
  <c r="M325" i="6"/>
  <c r="M326" i="6"/>
  <c r="M327" i="6"/>
  <c r="M328" i="6"/>
  <c r="M329" i="6"/>
  <c r="M330" i="6"/>
  <c r="M331" i="6"/>
  <c r="M332" i="6"/>
  <c r="M333" i="6"/>
  <c r="M334" i="6"/>
  <c r="M335" i="6"/>
  <c r="M336" i="6"/>
  <c r="M337" i="6"/>
  <c r="M338" i="6"/>
  <c r="M339" i="6"/>
  <c r="M340" i="6"/>
  <c r="M342" i="6"/>
  <c r="M343" i="6"/>
  <c r="M344" i="6"/>
  <c r="M345" i="6"/>
  <c r="M346" i="6"/>
  <c r="M347" i="6"/>
  <c r="M348" i="6"/>
  <c r="M349" i="6"/>
  <c r="M350" i="6"/>
  <c r="M351" i="6"/>
  <c r="M352" i="6"/>
  <c r="M353" i="6"/>
  <c r="M354" i="6"/>
  <c r="M355" i="6"/>
  <c r="M356" i="6"/>
  <c r="M357" i="6"/>
  <c r="M358" i="6"/>
  <c r="M359" i="6"/>
  <c r="M360" i="6"/>
  <c r="M361" i="6"/>
  <c r="M362" i="6"/>
  <c r="M363" i="6"/>
  <c r="M364" i="6"/>
  <c r="M365" i="6"/>
  <c r="M366" i="6"/>
  <c r="M367" i="6"/>
  <c r="M368" i="6"/>
  <c r="M369" i="6"/>
  <c r="M370" i="6"/>
  <c r="M371" i="6"/>
  <c r="M372" i="6"/>
  <c r="M373" i="6"/>
  <c r="M374" i="6"/>
  <c r="M375" i="6"/>
  <c r="M376" i="6"/>
  <c r="M377" i="6"/>
  <c r="M378" i="6"/>
  <c r="M379" i="6"/>
  <c r="M380" i="6"/>
  <c r="M381" i="6"/>
  <c r="M382" i="6"/>
  <c r="M383" i="6"/>
  <c r="M384" i="6"/>
  <c r="M385" i="6"/>
  <c r="M386" i="6"/>
  <c r="M387" i="6"/>
  <c r="M388" i="6"/>
  <c r="M389" i="6"/>
  <c r="M390" i="6"/>
  <c r="M391" i="6"/>
  <c r="M392" i="6"/>
  <c r="M393" i="6"/>
  <c r="M394" i="6"/>
  <c r="M395" i="6"/>
  <c r="M396" i="6"/>
  <c r="M397" i="6"/>
  <c r="M398" i="6"/>
  <c r="M399" i="6"/>
  <c r="M400" i="6"/>
  <c r="M401" i="6"/>
  <c r="M402" i="6"/>
  <c r="M403" i="6"/>
  <c r="M404" i="6"/>
  <c r="M405" i="6"/>
  <c r="M406" i="6"/>
  <c r="M407" i="6"/>
  <c r="M408" i="6"/>
  <c r="M409" i="6"/>
  <c r="M410" i="6"/>
  <c r="M411" i="6"/>
  <c r="M412" i="6"/>
  <c r="M413" i="6"/>
  <c r="M414" i="6"/>
  <c r="M415" i="6"/>
  <c r="M416" i="6"/>
  <c r="M417" i="6"/>
  <c r="M418" i="6"/>
  <c r="M419" i="6"/>
  <c r="M420" i="6"/>
  <c r="M421" i="6"/>
  <c r="M422" i="6"/>
  <c r="M423" i="6"/>
  <c r="M424" i="6"/>
  <c r="M425" i="6"/>
  <c r="M426" i="6"/>
  <c r="M427" i="6"/>
  <c r="M428" i="6"/>
  <c r="M429" i="6"/>
  <c r="M430" i="6"/>
  <c r="M431" i="6"/>
  <c r="M432" i="6"/>
  <c r="M433" i="6"/>
  <c r="M434" i="6"/>
  <c r="M435" i="6"/>
  <c r="M436" i="6"/>
  <c r="M437" i="6"/>
  <c r="M438" i="6"/>
  <c r="M439" i="6"/>
  <c r="M440" i="6"/>
  <c r="M441" i="6"/>
  <c r="M442" i="6"/>
  <c r="M443" i="6"/>
  <c r="M445" i="6"/>
  <c r="M446" i="6"/>
  <c r="M447" i="6"/>
  <c r="M448" i="6"/>
  <c r="M449" i="6"/>
  <c r="M450" i="6"/>
  <c r="M451" i="6"/>
  <c r="M452" i="6"/>
  <c r="M453" i="6"/>
  <c r="M454" i="6"/>
  <c r="M455" i="6"/>
  <c r="M456" i="6"/>
  <c r="M457" i="6"/>
  <c r="M458" i="6"/>
  <c r="M459" i="6"/>
  <c r="M460" i="6"/>
  <c r="M461" i="6"/>
  <c r="M462" i="6"/>
  <c r="M463" i="6"/>
  <c r="M464" i="6"/>
  <c r="M465" i="6"/>
  <c r="M466" i="6"/>
  <c r="M467" i="6"/>
  <c r="M468" i="6"/>
  <c r="M469" i="6"/>
  <c r="M470" i="6"/>
  <c r="M471" i="6"/>
  <c r="M472" i="6"/>
  <c r="M473" i="6"/>
  <c r="M474" i="6"/>
  <c r="M475" i="6"/>
  <c r="M476" i="6"/>
  <c r="M477" i="6"/>
  <c r="M478" i="6"/>
  <c r="M479" i="6"/>
  <c r="M480" i="6"/>
  <c r="M481" i="6"/>
  <c r="M482" i="6"/>
  <c r="M483" i="6"/>
  <c r="M484" i="6"/>
  <c r="M485" i="6"/>
  <c r="M486" i="6"/>
  <c r="M487" i="6"/>
  <c r="M488" i="6"/>
  <c r="M489" i="6"/>
  <c r="M490" i="6"/>
  <c r="M491" i="6"/>
  <c r="M492" i="6"/>
  <c r="M493" i="6"/>
  <c r="M494" i="6"/>
  <c r="M495" i="6"/>
  <c r="M496" i="6"/>
  <c r="M497" i="6"/>
  <c r="M498" i="6"/>
  <c r="M499" i="6"/>
  <c r="M500" i="6"/>
  <c r="M501" i="6"/>
  <c r="M502" i="6"/>
  <c r="M503" i="6"/>
  <c r="M504" i="6"/>
  <c r="M505" i="6"/>
  <c r="M506" i="6"/>
  <c r="M507" i="6"/>
  <c r="M508" i="6"/>
  <c r="M509" i="6"/>
  <c r="M510" i="6"/>
  <c r="M511" i="6"/>
  <c r="M512" i="6"/>
  <c r="M513" i="6"/>
  <c r="M514" i="6"/>
  <c r="M515" i="6"/>
  <c r="M516" i="6"/>
  <c r="M517" i="6"/>
  <c r="M518" i="6"/>
  <c r="M519" i="6"/>
  <c r="M520" i="6"/>
  <c r="M521" i="6"/>
  <c r="M522" i="6"/>
  <c r="M523" i="6"/>
  <c r="M524" i="6"/>
  <c r="M525" i="6"/>
  <c r="M526" i="6"/>
  <c r="M527" i="6"/>
  <c r="M528" i="6"/>
  <c r="M529" i="6"/>
  <c r="M530" i="6"/>
  <c r="M531" i="6"/>
  <c r="M532" i="6"/>
  <c r="M533" i="6"/>
  <c r="M534" i="6"/>
  <c r="M535" i="6"/>
  <c r="M536" i="6"/>
  <c r="M537" i="6"/>
  <c r="M538" i="6"/>
  <c r="M539" i="6"/>
  <c r="M540" i="6"/>
  <c r="M541" i="6"/>
  <c r="M542" i="6"/>
  <c r="M543" i="6"/>
  <c r="M544" i="6"/>
  <c r="M545" i="6"/>
  <c r="M546" i="6"/>
  <c r="M547" i="6"/>
  <c r="M548" i="6"/>
  <c r="M549" i="6"/>
  <c r="M550" i="6"/>
  <c r="M551" i="6"/>
  <c r="M552" i="6"/>
  <c r="M553" i="6"/>
  <c r="M554" i="6"/>
  <c r="M555" i="6"/>
  <c r="M556" i="6"/>
  <c r="M557" i="6"/>
  <c r="M558" i="6"/>
  <c r="M559" i="6"/>
  <c r="M560" i="6"/>
  <c r="M561" i="6"/>
  <c r="M562" i="6"/>
  <c r="M563" i="6"/>
  <c r="M564" i="6"/>
  <c r="M565" i="6"/>
  <c r="M566" i="6"/>
  <c r="M567" i="6"/>
  <c r="M568" i="6"/>
  <c r="M569" i="6"/>
  <c r="M570" i="6"/>
  <c r="M571" i="6"/>
  <c r="M572" i="6"/>
  <c r="M573" i="6"/>
  <c r="M574" i="6"/>
  <c r="M575" i="6"/>
  <c r="M576" i="6"/>
  <c r="M577" i="6"/>
  <c r="M578" i="6"/>
  <c r="M579" i="6"/>
  <c r="M580" i="6"/>
  <c r="M581" i="6"/>
  <c r="M582" i="6"/>
  <c r="M583" i="6"/>
  <c r="M584" i="6"/>
  <c r="M585" i="6"/>
  <c r="M586" i="6"/>
  <c r="M587" i="6"/>
  <c r="M588" i="6"/>
  <c r="M589" i="6"/>
  <c r="M590" i="6"/>
  <c r="M591" i="6"/>
  <c r="M592" i="6"/>
  <c r="M593" i="6"/>
  <c r="M594" i="6"/>
  <c r="M595" i="6"/>
  <c r="M596" i="6"/>
  <c r="M597" i="6"/>
  <c r="M598" i="6"/>
  <c r="M599" i="6"/>
  <c r="M600" i="6"/>
  <c r="M601" i="6"/>
  <c r="M602" i="6"/>
  <c r="M603" i="6"/>
  <c r="M604" i="6"/>
  <c r="M605" i="6"/>
  <c r="M606" i="6"/>
  <c r="M607" i="6"/>
  <c r="M608" i="6"/>
  <c r="M609" i="6"/>
  <c r="M610" i="6"/>
  <c r="M611" i="6"/>
  <c r="M612" i="6"/>
  <c r="M613" i="6"/>
  <c r="M614" i="6"/>
  <c r="M615" i="6"/>
  <c r="M616" i="6"/>
  <c r="M617" i="6"/>
  <c r="M618" i="6"/>
  <c r="M619" i="6"/>
  <c r="M620" i="6"/>
  <c r="M621" i="6"/>
  <c r="M622" i="6"/>
  <c r="M623" i="6"/>
  <c r="M624" i="6"/>
  <c r="M625" i="6"/>
  <c r="M626" i="6"/>
  <c r="M627" i="6"/>
  <c r="M628" i="6"/>
  <c r="M629" i="6"/>
  <c r="M630" i="6"/>
  <c r="M631" i="6"/>
  <c r="M632" i="6"/>
  <c r="M633" i="6"/>
  <c r="M634" i="6"/>
  <c r="M635" i="6"/>
  <c r="M636" i="6"/>
  <c r="M637" i="6"/>
  <c r="M638" i="6"/>
  <c r="M639" i="6"/>
  <c r="M640" i="6"/>
  <c r="M641" i="6"/>
  <c r="M642" i="6"/>
  <c r="M643" i="6"/>
  <c r="M644" i="6"/>
  <c r="M645" i="6"/>
  <c r="M646" i="6"/>
  <c r="M647" i="6"/>
  <c r="M648" i="6"/>
  <c r="M649" i="6"/>
  <c r="M650" i="6"/>
  <c r="M651" i="6"/>
  <c r="M652" i="6"/>
  <c r="M653" i="6"/>
  <c r="M654" i="6"/>
  <c r="M655" i="6"/>
  <c r="M656" i="6"/>
  <c r="M657" i="6"/>
  <c r="M658" i="6"/>
  <c r="M659" i="6"/>
  <c r="M660" i="6"/>
  <c r="M661" i="6"/>
  <c r="M662" i="6"/>
  <c r="M663" i="6"/>
  <c r="M664" i="6"/>
  <c r="M665" i="6"/>
  <c r="M666" i="6"/>
  <c r="M667" i="6"/>
  <c r="M668" i="6"/>
  <c r="M669" i="6"/>
  <c r="M670" i="6"/>
  <c r="M671" i="6"/>
  <c r="M672" i="6"/>
  <c r="M673" i="6"/>
  <c r="M674" i="6"/>
  <c r="M675" i="6"/>
  <c r="M676" i="6"/>
  <c r="M677" i="6"/>
  <c r="M678" i="6"/>
  <c r="M679" i="6"/>
  <c r="M680" i="6"/>
  <c r="M681" i="6"/>
  <c r="M682" i="6"/>
  <c r="M683" i="6"/>
  <c r="M684" i="6"/>
  <c r="M685" i="6"/>
  <c r="M686" i="6"/>
  <c r="M687" i="6"/>
  <c r="M688" i="6"/>
  <c r="M689" i="6"/>
  <c r="M690" i="6"/>
  <c r="M691" i="6"/>
  <c r="M692" i="6"/>
  <c r="M693" i="6"/>
  <c r="M694" i="6"/>
  <c r="M695" i="6"/>
  <c r="M696" i="6"/>
  <c r="M697" i="6"/>
  <c r="M698" i="6"/>
  <c r="M699" i="6"/>
  <c r="M700" i="6"/>
  <c r="M701" i="6"/>
  <c r="M702" i="6"/>
  <c r="M703" i="6"/>
  <c r="M704" i="6"/>
  <c r="M705" i="6"/>
  <c r="M706" i="6"/>
  <c r="M707" i="6"/>
  <c r="M708" i="6"/>
  <c r="M709" i="6"/>
  <c r="M710" i="6"/>
  <c r="M711" i="6"/>
  <c r="M712" i="6"/>
  <c r="M713" i="6"/>
  <c r="M714" i="6"/>
  <c r="M715" i="6"/>
  <c r="M716" i="6"/>
  <c r="M717" i="6"/>
  <c r="M718" i="6"/>
  <c r="M719" i="6"/>
  <c r="M720" i="6"/>
  <c r="M721" i="6"/>
  <c r="M722" i="6"/>
  <c r="M723" i="6"/>
  <c r="M724" i="6"/>
  <c r="M725" i="6"/>
  <c r="M726" i="6"/>
  <c r="M727" i="6"/>
  <c r="M728" i="6"/>
  <c r="M729" i="6"/>
  <c r="M730" i="6"/>
  <c r="M731" i="6"/>
  <c r="M732" i="6"/>
  <c r="M733" i="6"/>
  <c r="M734" i="6"/>
  <c r="M735" i="6"/>
  <c r="M736" i="6"/>
  <c r="M737" i="6"/>
  <c r="M738" i="6"/>
  <c r="M739" i="6"/>
  <c r="M740" i="6"/>
  <c r="M741" i="6"/>
  <c r="M742" i="6"/>
  <c r="M743" i="6"/>
  <c r="M744" i="6"/>
  <c r="M745" i="6"/>
  <c r="M746" i="6"/>
  <c r="M747" i="6"/>
  <c r="M748" i="6"/>
  <c r="M749" i="6"/>
  <c r="M750" i="6"/>
  <c r="M751" i="6"/>
  <c r="M752" i="6"/>
  <c r="M753" i="6"/>
  <c r="M754" i="6"/>
  <c r="M755" i="6"/>
  <c r="M756" i="6"/>
  <c r="M757" i="6"/>
  <c r="M758" i="6"/>
  <c r="AJ6" i="2" l="1"/>
  <c r="AJ16" i="2"/>
  <c r="AK32" i="2"/>
  <c r="AK16" i="2"/>
  <c r="AK6" i="2"/>
  <c r="AJ32" i="2"/>
  <c r="AJ24" i="2"/>
  <c r="AJ28" i="2"/>
  <c r="AJ12" i="2"/>
  <c r="AJ13" i="2"/>
  <c r="AJ36" i="2"/>
  <c r="AJ34" i="2"/>
  <c r="AJ18" i="2"/>
  <c r="AK28" i="2"/>
  <c r="AK17" i="2"/>
  <c r="AK30" i="2"/>
  <c r="AK18" i="2"/>
  <c r="AK31" i="2"/>
  <c r="AK27" i="2"/>
  <c r="AK19" i="2"/>
  <c r="AK20" i="2"/>
  <c r="AK33" i="2"/>
  <c r="AK21" i="2"/>
  <c r="AK34" i="2"/>
  <c r="AK22" i="2"/>
  <c r="AK35" i="2"/>
  <c r="AK25" i="2"/>
  <c r="AK23" i="2"/>
  <c r="AK36" i="2"/>
  <c r="AK24" i="2"/>
  <c r="AK37" i="2"/>
  <c r="AK26" i="2"/>
  <c r="AJ17" i="2"/>
  <c r="AJ11" i="2"/>
  <c r="AJ8" i="2"/>
  <c r="AJ35" i="2"/>
  <c r="AJ19" i="2"/>
  <c r="AJ27" i="2"/>
  <c r="AJ22" i="2"/>
  <c r="AJ20" i="2"/>
  <c r="AJ14" i="2"/>
  <c r="AJ7" i="2"/>
  <c r="AJ9" i="2"/>
  <c r="AJ33" i="2"/>
  <c r="AJ26" i="2"/>
  <c r="AJ23" i="2"/>
  <c r="AJ21" i="2"/>
  <c r="AJ10" i="2"/>
  <c r="AJ37" i="2"/>
  <c r="AJ25" i="2"/>
  <c r="AK7" i="2"/>
  <c r="AK8" i="2"/>
  <c r="AK9" i="2"/>
  <c r="AK10" i="2"/>
  <c r="AK11" i="2"/>
  <c r="AK12" i="2"/>
  <c r="AK13" i="2"/>
  <c r="AK14" i="2"/>
  <c r="Y51" i="2" l="1"/>
  <c r="D4" i="2" l="1"/>
  <c r="E4" i="2" s="1"/>
  <c r="F4" i="2" s="1"/>
  <c r="G4" i="2" s="1"/>
  <c r="H4" i="2" s="1"/>
  <c r="I4" i="2" s="1"/>
  <c r="J4" i="2" s="1"/>
  <c r="K4" i="2" s="1"/>
  <c r="L4" i="2" s="1"/>
  <c r="M4" i="2" s="1"/>
  <c r="N4" i="2" s="1"/>
  <c r="O4" i="2" s="1"/>
  <c r="P4" i="2" s="1"/>
  <c r="Q4" i="2" s="1"/>
  <c r="R4" i="2" s="1"/>
  <c r="S4" i="2" s="1"/>
  <c r="T4" i="2" s="1"/>
  <c r="U4" i="2" s="1"/>
  <c r="V4" i="2" s="1"/>
  <c r="W4" i="2" s="1"/>
  <c r="X4" i="2" s="1"/>
  <c r="Y4" i="2" s="1"/>
  <c r="Z4" i="2" s="1"/>
  <c r="AA4" i="2" s="1"/>
  <c r="AB4" i="2" s="1"/>
  <c r="AC4" i="2" s="1"/>
  <c r="AD4" i="2" s="1"/>
  <c r="AE4" i="2" s="1"/>
  <c r="AF4" i="2" s="1"/>
  <c r="AG4" i="2" s="1"/>
  <c r="AH4" i="2" s="1"/>
  <c r="D22" i="2" l="1"/>
  <c r="D28" i="2"/>
  <c r="D8" i="2"/>
  <c r="D37" i="2"/>
  <c r="D6" i="2"/>
  <c r="D16" i="2"/>
  <c r="D20" i="2"/>
  <c r="D26" i="2"/>
  <c r="D21" i="2"/>
  <c r="D10" i="2"/>
  <c r="D33" i="2"/>
  <c r="D19" i="2"/>
  <c r="D25" i="2"/>
  <c r="D36" i="2"/>
  <c r="D12" i="2"/>
  <c r="D11" i="2"/>
  <c r="D27" i="2"/>
  <c r="D35" i="2"/>
  <c r="D17" i="2"/>
  <c r="D23" i="2"/>
  <c r="D7" i="2"/>
  <c r="D13" i="2"/>
  <c r="D24" i="2"/>
  <c r="D32" i="2"/>
  <c r="D9" i="2"/>
  <c r="D14" i="2"/>
  <c r="D34" i="2"/>
  <c r="D18" i="2"/>
  <c r="E3" i="2"/>
  <c r="E30" i="2" s="1"/>
  <c r="E32" i="2" l="1"/>
  <c r="E36" i="2"/>
  <c r="E21" i="2"/>
  <c r="E27" i="2"/>
  <c r="E35" i="2"/>
  <c r="E37" i="2"/>
  <c r="E7" i="2"/>
  <c r="E13" i="2"/>
  <c r="E22" i="2"/>
  <c r="E28" i="2"/>
  <c r="E8" i="2"/>
  <c r="E14" i="2"/>
  <c r="E17" i="2"/>
  <c r="E23" i="2"/>
  <c r="E9" i="2"/>
  <c r="E18" i="2"/>
  <c r="E24" i="2"/>
  <c r="E16" i="2"/>
  <c r="E34" i="2"/>
  <c r="E10" i="2"/>
  <c r="E33" i="2"/>
  <c r="E19" i="2"/>
  <c r="E25" i="2"/>
  <c r="E11" i="2"/>
  <c r="E20" i="2"/>
  <c r="E6" i="2"/>
  <c r="E26" i="2"/>
  <c r="E12" i="2"/>
  <c r="F3" i="2"/>
  <c r="F30" i="2" s="1"/>
  <c r="F21" i="2" l="1"/>
  <c r="F27" i="2"/>
  <c r="F22" i="2"/>
  <c r="F28" i="2"/>
  <c r="F33" i="2"/>
  <c r="F6" i="2"/>
  <c r="F9" i="2"/>
  <c r="F10" i="2"/>
  <c r="F11" i="2"/>
  <c r="F18" i="2"/>
  <c r="F24" i="2"/>
  <c r="F16" i="2"/>
  <c r="F34" i="2"/>
  <c r="F32" i="2"/>
  <c r="F35" i="2"/>
  <c r="F19" i="2"/>
  <c r="F20" i="2"/>
  <c r="F26" i="2"/>
  <c r="F37" i="2"/>
  <c r="F12" i="2"/>
  <c r="F13" i="2"/>
  <c r="F36" i="2"/>
  <c r="F7" i="2"/>
  <c r="F14" i="2"/>
  <c r="F17" i="2"/>
  <c r="F8" i="2"/>
  <c r="F23" i="2"/>
  <c r="F25" i="2"/>
  <c r="G3" i="2"/>
  <c r="G30" i="2" s="1"/>
  <c r="G35" i="2" l="1"/>
  <c r="G8" i="2"/>
  <c r="G14" i="2"/>
  <c r="G37" i="2"/>
  <c r="G36" i="2"/>
  <c r="G6" i="2"/>
  <c r="G28" i="2"/>
  <c r="G21" i="2"/>
  <c r="G27" i="2"/>
  <c r="G7" i="2"/>
  <c r="G13" i="2"/>
  <c r="G22" i="2"/>
  <c r="G33" i="2"/>
  <c r="G17" i="2"/>
  <c r="G23" i="2"/>
  <c r="G32" i="2"/>
  <c r="G18" i="2"/>
  <c r="G24" i="2"/>
  <c r="G10" i="2"/>
  <c r="G34" i="2"/>
  <c r="G9" i="2"/>
  <c r="G12" i="2"/>
  <c r="G19" i="2"/>
  <c r="G16" i="2"/>
  <c r="G26" i="2"/>
  <c r="G25" i="2"/>
  <c r="G11" i="2"/>
  <c r="G20" i="2"/>
  <c r="H3" i="2"/>
  <c r="H30" i="2" s="1"/>
  <c r="H17" i="2" l="1"/>
  <c r="H6" i="2"/>
  <c r="H19" i="2"/>
  <c r="H25" i="2"/>
  <c r="H9" i="2"/>
  <c r="H33" i="2"/>
  <c r="H18" i="2"/>
  <c r="H24" i="2"/>
  <c r="H36" i="2"/>
  <c r="H20" i="2"/>
  <c r="H11" i="2"/>
  <c r="H10" i="2"/>
  <c r="H37" i="2"/>
  <c r="H32" i="2"/>
  <c r="H12" i="2"/>
  <c r="H35" i="2"/>
  <c r="H34" i="2"/>
  <c r="H16" i="2"/>
  <c r="H13" i="2"/>
  <c r="H23" i="2"/>
  <c r="H21" i="2"/>
  <c r="H27" i="2"/>
  <c r="H8" i="2"/>
  <c r="H14" i="2"/>
  <c r="H7" i="2"/>
  <c r="H22" i="2"/>
  <c r="H28" i="2"/>
  <c r="H26" i="2"/>
  <c r="I3" i="2"/>
  <c r="I30" i="2" s="1"/>
  <c r="I18" i="2" l="1"/>
  <c r="I7" i="2"/>
  <c r="I36" i="2"/>
  <c r="I24" i="2"/>
  <c r="I10" i="2"/>
  <c r="I33" i="2"/>
  <c r="I21" i="2"/>
  <c r="I27" i="2"/>
  <c r="I13" i="2"/>
  <c r="I12" i="2"/>
  <c r="I26" i="2"/>
  <c r="I16" i="2"/>
  <c r="I34" i="2"/>
  <c r="I32" i="2"/>
  <c r="I19" i="2"/>
  <c r="I22" i="2"/>
  <c r="I25" i="2"/>
  <c r="I28" i="2"/>
  <c r="I8" i="2"/>
  <c r="I11" i="2"/>
  <c r="I14" i="2"/>
  <c r="I23" i="2"/>
  <c r="I37" i="2"/>
  <c r="I6" i="2"/>
  <c r="I35" i="2"/>
  <c r="I17" i="2"/>
  <c r="I20" i="2"/>
  <c r="I9" i="2"/>
  <c r="J3" i="2"/>
  <c r="J30" i="2" s="1"/>
  <c r="J37" i="2" l="1"/>
  <c r="J8" i="2"/>
  <c r="J14" i="2"/>
  <c r="J9" i="2"/>
  <c r="J10" i="2"/>
  <c r="J18" i="2"/>
  <c r="J32" i="2"/>
  <c r="J6" i="2"/>
  <c r="J17" i="2"/>
  <c r="J23" i="2"/>
  <c r="J35" i="2"/>
  <c r="J24" i="2"/>
  <c r="J19" i="2"/>
  <c r="J25" i="2"/>
  <c r="J34" i="2"/>
  <c r="J16" i="2"/>
  <c r="J12" i="2"/>
  <c r="J7" i="2"/>
  <c r="J13" i="2"/>
  <c r="J36" i="2"/>
  <c r="J27" i="2"/>
  <c r="J20" i="2"/>
  <c r="J26" i="2"/>
  <c r="J21" i="2"/>
  <c r="J28" i="2"/>
  <c r="J33" i="2"/>
  <c r="J22" i="2"/>
  <c r="J11" i="2"/>
  <c r="K3" i="2"/>
  <c r="K30" i="2" s="1"/>
  <c r="K19" i="2" l="1"/>
  <c r="K25" i="2"/>
  <c r="K34" i="2"/>
  <c r="K20" i="2"/>
  <c r="K26" i="2"/>
  <c r="K6" i="2"/>
  <c r="K12" i="2"/>
  <c r="K37" i="2"/>
  <c r="K16" i="2"/>
  <c r="K21" i="2"/>
  <c r="K27" i="2"/>
  <c r="K36" i="2"/>
  <c r="K10" i="2"/>
  <c r="K8" i="2"/>
  <c r="K32" i="2"/>
  <c r="K33" i="2"/>
  <c r="K11" i="2"/>
  <c r="K17" i="2"/>
  <c r="K23" i="2"/>
  <c r="K9" i="2"/>
  <c r="K18" i="2"/>
  <c r="K24" i="2"/>
  <c r="K22" i="2"/>
  <c r="K14" i="2"/>
  <c r="K28" i="2"/>
  <c r="K7" i="2"/>
  <c r="K35" i="2"/>
  <c r="K13" i="2"/>
  <c r="L3" i="2"/>
  <c r="L30" i="2" s="1"/>
  <c r="L8" i="2" l="1"/>
  <c r="L14" i="2"/>
  <c r="L25" i="2"/>
  <c r="L23" i="2"/>
  <c r="L17" i="2"/>
  <c r="L9" i="2"/>
  <c r="L21" i="2"/>
  <c r="L6" i="2"/>
  <c r="L32" i="2"/>
  <c r="L33" i="2"/>
  <c r="L34" i="2"/>
  <c r="L27" i="2"/>
  <c r="L37" i="2"/>
  <c r="L11" i="2"/>
  <c r="L20" i="2"/>
  <c r="L26" i="2"/>
  <c r="L7" i="2"/>
  <c r="L13" i="2"/>
  <c r="L35" i="2"/>
  <c r="L16" i="2"/>
  <c r="L36" i="2"/>
  <c r="L12" i="2"/>
  <c r="L19" i="2"/>
  <c r="L24" i="2"/>
  <c r="L10" i="2"/>
  <c r="L28" i="2"/>
  <c r="L18" i="2"/>
  <c r="L22" i="2"/>
  <c r="M3" i="2"/>
  <c r="M30" i="2" s="1"/>
  <c r="M19" i="2" l="1"/>
  <c r="M25" i="2"/>
  <c r="M35" i="2"/>
  <c r="M11" i="2"/>
  <c r="M16" i="2"/>
  <c r="M6" i="2"/>
  <c r="M20" i="2"/>
  <c r="M26" i="2"/>
  <c r="M12" i="2"/>
  <c r="M21" i="2"/>
  <c r="M27" i="2"/>
  <c r="M36" i="2"/>
  <c r="M22" i="2"/>
  <c r="M28" i="2"/>
  <c r="M8" i="2"/>
  <c r="M14" i="2"/>
  <c r="M33" i="2"/>
  <c r="M17" i="2"/>
  <c r="M23" i="2"/>
  <c r="M9" i="2"/>
  <c r="M18" i="2"/>
  <c r="M24" i="2"/>
  <c r="M37" i="2"/>
  <c r="M34" i="2"/>
  <c r="M32" i="2"/>
  <c r="M7" i="2"/>
  <c r="M10" i="2"/>
  <c r="M13" i="2"/>
  <c r="N3" i="2"/>
  <c r="N30" i="2" s="1"/>
  <c r="N37" i="2" l="1"/>
  <c r="N8" i="2"/>
  <c r="N14" i="2"/>
  <c r="N9" i="2"/>
  <c r="N22" i="2"/>
  <c r="N28" i="2"/>
  <c r="N17" i="2"/>
  <c r="N23" i="2"/>
  <c r="N18" i="2"/>
  <c r="N24" i="2"/>
  <c r="N34" i="2"/>
  <c r="N32" i="2"/>
  <c r="N11" i="2"/>
  <c r="N19" i="2"/>
  <c r="N25" i="2"/>
  <c r="N35" i="2"/>
  <c r="N16" i="2"/>
  <c r="N20" i="2"/>
  <c r="N26" i="2"/>
  <c r="N6" i="2"/>
  <c r="N36" i="2"/>
  <c r="N21" i="2"/>
  <c r="N27" i="2"/>
  <c r="N12" i="2"/>
  <c r="N33" i="2"/>
  <c r="N10" i="2"/>
  <c r="N7" i="2"/>
  <c r="N13" i="2"/>
  <c r="O3" i="2"/>
  <c r="O30" i="2" s="1"/>
  <c r="O10" i="2" l="1"/>
  <c r="O19" i="2"/>
  <c r="O25" i="2"/>
  <c r="O11" i="2"/>
  <c r="O6" i="2"/>
  <c r="O7" i="2"/>
  <c r="O37" i="2"/>
  <c r="O35" i="2"/>
  <c r="O16" i="2"/>
  <c r="O36" i="2"/>
  <c r="O32" i="2"/>
  <c r="O9" i="2"/>
  <c r="O14" i="2"/>
  <c r="O22" i="2"/>
  <c r="O28" i="2"/>
  <c r="O8" i="2"/>
  <c r="O17" i="2"/>
  <c r="O23" i="2"/>
  <c r="O33" i="2"/>
  <c r="O12" i="2"/>
  <c r="O13" i="2"/>
  <c r="O24" i="2"/>
  <c r="O20" i="2"/>
  <c r="O27" i="2"/>
  <c r="O26" i="2"/>
  <c r="O34" i="2"/>
  <c r="O18" i="2"/>
  <c r="O21" i="2"/>
  <c r="P3" i="2"/>
  <c r="P30" i="2" s="1"/>
  <c r="P35" i="2" l="1"/>
  <c r="P17" i="2"/>
  <c r="P20" i="2"/>
  <c r="P23" i="2"/>
  <c r="P26" i="2"/>
  <c r="P16" i="2"/>
  <c r="P9" i="2"/>
  <c r="P12" i="2"/>
  <c r="P6" i="2"/>
  <c r="P33" i="2"/>
  <c r="P36" i="2"/>
  <c r="P18" i="2"/>
  <c r="P21" i="2"/>
  <c r="P24" i="2"/>
  <c r="P27" i="2"/>
  <c r="P7" i="2"/>
  <c r="P10" i="2"/>
  <c r="P13" i="2"/>
  <c r="P8" i="2"/>
  <c r="P28" i="2"/>
  <c r="P14" i="2"/>
  <c r="P37" i="2"/>
  <c r="P34" i="2"/>
  <c r="P32" i="2"/>
  <c r="P19" i="2"/>
  <c r="P22" i="2"/>
  <c r="P25" i="2"/>
  <c r="P11" i="2"/>
  <c r="Q3" i="2"/>
  <c r="Q30" i="2" s="1"/>
  <c r="Q37" i="2" l="1"/>
  <c r="Q10" i="2"/>
  <c r="Q33" i="2"/>
  <c r="Q19" i="2"/>
  <c r="Q25" i="2"/>
  <c r="Q11" i="2"/>
  <c r="Q20" i="2"/>
  <c r="Q26" i="2"/>
  <c r="Q6" i="2"/>
  <c r="Q32" i="2"/>
  <c r="Q12" i="2"/>
  <c r="Q21" i="2"/>
  <c r="Q27" i="2"/>
  <c r="Q35" i="2"/>
  <c r="Q7" i="2"/>
  <c r="Q13" i="2"/>
  <c r="Q22" i="2"/>
  <c r="Q28" i="2"/>
  <c r="Q9" i="2"/>
  <c r="Q18" i="2"/>
  <c r="Q24" i="2"/>
  <c r="Q16" i="2"/>
  <c r="Q34" i="2"/>
  <c r="Q17" i="2"/>
  <c r="Q8" i="2"/>
  <c r="Q14" i="2"/>
  <c r="Q23" i="2"/>
  <c r="Q36" i="2"/>
  <c r="R3" i="2"/>
  <c r="R30" i="2" s="1"/>
  <c r="R7" i="2" l="1"/>
  <c r="R13" i="2"/>
  <c r="R21" i="2"/>
  <c r="R27" i="2"/>
  <c r="R37" i="2"/>
  <c r="R17" i="2"/>
  <c r="R23" i="2"/>
  <c r="R33" i="2"/>
  <c r="R9" i="2"/>
  <c r="R10" i="2"/>
  <c r="R11" i="2"/>
  <c r="R6" i="2"/>
  <c r="R24" i="2"/>
  <c r="R18" i="2"/>
  <c r="R32" i="2"/>
  <c r="R35" i="2"/>
  <c r="R19" i="2"/>
  <c r="R25" i="2"/>
  <c r="R20" i="2"/>
  <c r="R26" i="2"/>
  <c r="R12" i="2"/>
  <c r="R28" i="2"/>
  <c r="R34" i="2"/>
  <c r="R14" i="2"/>
  <c r="R36" i="2"/>
  <c r="R22" i="2"/>
  <c r="R8" i="2"/>
  <c r="R16" i="2"/>
  <c r="S3" i="2"/>
  <c r="S30" i="2" s="1"/>
  <c r="S32" i="2" l="1"/>
  <c r="S9" i="2"/>
  <c r="S35" i="2"/>
  <c r="S16" i="2"/>
  <c r="S20" i="2"/>
  <c r="S26" i="2"/>
  <c r="S27" i="2"/>
  <c r="S13" i="2"/>
  <c r="S37" i="2"/>
  <c r="S36" i="2"/>
  <c r="S6" i="2"/>
  <c r="S21" i="2"/>
  <c r="S7" i="2"/>
  <c r="S22" i="2"/>
  <c r="S28" i="2"/>
  <c r="S12" i="2"/>
  <c r="S11" i="2"/>
  <c r="S33" i="2"/>
  <c r="S17" i="2"/>
  <c r="S23" i="2"/>
  <c r="S24" i="2"/>
  <c r="S18" i="2"/>
  <c r="S10" i="2"/>
  <c r="S14" i="2"/>
  <c r="S19" i="2"/>
  <c r="S34" i="2"/>
  <c r="S8" i="2"/>
  <c r="S25" i="2"/>
  <c r="T3" i="2"/>
  <c r="T30" i="2" s="1"/>
  <c r="T13" i="2" l="1"/>
  <c r="T20" i="2"/>
  <c r="T9" i="2"/>
  <c r="T18" i="2"/>
  <c r="T6" i="2"/>
  <c r="T33" i="2"/>
  <c r="T24" i="2"/>
  <c r="T10" i="2"/>
  <c r="T26" i="2"/>
  <c r="T37" i="2"/>
  <c r="T32" i="2"/>
  <c r="T22" i="2"/>
  <c r="T28" i="2"/>
  <c r="T34" i="2"/>
  <c r="T12" i="2"/>
  <c r="T17" i="2"/>
  <c r="T35" i="2"/>
  <c r="T36" i="2"/>
  <c r="T16" i="2"/>
  <c r="T27" i="2"/>
  <c r="T21" i="2"/>
  <c r="T11" i="2"/>
  <c r="T7" i="2"/>
  <c r="T25" i="2"/>
  <c r="T23" i="2"/>
  <c r="T14" i="2"/>
  <c r="T19" i="2"/>
  <c r="T8" i="2"/>
  <c r="U3" i="2"/>
  <c r="U30" i="2" s="1"/>
  <c r="U34" i="2" l="1"/>
  <c r="U32" i="2"/>
  <c r="U35" i="2"/>
  <c r="U11" i="2"/>
  <c r="U26" i="2"/>
  <c r="U6" i="2"/>
  <c r="U20" i="2"/>
  <c r="U27" i="2"/>
  <c r="U7" i="2"/>
  <c r="U12" i="2"/>
  <c r="U21" i="2"/>
  <c r="U36" i="2"/>
  <c r="U14" i="2"/>
  <c r="U17" i="2"/>
  <c r="U23" i="2"/>
  <c r="U16" i="2"/>
  <c r="U33" i="2"/>
  <c r="U18" i="2"/>
  <c r="U24" i="2"/>
  <c r="U37" i="2"/>
  <c r="U9" i="2"/>
  <c r="U10" i="2"/>
  <c r="U19" i="2"/>
  <c r="U13" i="2"/>
  <c r="U22" i="2"/>
  <c r="U8" i="2"/>
  <c r="U25" i="2"/>
  <c r="U28" i="2"/>
  <c r="V3" i="2"/>
  <c r="V30" i="2" s="1"/>
  <c r="V36" i="2" l="1"/>
  <c r="V37" i="2"/>
  <c r="V33" i="2"/>
  <c r="V22" i="2"/>
  <c r="V28" i="2"/>
  <c r="V17" i="2"/>
  <c r="V9" i="2"/>
  <c r="V10" i="2"/>
  <c r="V23" i="2"/>
  <c r="V35" i="2"/>
  <c r="V18" i="2"/>
  <c r="V24" i="2"/>
  <c r="V32" i="2"/>
  <c r="V34" i="2"/>
  <c r="V11" i="2"/>
  <c r="V16" i="2"/>
  <c r="V20" i="2"/>
  <c r="V6" i="2"/>
  <c r="V12" i="2"/>
  <c r="V7" i="2"/>
  <c r="V13" i="2"/>
  <c r="V26" i="2"/>
  <c r="V14" i="2"/>
  <c r="V19" i="2"/>
  <c r="V21" i="2"/>
  <c r="V8" i="2"/>
  <c r="V27" i="2"/>
  <c r="V25" i="2"/>
  <c r="W3" i="2"/>
  <c r="W30" i="2" s="1"/>
  <c r="W35" i="2" l="1"/>
  <c r="W17" i="2"/>
  <c r="W20" i="2"/>
  <c r="W23" i="2"/>
  <c r="W26" i="2"/>
  <c r="W16" i="2"/>
  <c r="W9" i="2"/>
  <c r="W12" i="2"/>
  <c r="W6" i="2"/>
  <c r="W22" i="2"/>
  <c r="W14" i="2"/>
  <c r="W33" i="2"/>
  <c r="W36" i="2"/>
  <c r="W18" i="2"/>
  <c r="W21" i="2"/>
  <c r="W24" i="2"/>
  <c r="W27" i="2"/>
  <c r="W7" i="2"/>
  <c r="W10" i="2"/>
  <c r="W13" i="2"/>
  <c r="W32" i="2"/>
  <c r="W28" i="2"/>
  <c r="W34" i="2"/>
  <c r="W19" i="2"/>
  <c r="W11" i="2"/>
  <c r="W25" i="2"/>
  <c r="W8" i="2"/>
  <c r="W37" i="2"/>
  <c r="X3" i="2"/>
  <c r="X30" i="2" s="1"/>
  <c r="X8" i="2" l="1"/>
  <c r="X14" i="2"/>
  <c r="X17" i="2"/>
  <c r="X23" i="2"/>
  <c r="X10" i="2"/>
  <c r="X9" i="2"/>
  <c r="X19" i="2"/>
  <c r="X34" i="2"/>
  <c r="X21" i="2"/>
  <c r="X27" i="2"/>
  <c r="X37" i="2"/>
  <c r="X11" i="2"/>
  <c r="X22" i="2"/>
  <c r="X20" i="2"/>
  <c r="X26" i="2"/>
  <c r="X7" i="2"/>
  <c r="X13" i="2"/>
  <c r="X35" i="2"/>
  <c r="X25" i="2"/>
  <c r="X28" i="2"/>
  <c r="X16" i="2"/>
  <c r="X36" i="2"/>
  <c r="X12" i="2"/>
  <c r="X6" i="2"/>
  <c r="X33" i="2"/>
  <c r="X18" i="2"/>
  <c r="X32" i="2"/>
  <c r="X24" i="2"/>
  <c r="Y3" i="2"/>
  <c r="Y30" i="2" s="1"/>
  <c r="Y19" i="2" l="1"/>
  <c r="Y25" i="2"/>
  <c r="Y32" i="2"/>
  <c r="Y11" i="2"/>
  <c r="Y16" i="2"/>
  <c r="Y6" i="2"/>
  <c r="Y36" i="2"/>
  <c r="Y20" i="2"/>
  <c r="Y26" i="2"/>
  <c r="Y12" i="2"/>
  <c r="Y21" i="2"/>
  <c r="Y27" i="2"/>
  <c r="Y7" i="2"/>
  <c r="Y28" i="2"/>
  <c r="Y22" i="2"/>
  <c r="Y8" i="2"/>
  <c r="Y14" i="2"/>
  <c r="Y33" i="2"/>
  <c r="Y37" i="2"/>
  <c r="Y17" i="2"/>
  <c r="Y23" i="2"/>
  <c r="Y9" i="2"/>
  <c r="Y18" i="2"/>
  <c r="Y24" i="2"/>
  <c r="Y34" i="2"/>
  <c r="Y35" i="2"/>
  <c r="Y13" i="2"/>
  <c r="Y10" i="2"/>
  <c r="Z3" i="2"/>
  <c r="Z30" i="2" s="1"/>
  <c r="Z8" i="2" l="1"/>
  <c r="Z14" i="2"/>
  <c r="Z37" i="2"/>
  <c r="Z22" i="2"/>
  <c r="Z28" i="2"/>
  <c r="Z33" i="2"/>
  <c r="Z17" i="2"/>
  <c r="Z23" i="2"/>
  <c r="Z35" i="2"/>
  <c r="Z10" i="2"/>
  <c r="Z34" i="2"/>
  <c r="Z11" i="2"/>
  <c r="Z6" i="2"/>
  <c r="Z12" i="2"/>
  <c r="Z19" i="2"/>
  <c r="Z25" i="2"/>
  <c r="Z16" i="2"/>
  <c r="Z20" i="2"/>
  <c r="Z26" i="2"/>
  <c r="Z27" i="2"/>
  <c r="Z13" i="2"/>
  <c r="Z18" i="2"/>
  <c r="Z36" i="2"/>
  <c r="Z21" i="2"/>
  <c r="Z32" i="2"/>
  <c r="Z7" i="2"/>
  <c r="Z24" i="2"/>
  <c r="Z9" i="2"/>
  <c r="AA3" i="2"/>
  <c r="AA30" i="2" s="1"/>
  <c r="AA33" i="2" l="1"/>
  <c r="AA19" i="2"/>
  <c r="AA25" i="2"/>
  <c r="AA11" i="2"/>
  <c r="AA20" i="2"/>
  <c r="AA26" i="2"/>
  <c r="AA10" i="2"/>
  <c r="AA37" i="2"/>
  <c r="AA35" i="2"/>
  <c r="AA16" i="2"/>
  <c r="AA36" i="2"/>
  <c r="AA21" i="2"/>
  <c r="AA27" i="2"/>
  <c r="AA14" i="2"/>
  <c r="AA22" i="2"/>
  <c r="AA28" i="2"/>
  <c r="AA8" i="2"/>
  <c r="AA17" i="2"/>
  <c r="AA23" i="2"/>
  <c r="AA32" i="2"/>
  <c r="AA7" i="2"/>
  <c r="AA24" i="2"/>
  <c r="AA6" i="2"/>
  <c r="AA18" i="2"/>
  <c r="AA13" i="2"/>
  <c r="AA9" i="2"/>
  <c r="AA34" i="2"/>
  <c r="AA12" i="2"/>
  <c r="AB3" i="2"/>
  <c r="AB30" i="2" s="1"/>
  <c r="AB22" i="2" l="1"/>
  <c r="AB28" i="2"/>
  <c r="AB14" i="2"/>
  <c r="AB9" i="2"/>
  <c r="AB8" i="2"/>
  <c r="AB34" i="2"/>
  <c r="AB10" i="2"/>
  <c r="AB20" i="2"/>
  <c r="AB26" i="2"/>
  <c r="AB6" i="2"/>
  <c r="AB33" i="2"/>
  <c r="AB21" i="2"/>
  <c r="AB24" i="2"/>
  <c r="AB19" i="2"/>
  <c r="AB25" i="2"/>
  <c r="AB32" i="2"/>
  <c r="AB11" i="2"/>
  <c r="AB16" i="2"/>
  <c r="AB37" i="2"/>
  <c r="AB13" i="2"/>
  <c r="AB35" i="2"/>
  <c r="AB17" i="2"/>
  <c r="AB23" i="2"/>
  <c r="AB18" i="2"/>
  <c r="AB7" i="2"/>
  <c r="AB12" i="2"/>
  <c r="AB27" i="2"/>
  <c r="AB36" i="2"/>
  <c r="AC3" i="2"/>
  <c r="AC30" i="2" s="1"/>
  <c r="AC37" i="2" l="1"/>
  <c r="AC10" i="2"/>
  <c r="AC33" i="2"/>
  <c r="AC19" i="2"/>
  <c r="AC25" i="2"/>
  <c r="AC32" i="2"/>
  <c r="AC36" i="2"/>
  <c r="AC35" i="2"/>
  <c r="AC12" i="2"/>
  <c r="AC21" i="2"/>
  <c r="AC27" i="2"/>
  <c r="AC7" i="2"/>
  <c r="AC13" i="2"/>
  <c r="AC22" i="2"/>
  <c r="AC28" i="2"/>
  <c r="AC8" i="2"/>
  <c r="AC14" i="2"/>
  <c r="AC17" i="2"/>
  <c r="AC23" i="2"/>
  <c r="AC24" i="2"/>
  <c r="AC9" i="2"/>
  <c r="AC18" i="2"/>
  <c r="AC6" i="2"/>
  <c r="AC11" i="2"/>
  <c r="AC20" i="2"/>
  <c r="AC16" i="2"/>
  <c r="AC34" i="2"/>
  <c r="AC26" i="2"/>
  <c r="AD3" i="2"/>
  <c r="AD30" i="2" s="1"/>
  <c r="AD35" i="2" l="1"/>
  <c r="AD17" i="2"/>
  <c r="AD20" i="2"/>
  <c r="AD23" i="2"/>
  <c r="AD26" i="2"/>
  <c r="AD16" i="2"/>
  <c r="AD9" i="2"/>
  <c r="AD12" i="2"/>
  <c r="AD6" i="2"/>
  <c r="AD33" i="2"/>
  <c r="AD36" i="2"/>
  <c r="AD18" i="2"/>
  <c r="AD21" i="2"/>
  <c r="AD24" i="2"/>
  <c r="AD27" i="2"/>
  <c r="AD7" i="2"/>
  <c r="AD10" i="2"/>
  <c r="AD13" i="2"/>
  <c r="AD34" i="2"/>
  <c r="AD32" i="2"/>
  <c r="AD19" i="2"/>
  <c r="AD22" i="2"/>
  <c r="AD25" i="2"/>
  <c r="AD28" i="2"/>
  <c r="AD8" i="2"/>
  <c r="AD11" i="2"/>
  <c r="AD14" i="2"/>
  <c r="AD37" i="2"/>
  <c r="AE3" i="2"/>
  <c r="AE30" i="2" s="1"/>
  <c r="AE18" i="2" l="1"/>
  <c r="AE24" i="2"/>
  <c r="AE10" i="2"/>
  <c r="AE32" i="2"/>
  <c r="AE19" i="2"/>
  <c r="AE25" i="2"/>
  <c r="AE9" i="2"/>
  <c r="AE35" i="2"/>
  <c r="AE8" i="2"/>
  <c r="AE14" i="2"/>
  <c r="AE16" i="2"/>
  <c r="AE20" i="2"/>
  <c r="AE26" i="2"/>
  <c r="AE37" i="2"/>
  <c r="AE21" i="2"/>
  <c r="AE27" i="2"/>
  <c r="AE7" i="2"/>
  <c r="AE13" i="2"/>
  <c r="AE12" i="2"/>
  <c r="AE11" i="2"/>
  <c r="AE33" i="2"/>
  <c r="AE17" i="2"/>
  <c r="AE23" i="2"/>
  <c r="AE6" i="2"/>
  <c r="AE22" i="2"/>
  <c r="AE34" i="2"/>
  <c r="AE36" i="2"/>
  <c r="AE28" i="2"/>
  <c r="AF3" i="2"/>
  <c r="AF30" i="2" s="1"/>
  <c r="AF9" i="2" l="1"/>
  <c r="AF22" i="2"/>
  <c r="AF13" i="2"/>
  <c r="AF26" i="2"/>
  <c r="AF23" i="2"/>
  <c r="AF33" i="2"/>
  <c r="AF20" i="2"/>
  <c r="AF10" i="2"/>
  <c r="AF34" i="2"/>
  <c r="AF8" i="2"/>
  <c r="AF19" i="2"/>
  <c r="AF24" i="2"/>
  <c r="AF14" i="2"/>
  <c r="AF37" i="2"/>
  <c r="AF28" i="2"/>
  <c r="AF32" i="2"/>
  <c r="AF17" i="2"/>
  <c r="AF7" i="2"/>
  <c r="AF6" i="2"/>
  <c r="AF21" i="2"/>
  <c r="AF35" i="2"/>
  <c r="AF36" i="2"/>
  <c r="AF11" i="2"/>
  <c r="AF16" i="2"/>
  <c r="AF25" i="2"/>
  <c r="AF27" i="2"/>
  <c r="AF12" i="2"/>
  <c r="AF18" i="2"/>
  <c r="AG3" i="2"/>
  <c r="AG30" i="2" s="1"/>
  <c r="AH3" i="2" l="1"/>
  <c r="AH30" i="2" s="1"/>
  <c r="AG28" i="2"/>
  <c r="AG10" i="2"/>
  <c r="AG26" i="2"/>
  <c r="AG14" i="2"/>
  <c r="AG34" i="2"/>
  <c r="AG17" i="2"/>
  <c r="AG21" i="2"/>
  <c r="AG25" i="2"/>
  <c r="AG19" i="2"/>
  <c r="AG36" i="2"/>
  <c r="AG11" i="2"/>
  <c r="AG23" i="2"/>
  <c r="AG27" i="2"/>
  <c r="AG9" i="2"/>
  <c r="AG13" i="2"/>
  <c r="AG20" i="2"/>
  <c r="AG33" i="2"/>
  <c r="AG37" i="2"/>
  <c r="AG24" i="2"/>
  <c r="AG16" i="2"/>
  <c r="AG6" i="2"/>
  <c r="AG7" i="2"/>
  <c r="AG32" i="2"/>
  <c r="AG12" i="2"/>
  <c r="AG18" i="2"/>
  <c r="AG8" i="2"/>
  <c r="AG22" i="2"/>
  <c r="AG35" i="2"/>
  <c r="AN30" i="2" l="1"/>
  <c r="AI30" i="2" a="1"/>
  <c r="AI30" i="2" s="1"/>
  <c r="AH19" i="2"/>
  <c r="AI19" i="2" s="1"/>
  <c r="AH23" i="2"/>
  <c r="AI23" i="2" s="1"/>
  <c r="AH9" i="2"/>
  <c r="AN9" i="2" s="1"/>
  <c r="AH27" i="2"/>
  <c r="AI27" i="2" s="1"/>
  <c r="AH13" i="2"/>
  <c r="AN13" i="2" s="1"/>
  <c r="AH32" i="2"/>
  <c r="AI32" i="2" s="1" a="1"/>
  <c r="AI32" i="2" s="1"/>
  <c r="AH37" i="2"/>
  <c r="AI37" i="2" s="1"/>
  <c r="AH20" i="2"/>
  <c r="AI20" i="2" s="1"/>
  <c r="AH11" i="2"/>
  <c r="AN11" i="2" s="1"/>
  <c r="AH18" i="2"/>
  <c r="AI18" i="2" s="1"/>
  <c r="AH24" i="2"/>
  <c r="AI24" i="2" s="1"/>
  <c r="AH22" i="2"/>
  <c r="AI22" i="2" s="1"/>
  <c r="AH35" i="2"/>
  <c r="AI35" i="2" s="1"/>
  <c r="AH28" i="2"/>
  <c r="AI28" i="2" s="1"/>
  <c r="AH33" i="2"/>
  <c r="AI33" i="2" s="1"/>
  <c r="AH16" i="2"/>
  <c r="AH17" i="2"/>
  <c r="AI17" i="2" s="1"/>
  <c r="AH14" i="2"/>
  <c r="AH25" i="2"/>
  <c r="AI25" i="2" s="1"/>
  <c r="AH8" i="2"/>
  <c r="AN8" i="2" s="1"/>
  <c r="AH36" i="2"/>
  <c r="AI36" i="2" s="1"/>
  <c r="AH12" i="2"/>
  <c r="AN12" i="2" s="1"/>
  <c r="AH34" i="2"/>
  <c r="AI34" i="2" s="1"/>
  <c r="AH26" i="2"/>
  <c r="AI26" i="2" s="1"/>
  <c r="AH6" i="2"/>
  <c r="AI6" i="2" s="1" a="1"/>
  <c r="AI6" i="2" s="1"/>
  <c r="AH21" i="2"/>
  <c r="AI21" i="2" s="1"/>
  <c r="AH10" i="2"/>
  <c r="AN10" i="2" s="1"/>
  <c r="AH7" i="2"/>
  <c r="AN7" i="2" l="1"/>
  <c r="AI7" i="2" a="1"/>
  <c r="AI7" i="2" s="1"/>
  <c r="AN14" i="2"/>
  <c r="AI14" i="2" a="1"/>
  <c r="AI14" i="2" s="1"/>
  <c r="AN16" i="2"/>
  <c r="AI16" i="2"/>
  <c r="AN6" i="2"/>
  <c r="AN35" i="2"/>
  <c r="AN22" i="2"/>
  <c r="AN24" i="2"/>
  <c r="AN26" i="2"/>
  <c r="AN34" i="2"/>
  <c r="AN18" i="2"/>
  <c r="AI12" i="2"/>
  <c r="AN36" i="2"/>
  <c r="AI11" i="2"/>
  <c r="AN21" i="2"/>
  <c r="AI8" i="2"/>
  <c r="AN20" i="2"/>
  <c r="AN25" i="2"/>
  <c r="AN37" i="2"/>
  <c r="AN32" i="2"/>
  <c r="AN17" i="2"/>
  <c r="AI13" i="2"/>
  <c r="AN27" i="2"/>
  <c r="AI10" i="2"/>
  <c r="AN33" i="2"/>
  <c r="AI9" i="2"/>
  <c r="AN28" i="2"/>
  <c r="AN23" i="2"/>
  <c r="AN19" i="2"/>
</calcChain>
</file>

<file path=xl/comments1.xml><?xml version="1.0" encoding="utf-8"?>
<comments xmlns="http://schemas.openxmlformats.org/spreadsheetml/2006/main">
  <authors>
    <author>Administrator</author>
  </authors>
  <commentList>
    <comment ref="C39" authorId="0" shapeId="0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CTV
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<sst xmlns="http://schemas.openxmlformats.org/spreadsheetml/2006/main" count="6543" uniqueCount="1043">
  <si>
    <t>Chi Tiết Chấm Công</t>
  </si>
  <si>
    <t>ID Người</t>
  </si>
  <si>
    <t>Tên</t>
  </si>
  <si>
    <t>Bộ phận</t>
  </si>
  <si>
    <t>Ngày</t>
  </si>
  <si>
    <t>Thời gian biểu</t>
  </si>
  <si>
    <t>Tình trạng chuyên cần</t>
  </si>
  <si>
    <t>Vào</t>
  </si>
  <si>
    <t>Ra</t>
  </si>
  <si>
    <t>1</t>
  </si>
  <si>
    <t>Nguyễn Bảo Thạch</t>
  </si>
  <si>
    <t>-</t>
  </si>
  <si>
    <t>07:18:14</t>
  </si>
  <si>
    <t>07:26:37</t>
  </si>
  <si>
    <t>2</t>
  </si>
  <si>
    <t>Trần Kỳ Tâm</t>
  </si>
  <si>
    <t>07:48:03</t>
  </si>
  <si>
    <t>07:49:10</t>
  </si>
  <si>
    <t>07:42:35</t>
  </si>
  <si>
    <t>5</t>
  </si>
  <si>
    <t>Hàng Minh Thư</t>
  </si>
  <si>
    <t>07:59:36</t>
  </si>
  <si>
    <t>07:55:09</t>
  </si>
  <si>
    <t>07:52:28</t>
  </si>
  <si>
    <t>07:55:38</t>
  </si>
  <si>
    <t>07:58:10</t>
  </si>
  <si>
    <t>07:57:34</t>
  </si>
  <si>
    <t>07:55:51</t>
  </si>
  <si>
    <t>07:57:27</t>
  </si>
  <si>
    <t>8</t>
  </si>
  <si>
    <t>Nguyễn Thị Thu Hồng</t>
  </si>
  <si>
    <t>9</t>
  </si>
  <si>
    <t>Hoàng Thị Hoài Nhi</t>
  </si>
  <si>
    <t>18:13:05</t>
  </si>
  <si>
    <t>07:52:24</t>
  </si>
  <si>
    <t>18:08:40</t>
  </si>
  <si>
    <t>07:52:39</t>
  </si>
  <si>
    <t>07:52:58</t>
  </si>
  <si>
    <t>07:51:27</t>
  </si>
  <si>
    <t>10</t>
  </si>
  <si>
    <t>Lê Kim Đảng</t>
  </si>
  <si>
    <t>06:45:00</t>
  </si>
  <si>
    <t>11</t>
  </si>
  <si>
    <t>Trần Cao Hoàng Tâm</t>
  </si>
  <si>
    <t>07:33:04</t>
  </si>
  <si>
    <t>12</t>
  </si>
  <si>
    <t>Hoàng Đức Thanh</t>
  </si>
  <si>
    <t>07:06:39</t>
  </si>
  <si>
    <t>13</t>
  </si>
  <si>
    <t>Nguyễn Quốc Minh</t>
  </si>
  <si>
    <t>07:08:13</t>
  </si>
  <si>
    <t>07:13:13</t>
  </si>
  <si>
    <t>07:19:32</t>
  </si>
  <si>
    <t>07:08:19</t>
  </si>
  <si>
    <t>07:17:11</t>
  </si>
  <si>
    <t>19</t>
  </si>
  <si>
    <t>Hứa Thị Ngọc Thơ</t>
  </si>
  <si>
    <t>07:54:20</t>
  </si>
  <si>
    <t>07:46:07</t>
  </si>
  <si>
    <t>20</t>
  </si>
  <si>
    <t>Trương Quang Thanh</t>
  </si>
  <si>
    <t>07:47:33</t>
  </si>
  <si>
    <t>21</t>
  </si>
  <si>
    <t>Phạm Anh Vũ</t>
  </si>
  <si>
    <t>07:56:40</t>
  </si>
  <si>
    <t>07:56:50</t>
  </si>
  <si>
    <t>07:59:31</t>
  </si>
  <si>
    <t>18:02:12</t>
  </si>
  <si>
    <t>07:55:59</t>
  </si>
  <si>
    <t>18:29:48</t>
  </si>
  <si>
    <t>23</t>
  </si>
  <si>
    <t>Nguyễn Thiên Thanh</t>
  </si>
  <si>
    <t>07:33:10</t>
  </si>
  <si>
    <t>24</t>
  </si>
  <si>
    <t>Nguyễn Thiên Trang</t>
  </si>
  <si>
    <t>07:31:51</t>
  </si>
  <si>
    <t>17:50:32</t>
  </si>
  <si>
    <t>07:30:37</t>
  </si>
  <si>
    <t>07:30:34</t>
  </si>
  <si>
    <t>07:24:35</t>
  </si>
  <si>
    <t>07:31:04</t>
  </si>
  <si>
    <t>25</t>
  </si>
  <si>
    <t>Nguyễn Hoàng Thực</t>
  </si>
  <si>
    <t>07:28:33</t>
  </si>
  <si>
    <t>07:32:12</t>
  </si>
  <si>
    <t>32</t>
  </si>
  <si>
    <t>Huỳnh Thanh Phong</t>
  </si>
  <si>
    <t>07:33:30</t>
  </si>
  <si>
    <t>37</t>
  </si>
  <si>
    <t>Trần Bảo Trâm</t>
  </si>
  <si>
    <t>08:03:47</t>
  </si>
  <si>
    <t>08:04:18</t>
  </si>
  <si>
    <t>07:57:50</t>
  </si>
  <si>
    <t>08:00:13</t>
  </si>
  <si>
    <t>38</t>
  </si>
  <si>
    <t>Nguyễn Quốc Thái</t>
  </si>
  <si>
    <t>07:46:25</t>
  </si>
  <si>
    <t>07:36:54</t>
  </si>
  <si>
    <t>40</t>
  </si>
  <si>
    <t>Nguyễn Văn Vinh</t>
  </si>
  <si>
    <t>08:00:52</t>
  </si>
  <si>
    <t>08:05:55</t>
  </si>
  <si>
    <t>08:05:06</t>
  </si>
  <si>
    <t>08:04:39</t>
  </si>
  <si>
    <t>45</t>
  </si>
  <si>
    <t>Trần Hạo Nhị</t>
  </si>
  <si>
    <t>07:47:49</t>
  </si>
  <si>
    <t>07:39:48</t>
  </si>
  <si>
    <t>50</t>
  </si>
  <si>
    <t>Nguyễn Hữu Phước</t>
  </si>
  <si>
    <t>07:30:55</t>
  </si>
  <si>
    <t>07:36:06</t>
  </si>
  <si>
    <t>07:34:59</t>
  </si>
  <si>
    <t>07:34:16</t>
  </si>
  <si>
    <t>51</t>
  </si>
  <si>
    <t>Dương Thị Kim Hồng</t>
  </si>
  <si>
    <t>07:44:39</t>
  </si>
  <si>
    <t>08:02:15</t>
  </si>
  <si>
    <t>08:03:55</t>
  </si>
  <si>
    <t>08:02:13</t>
  </si>
  <si>
    <t>07:57:11</t>
  </si>
  <si>
    <t>53</t>
  </si>
  <si>
    <t>Bùi Thị Kim Dung</t>
  </si>
  <si>
    <t>07:55:24</t>
  </si>
  <si>
    <t>07:56:22</t>
  </si>
  <si>
    <t>08:00:30</t>
  </si>
  <si>
    <t>08:06:03</t>
  </si>
  <si>
    <t>54</t>
  </si>
  <si>
    <t>Trần Trọng Nhân</t>
  </si>
  <si>
    <t>56</t>
  </si>
  <si>
    <t>07:54:21</t>
  </si>
  <si>
    <t>17:40:48</t>
  </si>
  <si>
    <t>17:42:47</t>
  </si>
  <si>
    <t>17:18:50</t>
  </si>
  <si>
    <t>07:50:02</t>
  </si>
  <si>
    <t>57</t>
  </si>
  <si>
    <t>Nguyễn Đỗ Đức Bảo</t>
  </si>
  <si>
    <t>58</t>
  </si>
  <si>
    <t>Lê Thị Mỹ Duyên</t>
  </si>
  <si>
    <t>08:01:26</t>
  </si>
  <si>
    <t>08:05:08</t>
  </si>
  <si>
    <t>BẢNG CHẤM CÔNG</t>
  </si>
  <si>
    <t>Tháng</t>
  </si>
  <si>
    <t>năm</t>
  </si>
  <si>
    <t>STT</t>
  </si>
  <si>
    <t xml:space="preserve">Họ và Tên </t>
  </si>
  <si>
    <t>Ngày công</t>
  </si>
  <si>
    <t>Tăng ca (Phút)</t>
  </si>
  <si>
    <t>Muộn (lần)</t>
  </si>
  <si>
    <t xml:space="preserve">Sinh nhật </t>
  </si>
  <si>
    <t>Phép năm</t>
  </si>
  <si>
    <t>Lịch công tác</t>
  </si>
  <si>
    <t>Phạt đi muộn</t>
  </si>
  <si>
    <t>Đi công tác</t>
  </si>
  <si>
    <t>Kinh doanh</t>
  </si>
  <si>
    <t>L</t>
  </si>
  <si>
    <t>v</t>
  </si>
  <si>
    <t>P</t>
  </si>
  <si>
    <t>V</t>
  </si>
  <si>
    <t xml:space="preserve"> Hứa Thị Ngọc Thơ  </t>
  </si>
  <si>
    <t>1/2</t>
  </si>
  <si>
    <t>Vận hành</t>
  </si>
  <si>
    <t xml:space="preserve"> Nguyễn Bảo Thạch    </t>
  </si>
  <si>
    <t xml:space="preserve"> Hoàng Đức Thanh    </t>
  </si>
  <si>
    <t xml:space="preserve"> Nguyễn Quốc Minh   </t>
  </si>
  <si>
    <t xml:space="preserve"> Nguyễn Hoàng Thực    </t>
  </si>
  <si>
    <t xml:space="preserve"> Trần Cao Hoàng Tâm    </t>
  </si>
  <si>
    <t xml:space="preserve"> Lê Kim Đãng   </t>
  </si>
  <si>
    <t xml:space="preserve"> Nguyễn Thiên Trang    </t>
  </si>
  <si>
    <t xml:space="preserve"> Nguyễn Thiên Thanh    </t>
  </si>
  <si>
    <t xml:space="preserve"> Huỳnh Thanh Phong  </t>
  </si>
  <si>
    <t>Nguyễn Trọng Nhân</t>
  </si>
  <si>
    <t>Kế toán - Văn phòng</t>
  </si>
  <si>
    <t xml:space="preserve">Nguyễn Thị Thu Hồng </t>
  </si>
  <si>
    <t xml:space="preserve"> Hàng Minh Thư   </t>
  </si>
  <si>
    <t>1/2P</t>
  </si>
  <si>
    <t>Ngoại nghiệp</t>
  </si>
  <si>
    <t>Trần Thị Xuân Phương</t>
  </si>
  <si>
    <t>x</t>
  </si>
  <si>
    <t>Ghi chú:</t>
  </si>
  <si>
    <t>Có mặt</t>
  </si>
  <si>
    <t>2x</t>
  </si>
  <si>
    <t>Làm ngày lễ, công tác chủ nhật</t>
  </si>
  <si>
    <t xml:space="preserve">Vắng </t>
  </si>
  <si>
    <t xml:space="preserve">Phép </t>
  </si>
  <si>
    <t>Nghỉ lễ</t>
  </si>
  <si>
    <t>CN</t>
  </si>
  <si>
    <t xml:space="preserve">Nghỉ tuần </t>
  </si>
  <si>
    <t>Nửa công</t>
  </si>
  <si>
    <t>Nửa phép</t>
  </si>
  <si>
    <t>Người lập biểu</t>
  </si>
  <si>
    <t>Giám đốc</t>
  </si>
  <si>
    <t xml:space="preserve">Đặng Xuân Ngọc </t>
  </si>
  <si>
    <t>ID</t>
  </si>
  <si>
    <t xml:space="preserve">Trương Quang Thanh    </t>
  </si>
  <si>
    <t>NGHỈ PHÉP</t>
  </si>
  <si>
    <t>ĐI THỊ TRƯỜNG</t>
  </si>
  <si>
    <t>NGHỈ PHÉP 1/2 NGÀY</t>
  </si>
  <si>
    <t xml:space="preserve">Trần Kỳ Tâm    </t>
  </si>
  <si>
    <t>Ghi Chú</t>
  </si>
  <si>
    <t>off</t>
  </si>
  <si>
    <t>off chiều</t>
  </si>
  <si>
    <t>đi đồng nai</t>
  </si>
  <si>
    <t>đi bình dương</t>
  </si>
  <si>
    <t>đi vũng tàu</t>
  </si>
  <si>
    <t>quên chấm công</t>
  </si>
  <si>
    <t>Phạt</t>
  </si>
  <si>
    <t>Phép năm tháng trước</t>
  </si>
  <si>
    <t>Nguyễn Thị Lan Sy</t>
  </si>
  <si>
    <t>Vắng mặt</t>
  </si>
  <si>
    <t>2025-07-01</t>
  </si>
  <si>
    <t>2025-07-02</t>
  </si>
  <si>
    <t>2025-07-03</t>
  </si>
  <si>
    <t>2025-07-04</t>
  </si>
  <si>
    <t>2025-07-05</t>
  </si>
  <si>
    <t>2025-07-07</t>
  </si>
  <si>
    <t>2025-07-08</t>
  </si>
  <si>
    <t>2025-07-09</t>
  </si>
  <si>
    <t>2025-07-10</t>
  </si>
  <si>
    <t>2025-07-11</t>
  </si>
  <si>
    <t>2025-07-12</t>
  </si>
  <si>
    <t>2025-07-14</t>
  </si>
  <si>
    <t>2025-07-15</t>
  </si>
  <si>
    <t>2025-07-16</t>
  </si>
  <si>
    <t>2025-07-17</t>
  </si>
  <si>
    <t>2025-07-18</t>
  </si>
  <si>
    <t>2025-07-19</t>
  </si>
  <si>
    <t>2025-07-21</t>
  </si>
  <si>
    <t>2025-07-22</t>
  </si>
  <si>
    <t>2025-07-23</t>
  </si>
  <si>
    <t>2025-07-24</t>
  </si>
  <si>
    <t>2025-07-25</t>
  </si>
  <si>
    <t>2025-07-26</t>
  </si>
  <si>
    <t>2025-07-28</t>
  </si>
  <si>
    <t>07:54:47</t>
  </si>
  <si>
    <t>07:57:43</t>
  </si>
  <si>
    <t>07:55:11</t>
  </si>
  <si>
    <t>07:43:24</t>
  </si>
  <si>
    <t>07:49:44</t>
  </si>
  <si>
    <t>07:49:34</t>
  </si>
  <si>
    <t>07:41:17</t>
  </si>
  <si>
    <t>07:31:02</t>
  </si>
  <si>
    <t>07:51:29</t>
  </si>
  <si>
    <t>07:34:24</t>
  </si>
  <si>
    <t>08:11:49</t>
  </si>
  <si>
    <t>08:06:37</t>
  </si>
  <si>
    <t>07:53:14</t>
  </si>
  <si>
    <t>07:45:50</t>
  </si>
  <si>
    <t>08:00:44</t>
  </si>
  <si>
    <t>08:05:28</t>
  </si>
  <si>
    <t>08:03:25</t>
  </si>
  <si>
    <t>07:56:25</t>
  </si>
  <si>
    <t>07:58:21</t>
  </si>
  <si>
    <t>07:53:49</t>
  </si>
  <si>
    <t>08:23:26</t>
  </si>
  <si>
    <t>08:34:25</t>
  </si>
  <si>
    <t>07:49:48</t>
  </si>
  <si>
    <t>07:51:11</t>
  </si>
  <si>
    <t>07:46:45</t>
  </si>
  <si>
    <t>08:05:56</t>
  </si>
  <si>
    <t>07:57:01</t>
  </si>
  <si>
    <t>07:58:22</t>
  </si>
  <si>
    <t>07:58:24</t>
  </si>
  <si>
    <t>07:53:23</t>
  </si>
  <si>
    <t>08:00:33</t>
  </si>
  <si>
    <t>08:24:52</t>
  </si>
  <si>
    <t>08:08:58</t>
  </si>
  <si>
    <t>19:50:53</t>
  </si>
  <si>
    <t>08:02:18</t>
  </si>
  <si>
    <t>18:39:47</t>
  </si>
  <si>
    <t>08:05:40</t>
  </si>
  <si>
    <t>17:06:56</t>
  </si>
  <si>
    <t>07:59:54</t>
  </si>
  <si>
    <t>07:59:45</t>
  </si>
  <si>
    <t>18:23:39</t>
  </si>
  <si>
    <t>17:36:18</t>
  </si>
  <si>
    <t>18:16:02</t>
  </si>
  <si>
    <t>08:05:10</t>
  </si>
  <si>
    <t>17:17:17</t>
  </si>
  <si>
    <t>08:05:18</t>
  </si>
  <si>
    <t>17:21:42</t>
  </si>
  <si>
    <t>08:06:05</t>
  </si>
  <si>
    <t>19:11:18</t>
  </si>
  <si>
    <t>07:48:54</t>
  </si>
  <si>
    <t>18:35:44</t>
  </si>
  <si>
    <t>08:02:05</t>
  </si>
  <si>
    <t>08:01:46</t>
  </si>
  <si>
    <t>17:26:03</t>
  </si>
  <si>
    <t>08:03:12</t>
  </si>
  <si>
    <t>18:35:27</t>
  </si>
  <si>
    <t>07:59:07</t>
  </si>
  <si>
    <t>18:38:34</t>
  </si>
  <si>
    <t>08:05:31</t>
  </si>
  <si>
    <t>18:03:42</t>
  </si>
  <si>
    <t>08:03:51</t>
  </si>
  <si>
    <t>17:09:11</t>
  </si>
  <si>
    <t>07:45:23</t>
  </si>
  <si>
    <t>07:55:30</t>
  </si>
  <si>
    <t>08:05:48</t>
  </si>
  <si>
    <t>07:55:28</t>
  </si>
  <si>
    <t>07:57:10</t>
  </si>
  <si>
    <t>07:55:04</t>
  </si>
  <si>
    <t>07:52:36</t>
  </si>
  <si>
    <t>07:52:22</t>
  </si>
  <si>
    <t>08:01:07</t>
  </si>
  <si>
    <t>08:03:37</t>
  </si>
  <si>
    <t>08:00:25</t>
  </si>
  <si>
    <t>07:58:49</t>
  </si>
  <si>
    <t>08:01:34</t>
  </si>
  <si>
    <t>08:01:55</t>
  </si>
  <si>
    <t>08:28:55</t>
  </si>
  <si>
    <t>07:58:15</t>
  </si>
  <si>
    <t>08:00:47</t>
  </si>
  <si>
    <t>08:05:19</t>
  </si>
  <si>
    <t>08:07:56</t>
  </si>
  <si>
    <t>08:06:01</t>
  </si>
  <si>
    <t>07:54:55</t>
  </si>
  <si>
    <t>08:02:43</t>
  </si>
  <si>
    <t>07:55:44</t>
  </si>
  <si>
    <t>07:52:09</t>
  </si>
  <si>
    <t>07:58:54</t>
  </si>
  <si>
    <t>07:59:57</t>
  </si>
  <si>
    <t>07:55:13</t>
  </si>
  <si>
    <t>08:00:53</t>
  </si>
  <si>
    <t>07:32:07</t>
  </si>
  <si>
    <t>08:04:26</t>
  </si>
  <si>
    <t>08:02:23</t>
  </si>
  <si>
    <t>08:02:58</t>
  </si>
  <si>
    <t>08:06:41</t>
  </si>
  <si>
    <t>08:01:42</t>
  </si>
  <si>
    <t>07:54:38</t>
  </si>
  <si>
    <t>07:43:44</t>
  </si>
  <si>
    <t>07:54:30</t>
  </si>
  <si>
    <t>07:52:25</t>
  </si>
  <si>
    <t>07:43:29</t>
  </si>
  <si>
    <t>07:47:34</t>
  </si>
  <si>
    <t>07:59:48</t>
  </si>
  <si>
    <t>07:51:17</t>
  </si>
  <si>
    <t>07:54:58</t>
  </si>
  <si>
    <t>08:01:44</t>
  </si>
  <si>
    <t>06:58:25</t>
  </si>
  <si>
    <t>08:03:58</t>
  </si>
  <si>
    <t>07:49:09</t>
  </si>
  <si>
    <t>07:53:05</t>
  </si>
  <si>
    <t>07:48:26</t>
  </si>
  <si>
    <t>07:57:07</t>
  </si>
  <si>
    <t>07:48:17</t>
  </si>
  <si>
    <t>08:07:04</t>
  </si>
  <si>
    <t>08:11:56</t>
  </si>
  <si>
    <t>07:49:52</t>
  </si>
  <si>
    <t>08:00:24</t>
  </si>
  <si>
    <t>07:49:25</t>
  </si>
  <si>
    <t>08:06:19</t>
  </si>
  <si>
    <t>07:54:54</t>
  </si>
  <si>
    <t>08:22:35</t>
  </si>
  <si>
    <t>07:57:05</t>
  </si>
  <si>
    <t>07:29:51</t>
  </si>
  <si>
    <t>08:10:34</t>
  </si>
  <si>
    <t>08:03:21</t>
  </si>
  <si>
    <t>08:09:48</t>
  </si>
  <si>
    <t>08:15:35</t>
  </si>
  <si>
    <t>08:03:03</t>
  </si>
  <si>
    <t>08:02:50</t>
  </si>
  <si>
    <t>08:09:33</t>
  </si>
  <si>
    <t>08:07:23</t>
  </si>
  <si>
    <t>08:05:02</t>
  </si>
  <si>
    <t>08:02:22</t>
  </si>
  <si>
    <t>08:08:44</t>
  </si>
  <si>
    <t>08:08:45</t>
  </si>
  <si>
    <t>07:56:34</t>
  </si>
  <si>
    <t>08:26:02</t>
  </si>
  <si>
    <t>08:04:56</t>
  </si>
  <si>
    <t>08:04:46</t>
  </si>
  <si>
    <t>08:02:53</t>
  </si>
  <si>
    <t>08:02:55</t>
  </si>
  <si>
    <t>08:04:32</t>
  </si>
  <si>
    <t>08:12:01</t>
  </si>
  <si>
    <t>08:05:05</t>
  </si>
  <si>
    <t>08:02:27</t>
  </si>
  <si>
    <t>07:59:29</t>
  </si>
  <si>
    <t>Huỳnh Thị Mạnh Thường</t>
  </si>
  <si>
    <t>07:10:11</t>
  </si>
  <si>
    <t>19:19:57</t>
  </si>
  <si>
    <t>18:54:55</t>
  </si>
  <si>
    <t>18:10:47</t>
  </si>
  <si>
    <t>07:33:26</t>
  </si>
  <si>
    <t>17:56:22</t>
  </si>
  <si>
    <t>07:26:33</t>
  </si>
  <si>
    <t>18:11:31</t>
  </si>
  <si>
    <t>07:20:53</t>
  </si>
  <si>
    <t>18:39:36</t>
  </si>
  <si>
    <t>07:25:05</t>
  </si>
  <si>
    <t>07:33:39</t>
  </si>
  <si>
    <t>18:21:43</t>
  </si>
  <si>
    <t>07:30:38</t>
  </si>
  <si>
    <t>18:24:05</t>
  </si>
  <si>
    <t>07:36:28</t>
  </si>
  <si>
    <t>18:49:49</t>
  </si>
  <si>
    <t>17:50:50</t>
  </si>
  <si>
    <t>07:30:45</t>
  </si>
  <si>
    <t>18:22:31</t>
  </si>
  <si>
    <t>07:31:10</t>
  </si>
  <si>
    <t>17:10:15</t>
  </si>
  <si>
    <t>07:33:20</t>
  </si>
  <si>
    <t>16:44:42</t>
  </si>
  <si>
    <t>07:30:20</t>
  </si>
  <si>
    <t>07:25:00</t>
  </si>
  <si>
    <t>18:20:18</t>
  </si>
  <si>
    <t>07:35:12</t>
  </si>
  <si>
    <t>17:30:40</t>
  </si>
  <si>
    <t>07:29:22</t>
  </si>
  <si>
    <t>17:21:11</t>
  </si>
  <si>
    <t>17:53:03</t>
  </si>
  <si>
    <t>07:27:35</t>
  </si>
  <si>
    <t>17:24:10</t>
  </si>
  <si>
    <t>2025-07-29</t>
  </si>
  <si>
    <t>07:23:44</t>
  </si>
  <si>
    <t>17:51:30</t>
  </si>
  <si>
    <t>2025-07-30</t>
  </si>
  <si>
    <t>07:22:22</t>
  </si>
  <si>
    <t>17:37:22</t>
  </si>
  <si>
    <t>2025-07-31</t>
  </si>
  <si>
    <t>07:21:57</t>
  </si>
  <si>
    <t>17:38:01</t>
  </si>
  <si>
    <t>08:23:55</t>
  </si>
  <si>
    <t>17:45:26</t>
  </si>
  <si>
    <t>07:59:40</t>
  </si>
  <si>
    <t>17:46:02</t>
  </si>
  <si>
    <t>17:05:12</t>
  </si>
  <si>
    <t>08:01:40</t>
  </si>
  <si>
    <t>18:46:14</t>
  </si>
  <si>
    <t>07:59:04</t>
  </si>
  <si>
    <t>18:15:31</t>
  </si>
  <si>
    <t>07:57:18</t>
  </si>
  <si>
    <t>07:56:14</t>
  </si>
  <si>
    <t>17:42:30</t>
  </si>
  <si>
    <t>07:56:19</t>
  </si>
  <si>
    <t>17:52:24</t>
  </si>
  <si>
    <t>17:37:21</t>
  </si>
  <si>
    <t>07:58:12</t>
  </si>
  <si>
    <t>17:59:19</t>
  </si>
  <si>
    <t>08:01:15</t>
  </si>
  <si>
    <t>17:33:10</t>
  </si>
  <si>
    <t>17:47:26</t>
  </si>
  <si>
    <t>07:54:07</t>
  </si>
  <si>
    <t>07:50:50</t>
  </si>
  <si>
    <t>17:21:40</t>
  </si>
  <si>
    <t>07:56:03</t>
  </si>
  <si>
    <t>17:14:35</t>
  </si>
  <si>
    <t>07:51:34</t>
  </si>
  <si>
    <t>17:50:39</t>
  </si>
  <si>
    <t>07:56:12</t>
  </si>
  <si>
    <t>17:19:20</t>
  </si>
  <si>
    <t>07:57:00</t>
  </si>
  <si>
    <t>17:21:28</t>
  </si>
  <si>
    <t>07:57:35</t>
  </si>
  <si>
    <t>18:59:21</t>
  </si>
  <si>
    <t>07:56:35</t>
  </si>
  <si>
    <t>07:57:57</t>
  </si>
  <si>
    <t>18:04:30</t>
  </si>
  <si>
    <t>07:58:25</t>
  </si>
  <si>
    <t>18:33:00</t>
  </si>
  <si>
    <t>17:20:11</t>
  </si>
  <si>
    <t>07:57:33</t>
  </si>
  <si>
    <t>18:26:13</t>
  </si>
  <si>
    <t>17:42:46</t>
  </si>
  <si>
    <t>07:57:37</t>
  </si>
  <si>
    <t>17:59:59</t>
  </si>
  <si>
    <t>07:58:45</t>
  </si>
  <si>
    <t>18:02:07</t>
  </si>
  <si>
    <t>17:29:25</t>
  </si>
  <si>
    <t>18:30:38</t>
  </si>
  <si>
    <t>08:00:02</t>
  </si>
  <si>
    <t>18:46:06</t>
  </si>
  <si>
    <t>07:59:22</t>
  </si>
  <si>
    <t>18:17:52</t>
  </si>
  <si>
    <t>08:01:22</t>
  </si>
  <si>
    <t>17:55:55</t>
  </si>
  <si>
    <t>08:00:00</t>
  </si>
  <si>
    <t>18:09:23</t>
  </si>
  <si>
    <t>08:01:50</t>
  </si>
  <si>
    <t>17:43:04</t>
  </si>
  <si>
    <t>07:55:37</t>
  </si>
  <si>
    <t>17:53:33</t>
  </si>
  <si>
    <t>07:54:41</t>
  </si>
  <si>
    <t>18:08:37</t>
  </si>
  <si>
    <t>07:58:39</t>
  </si>
  <si>
    <t>17:45:56</t>
  </si>
  <si>
    <t>17:46:06</t>
  </si>
  <si>
    <t>07:54:28</t>
  </si>
  <si>
    <t>17:43:25</t>
  </si>
  <si>
    <t>08:00:11</t>
  </si>
  <si>
    <t>17:14:13</t>
  </si>
  <si>
    <t>07:52:17</t>
  </si>
  <si>
    <t>17:49:21</t>
  </si>
  <si>
    <t>07:58:50</t>
  </si>
  <si>
    <t>16:03:10</t>
  </si>
  <si>
    <t>17:58:49</t>
  </si>
  <si>
    <t>07:50:56</t>
  </si>
  <si>
    <t>18:31:49</t>
  </si>
  <si>
    <t>07:50:54</t>
  </si>
  <si>
    <t>18:29:27</t>
  </si>
  <si>
    <t>07:19:50</t>
  </si>
  <si>
    <t>18:05:07</t>
  </si>
  <si>
    <t>07:51:02</t>
  </si>
  <si>
    <t>18:10:03</t>
  </si>
  <si>
    <t>17:31:17</t>
  </si>
  <si>
    <t>07:51:30</t>
  </si>
  <si>
    <t>17:54:43</t>
  </si>
  <si>
    <t>07:52:47</t>
  </si>
  <si>
    <t>18:05:43</t>
  </si>
  <si>
    <t>17:44:10</t>
  </si>
  <si>
    <t>07:51:51</t>
  </si>
  <si>
    <t>18:02:20</t>
  </si>
  <si>
    <t>07:50:40</t>
  </si>
  <si>
    <t>18:01:22</t>
  </si>
  <si>
    <t>07:48:28</t>
  </si>
  <si>
    <t>17:29:09</t>
  </si>
  <si>
    <t>07:50:29</t>
  </si>
  <si>
    <t>17:52:36</t>
  </si>
  <si>
    <t>07:49:47</t>
  </si>
  <si>
    <t>17:53:31</t>
  </si>
  <si>
    <t>17:59:15</t>
  </si>
  <si>
    <t>07:51:12</t>
  </si>
  <si>
    <t>17:55:01</t>
  </si>
  <si>
    <t>07:52:42</t>
  </si>
  <si>
    <t>18:09:40</t>
  </si>
  <si>
    <t>07:53:47</t>
  </si>
  <si>
    <t>17:44:33</t>
  </si>
  <si>
    <t>07:53:22</t>
  </si>
  <si>
    <t>17:48:56</t>
  </si>
  <si>
    <t>07:53:50</t>
  </si>
  <si>
    <t>17:46:05</t>
  </si>
  <si>
    <t>17:40:58</t>
  </si>
  <si>
    <t>07:51:59</t>
  </si>
  <si>
    <t>17:41:43</t>
  </si>
  <si>
    <t>07:53:46</t>
  </si>
  <si>
    <t>17:38:43</t>
  </si>
  <si>
    <t>07:49:12</t>
  </si>
  <si>
    <t>17:14:51</t>
  </si>
  <si>
    <t>07:53:13</t>
  </si>
  <si>
    <t>17:49:00</t>
  </si>
  <si>
    <t>17:48:37</t>
  </si>
  <si>
    <t>17:53:00</t>
  </si>
  <si>
    <t>07:52:27</t>
  </si>
  <si>
    <t>18:00:43</t>
  </si>
  <si>
    <t>06:34:25</t>
  </si>
  <si>
    <t>06:40:09</t>
  </si>
  <si>
    <t>06:37:48</t>
  </si>
  <si>
    <t>06:38:08</t>
  </si>
  <si>
    <t>06:40:36</t>
  </si>
  <si>
    <t>06:55:48</t>
  </si>
  <si>
    <t>06:39:48</t>
  </si>
  <si>
    <t>06:42:47</t>
  </si>
  <si>
    <t>06:43:48</t>
  </si>
  <si>
    <t>06:50:42</t>
  </si>
  <si>
    <t>06:53:15</t>
  </si>
  <si>
    <t>06:42:54</t>
  </si>
  <si>
    <t>06:53:07</t>
  </si>
  <si>
    <t>06:52:21</t>
  </si>
  <si>
    <t>06:50:23</t>
  </si>
  <si>
    <t>06:51:24</t>
  </si>
  <si>
    <t>06:47:25</t>
  </si>
  <si>
    <t>06:44:38</t>
  </si>
  <si>
    <t>06:49:35</t>
  </si>
  <si>
    <t>06:50:33</t>
  </si>
  <si>
    <t>06:59:35</t>
  </si>
  <si>
    <t>06:47:05</t>
  </si>
  <si>
    <t>07:35:04</t>
  </si>
  <si>
    <t>07:34:30</t>
  </si>
  <si>
    <t>07:36:41</t>
  </si>
  <si>
    <t>07:44:05</t>
  </si>
  <si>
    <t>07:02:38</t>
  </si>
  <si>
    <t>07:01:33</t>
  </si>
  <si>
    <t>06:58:15</t>
  </si>
  <si>
    <t>06:28:34</t>
  </si>
  <si>
    <t>07:13:18</t>
  </si>
  <si>
    <t>07:09:57</t>
  </si>
  <si>
    <t>07:15:08</t>
  </si>
  <si>
    <t>07:11:58</t>
  </si>
  <si>
    <t>07:00:41</t>
  </si>
  <si>
    <t>07:06:32</t>
  </si>
  <si>
    <t>07:12:46</t>
  </si>
  <si>
    <t>07:12:20</t>
  </si>
  <si>
    <t>07:10:05</t>
  </si>
  <si>
    <t>07:10:29</t>
  </si>
  <si>
    <t>07:07:51</t>
  </si>
  <si>
    <t>07:07:09</t>
  </si>
  <si>
    <t>07:12:42</t>
  </si>
  <si>
    <t>07:14:26</t>
  </si>
  <si>
    <t>07:10:33</t>
  </si>
  <si>
    <t>07:05:17</t>
  </si>
  <si>
    <t>06:57:49</t>
  </si>
  <si>
    <t>07:13:35</t>
  </si>
  <si>
    <t>07:19:54</t>
  </si>
  <si>
    <t>07:07:26</t>
  </si>
  <si>
    <t>07:16:48</t>
  </si>
  <si>
    <t>07:17:18</t>
  </si>
  <si>
    <t>07:14:35</t>
  </si>
  <si>
    <t>07:26:11</t>
  </si>
  <si>
    <t>07:20:01</t>
  </si>
  <si>
    <t>07:10:28</t>
  </si>
  <si>
    <t>07:14:54</t>
  </si>
  <si>
    <t>07:15:05</t>
  </si>
  <si>
    <t>07:00:56</t>
  </si>
  <si>
    <t>07:06:36</t>
  </si>
  <si>
    <t>07:09:31</t>
  </si>
  <si>
    <t>07:20:35</t>
  </si>
  <si>
    <t>07:17:44</t>
  </si>
  <si>
    <t>07:13:21</t>
  </si>
  <si>
    <t>07:34:43</t>
  </si>
  <si>
    <t>07:10:00</t>
  </si>
  <si>
    <t>07:24:25</t>
  </si>
  <si>
    <t>07:50:46</t>
  </si>
  <si>
    <t>07:17:54</t>
  </si>
  <si>
    <t>07:26:41</t>
  </si>
  <si>
    <t>08:03:28</t>
  </si>
  <si>
    <t>08:00:59</t>
  </si>
  <si>
    <t>08:06:09</t>
  </si>
  <si>
    <t>07:55:31</t>
  </si>
  <si>
    <t>18:22:46</t>
  </si>
  <si>
    <t>07:55:03</t>
  </si>
  <si>
    <t>17:57:46</t>
  </si>
  <si>
    <t>07:43:04</t>
  </si>
  <si>
    <t>07:52:21</t>
  </si>
  <si>
    <t>18:45:11</t>
  </si>
  <si>
    <t>07:53:09</t>
  </si>
  <si>
    <t>17:55:05</t>
  </si>
  <si>
    <t>07:53:00</t>
  </si>
  <si>
    <t>18:46:51</t>
  </si>
  <si>
    <t>07:55:35</t>
  </si>
  <si>
    <t>18:26:53</t>
  </si>
  <si>
    <t>07:57:25</t>
  </si>
  <si>
    <t>18:02:57</t>
  </si>
  <si>
    <t>07:58:28</t>
  </si>
  <si>
    <t>18:04:22</t>
  </si>
  <si>
    <t>07:57:06</t>
  </si>
  <si>
    <t>18:03:48</t>
  </si>
  <si>
    <t>08:19:01</t>
  </si>
  <si>
    <t>18:56:24</t>
  </si>
  <si>
    <t>18:40:08</t>
  </si>
  <si>
    <t>07:58:57</t>
  </si>
  <si>
    <t>18:18:53</t>
  </si>
  <si>
    <t>07:54:36</t>
  </si>
  <si>
    <t>17:56:50</t>
  </si>
  <si>
    <t>07:59:18</t>
  </si>
  <si>
    <t>18:10:18</t>
  </si>
  <si>
    <t>08:00:23</t>
  </si>
  <si>
    <t>17:47:19</t>
  </si>
  <si>
    <t>07:57:59</t>
  </si>
  <si>
    <t>17:56:18</t>
  </si>
  <si>
    <t>18:06:13</t>
  </si>
  <si>
    <t>08:00:12</t>
  </si>
  <si>
    <t>18:30:13</t>
  </si>
  <si>
    <t>07:57:53</t>
  </si>
  <si>
    <t>17:50:19</t>
  </si>
  <si>
    <t>08:01:03</t>
  </si>
  <si>
    <t>17:38:23</t>
  </si>
  <si>
    <t>07:57:42</t>
  </si>
  <si>
    <t>16:03:40</t>
  </si>
  <si>
    <t>17:52:16</t>
  </si>
  <si>
    <t>07:57:44</t>
  </si>
  <si>
    <t>07:59:24</t>
  </si>
  <si>
    <t>18:57:57</t>
  </si>
  <si>
    <t>07:59:13</t>
  </si>
  <si>
    <t>18:33:17</t>
  </si>
  <si>
    <t>07:33:48</t>
  </si>
  <si>
    <t>19:51:55</t>
  </si>
  <si>
    <t>07:28:20</t>
  </si>
  <si>
    <t>18:41:03</t>
  </si>
  <si>
    <t>07:32:32</t>
  </si>
  <si>
    <t>19:02:21</t>
  </si>
  <si>
    <t>07:32:22</t>
  </si>
  <si>
    <t>18:25:13</t>
  </si>
  <si>
    <t>07:33:43</t>
  </si>
  <si>
    <t>18:15:35</t>
  </si>
  <si>
    <t>07:37:14</t>
  </si>
  <si>
    <t>19:55:49</t>
  </si>
  <si>
    <t>07:32:17</t>
  </si>
  <si>
    <t>18:10:05</t>
  </si>
  <si>
    <t>07:33:23</t>
  </si>
  <si>
    <t>19:00:35</t>
  </si>
  <si>
    <t>07:32:06</t>
  </si>
  <si>
    <t>17:20:44</t>
  </si>
  <si>
    <t>17:47:37</t>
  </si>
  <si>
    <t>07:33:58</t>
  </si>
  <si>
    <t>16:38:50</t>
  </si>
  <si>
    <t>07:35:53</t>
  </si>
  <si>
    <t>17:59:21</t>
  </si>
  <si>
    <t>17:46:58</t>
  </si>
  <si>
    <t>07:32:49</t>
  </si>
  <si>
    <t>16:51:20</t>
  </si>
  <si>
    <t>07:34:01</t>
  </si>
  <si>
    <t>17:59:23</t>
  </si>
  <si>
    <t>07:36:00</t>
  </si>
  <si>
    <t>18:33:44</t>
  </si>
  <si>
    <t>07:30:04</t>
  </si>
  <si>
    <t>16:45:00</t>
  </si>
  <si>
    <t>07:31:24</t>
  </si>
  <si>
    <t>19:04:55</t>
  </si>
  <si>
    <t>07:30:13</t>
  </si>
  <si>
    <t>17:35:59</t>
  </si>
  <si>
    <t>07:35:25</t>
  </si>
  <si>
    <t>18:37:04</t>
  </si>
  <si>
    <t>07:32:35</t>
  </si>
  <si>
    <t>18:04:54</t>
  </si>
  <si>
    <t>07:35:13</t>
  </si>
  <si>
    <t>17:02:42</t>
  </si>
  <si>
    <t>07:37:41</t>
  </si>
  <si>
    <t>17:29:36</t>
  </si>
  <si>
    <t>07:31:16</t>
  </si>
  <si>
    <t>18:18:15</t>
  </si>
  <si>
    <t>07:33:35</t>
  </si>
  <si>
    <t>17:18:57</t>
  </si>
  <si>
    <t>17:38:09</t>
  </si>
  <si>
    <t>07:33:34</t>
  </si>
  <si>
    <t>19:51:00</t>
  </si>
  <si>
    <t>07:28:09</t>
  </si>
  <si>
    <t>18:40:15</t>
  </si>
  <si>
    <t>07:32:11</t>
  </si>
  <si>
    <t>19:01:16</t>
  </si>
  <si>
    <t>18:25:17</t>
  </si>
  <si>
    <t>07:33:29</t>
  </si>
  <si>
    <t>18:15:18</t>
  </si>
  <si>
    <t>07:37:17</t>
  </si>
  <si>
    <t>19:55:05</t>
  </si>
  <si>
    <t>18:10:10</t>
  </si>
  <si>
    <t>07:33:09</t>
  </si>
  <si>
    <t>19:00:44</t>
  </si>
  <si>
    <t>18:25:52</t>
  </si>
  <si>
    <t>07:34:20</t>
  </si>
  <si>
    <t>17:46:59</t>
  </si>
  <si>
    <t>07:33:54</t>
  </si>
  <si>
    <t>16:38:41</t>
  </si>
  <si>
    <t>07:35:42</t>
  </si>
  <si>
    <t>17:57:59</t>
  </si>
  <si>
    <t>07:33:05</t>
  </si>
  <si>
    <t>07:32:36</t>
  </si>
  <si>
    <t>16:51:31</t>
  </si>
  <si>
    <t>07:33:46</t>
  </si>
  <si>
    <t>17:59:27</t>
  </si>
  <si>
    <t>07:35:54</t>
  </si>
  <si>
    <t>18:33:34</t>
  </si>
  <si>
    <t>07:30:00</t>
  </si>
  <si>
    <t>16:44:48</t>
  </si>
  <si>
    <t>07:31:13</t>
  </si>
  <si>
    <t>19:04:27</t>
  </si>
  <si>
    <t>07:29:56</t>
  </si>
  <si>
    <t>17:36:08</t>
  </si>
  <si>
    <t>07:35:16</t>
  </si>
  <si>
    <t>18:37:07</t>
  </si>
  <si>
    <t>07:32:19</t>
  </si>
  <si>
    <t>18:04:42</t>
  </si>
  <si>
    <t>07:35:07</t>
  </si>
  <si>
    <t>17:02:32</t>
  </si>
  <si>
    <t>07:37:34</t>
  </si>
  <si>
    <t>17:29:55</t>
  </si>
  <si>
    <t>18:19:10</t>
  </si>
  <si>
    <t>07:33:27</t>
  </si>
  <si>
    <t>17:19:14</t>
  </si>
  <si>
    <t>07:30:53</t>
  </si>
  <si>
    <t>17:38:04</t>
  </si>
  <si>
    <t>17:42:29</t>
  </si>
  <si>
    <t>07:29:01</t>
  </si>
  <si>
    <t>07:30:03</t>
  </si>
  <si>
    <t>07:32:55</t>
  </si>
  <si>
    <t>07:31:21</t>
  </si>
  <si>
    <t>07:36:21</t>
  </si>
  <si>
    <t>07:25:47</t>
  </si>
  <si>
    <t>07:33:57</t>
  </si>
  <si>
    <t>07:27:11</t>
  </si>
  <si>
    <t>07:33:44</t>
  </si>
  <si>
    <t>07:16:23</t>
  </si>
  <si>
    <t>07:28:24</t>
  </si>
  <si>
    <t>07:25:31</t>
  </si>
  <si>
    <t>07:34:48</t>
  </si>
  <si>
    <t>07:30:49</t>
  </si>
  <si>
    <t>07:34:44</t>
  </si>
  <si>
    <t>07:29:10</t>
  </si>
  <si>
    <t>07:27:55</t>
  </si>
  <si>
    <t>07:29:09</t>
  </si>
  <si>
    <t>07:31:59</t>
  </si>
  <si>
    <t>07:27:58</t>
  </si>
  <si>
    <t>07:22:19</t>
  </si>
  <si>
    <t>07:30:19</t>
  </si>
  <si>
    <t>07:25:04</t>
  </si>
  <si>
    <t>07:28:50</t>
  </si>
  <si>
    <t>07:37:00</t>
  </si>
  <si>
    <t>17:47:24</t>
  </si>
  <si>
    <t>07:16:37</t>
  </si>
  <si>
    <t>07:30:29</t>
  </si>
  <si>
    <t>07:33:16</t>
  </si>
  <si>
    <t>07:20:45</t>
  </si>
  <si>
    <t>07:16:59</t>
  </si>
  <si>
    <t>16:40:35</t>
  </si>
  <si>
    <t>07:35:39</t>
  </si>
  <si>
    <t>07:16:05</t>
  </si>
  <si>
    <t>07:22:25</t>
  </si>
  <si>
    <t>16:21:09</t>
  </si>
  <si>
    <t>07:32:47</t>
  </si>
  <si>
    <t>16:41:35</t>
  </si>
  <si>
    <t>16:38:09</t>
  </si>
  <si>
    <t>07:44:41</t>
  </si>
  <si>
    <t>07:20:51</t>
  </si>
  <si>
    <t>17:14:36</t>
  </si>
  <si>
    <t>07:17:57</t>
  </si>
  <si>
    <t>07:18:39</t>
  </si>
  <si>
    <t>07:28:58</t>
  </si>
  <si>
    <t>17:09:26</t>
  </si>
  <si>
    <t>07:18:44</t>
  </si>
  <si>
    <t>07:16:21</t>
  </si>
  <si>
    <t>16:39:01</t>
  </si>
  <si>
    <t>07:16:36</t>
  </si>
  <si>
    <t>07:29:52</t>
  </si>
  <si>
    <t>07:34:23</t>
  </si>
  <si>
    <t>16:36:43</t>
  </si>
  <si>
    <t>07:45:16</t>
  </si>
  <si>
    <t>16:37:19</t>
  </si>
  <si>
    <t>07:27:01</t>
  </si>
  <si>
    <t>16:46:33</t>
  </si>
  <si>
    <t>17:03:00</t>
  </si>
  <si>
    <t>08:09:35</t>
  </si>
  <si>
    <t>17:34:58</t>
  </si>
  <si>
    <t>08:21:44</t>
  </si>
  <si>
    <t>17:11:23</t>
  </si>
  <si>
    <t>08:04:09</t>
  </si>
  <si>
    <t>17:27:10</t>
  </si>
  <si>
    <t>08:03:31</t>
  </si>
  <si>
    <t>08:04:42</t>
  </si>
  <si>
    <t>08:15:05</t>
  </si>
  <si>
    <t>07:52:51</t>
  </si>
  <si>
    <t>07:56:08</t>
  </si>
  <si>
    <t>07:32:25</t>
  </si>
  <si>
    <t>07:36:53</t>
  </si>
  <si>
    <t>07:30:08</t>
  </si>
  <si>
    <t>07:30:54</t>
  </si>
  <si>
    <t>07:30:44</t>
  </si>
  <si>
    <t>08:12:48</t>
  </si>
  <si>
    <t>07:31:31</t>
  </si>
  <si>
    <t>07:35:49</t>
  </si>
  <si>
    <t>07:35:33</t>
  </si>
  <si>
    <t>07:28:18</t>
  </si>
  <si>
    <t>07:36:08</t>
  </si>
  <si>
    <t>07:28:19</t>
  </si>
  <si>
    <t>07:31:09</t>
  </si>
  <si>
    <t>07:26:43</t>
  </si>
  <si>
    <t>07:32:34</t>
  </si>
  <si>
    <t>08:05:51</t>
  </si>
  <si>
    <t>07:59:00</t>
  </si>
  <si>
    <t>08:23:33</t>
  </si>
  <si>
    <t>08:06:13</t>
  </si>
  <si>
    <t>07:32:58</t>
  </si>
  <si>
    <t>07:37:44</t>
  </si>
  <si>
    <t>07:40:49</t>
  </si>
  <si>
    <t>07:44:02</t>
  </si>
  <si>
    <t>17:23:14</t>
  </si>
  <si>
    <t>07:51:00</t>
  </si>
  <si>
    <t>17:23:13</t>
  </si>
  <si>
    <t>06:47:57</t>
  </si>
  <si>
    <t>18:04:29</t>
  </si>
  <si>
    <t>17:20:24</t>
  </si>
  <si>
    <t>07:37:26</t>
  </si>
  <si>
    <t>17:08:49</t>
  </si>
  <si>
    <t>17:06:02</t>
  </si>
  <si>
    <t>07:46:40</t>
  </si>
  <si>
    <t>07:48:04</t>
  </si>
  <si>
    <t>17:53:57</t>
  </si>
  <si>
    <t>07:48:55</t>
  </si>
  <si>
    <t>17:48:06</t>
  </si>
  <si>
    <t>17:22:42</t>
  </si>
  <si>
    <t>07:45:01</t>
  </si>
  <si>
    <t>17:43:51</t>
  </si>
  <si>
    <t>06:36:32</t>
  </si>
  <si>
    <t>20:38:43</t>
  </si>
  <si>
    <t>07:45:20</t>
  </si>
  <si>
    <t>17:45:37</t>
  </si>
  <si>
    <t>17:07:59</t>
  </si>
  <si>
    <t>07:54:16</t>
  </si>
  <si>
    <t>17:41:44</t>
  </si>
  <si>
    <t>07:48:36</t>
  </si>
  <si>
    <t>17:08:36</t>
  </si>
  <si>
    <t>17:33:07</t>
  </si>
  <si>
    <t>18:59:05</t>
  </si>
  <si>
    <t>07:59:52</t>
  </si>
  <si>
    <t>17:42:51</t>
  </si>
  <si>
    <t>07:59:53</t>
  </si>
  <si>
    <t>17:39:12</t>
  </si>
  <si>
    <t>18:35:14</t>
  </si>
  <si>
    <t>17:51:56</t>
  </si>
  <si>
    <t>18:03:27</t>
  </si>
  <si>
    <t>07:56:00</t>
  </si>
  <si>
    <t>18:13:24</t>
  </si>
  <si>
    <t>08:00:40</t>
  </si>
  <si>
    <t>17:44:43</t>
  </si>
  <si>
    <t>07:59:51</t>
  </si>
  <si>
    <t>17:59:32</t>
  </si>
  <si>
    <t>18:03:21</t>
  </si>
  <si>
    <t>07:53:26</t>
  </si>
  <si>
    <t>17:29:31</t>
  </si>
  <si>
    <t>07:57:47</t>
  </si>
  <si>
    <t>18:37:27</t>
  </si>
  <si>
    <t>07:13:50</t>
  </si>
  <si>
    <t>18:44:20</t>
  </si>
  <si>
    <t>07:59:15</t>
  </si>
  <si>
    <t>18:17:37</t>
  </si>
  <si>
    <t>08:00:21</t>
  </si>
  <si>
    <t>17:22:43</t>
  </si>
  <si>
    <t>17:30:12</t>
  </si>
  <si>
    <t>07:46:11</t>
  </si>
  <si>
    <t>17:43:09</t>
  </si>
  <si>
    <t>07:58:29</t>
  </si>
  <si>
    <t>17:54:01</t>
  </si>
  <si>
    <t>08:01:06</t>
  </si>
  <si>
    <t>17:44:51</t>
  </si>
  <si>
    <t>17:45:42</t>
  </si>
  <si>
    <t>08:02:35</t>
  </si>
  <si>
    <t>17:21:38</t>
  </si>
  <si>
    <t>17:43:19</t>
  </si>
  <si>
    <t>17:42:37</t>
  </si>
  <si>
    <t>08:01:56</t>
  </si>
  <si>
    <t>18:57:40</t>
  </si>
  <si>
    <t>08:01:05</t>
  </si>
  <si>
    <t>17:37:51</t>
  </si>
  <si>
    <t>59</t>
  </si>
  <si>
    <t>07:20:46</t>
  </si>
  <si>
    <t>07:18:53</t>
  </si>
  <si>
    <t>07:23:48</t>
  </si>
  <si>
    <t>07:24:26</t>
  </si>
  <si>
    <t>06:29:39</t>
  </si>
  <si>
    <t>07:21:05</t>
  </si>
  <si>
    <t>07:19:03</t>
  </si>
  <si>
    <t>07:19:11</t>
  </si>
  <si>
    <t>07:19:10</t>
  </si>
  <si>
    <t>07:22:30</t>
  </si>
  <si>
    <t>07:08:36</t>
  </si>
  <si>
    <t>07:13:46</t>
  </si>
  <si>
    <t>07:17:56</t>
  </si>
  <si>
    <t>07:09:09</t>
  </si>
  <si>
    <t>07:09:47</t>
  </si>
  <si>
    <t>07:17:33</t>
  </si>
  <si>
    <t>07:18:32</t>
  </si>
  <si>
    <t>07:13:14</t>
  </si>
  <si>
    <t>07:19:02</t>
  </si>
  <si>
    <t>07:16:11</t>
  </si>
  <si>
    <t>07:23:47</t>
  </si>
  <si>
    <t>07:19:36</t>
  </si>
  <si>
    <t>07:17:24</t>
  </si>
  <si>
    <t>07:27:07</t>
  </si>
  <si>
    <t>60</t>
  </si>
  <si>
    <t>17:45:41</t>
  </si>
  <si>
    <t>18:17:43</t>
  </si>
  <si>
    <t>17:22:38</t>
  </si>
  <si>
    <t>07:55:05</t>
  </si>
  <si>
    <t>17:30:34</t>
  </si>
  <si>
    <t>07:55:25</t>
  </si>
  <si>
    <t>07:59:12</t>
  </si>
  <si>
    <t>17:31:37</t>
  </si>
  <si>
    <t>07:52:49</t>
  </si>
  <si>
    <t>17:44:47</t>
  </si>
  <si>
    <t>07:55:36</t>
  </si>
  <si>
    <t>17:21:01</t>
  </si>
  <si>
    <t>07:56:18</t>
  </si>
  <si>
    <t>17:36:36</t>
  </si>
  <si>
    <t>07:56:44</t>
  </si>
  <si>
    <t>07:57:23</t>
  </si>
  <si>
    <t>17:40:50</t>
  </si>
  <si>
    <t>07:57:09</t>
  </si>
  <si>
    <t>17:42:33</t>
  </si>
  <si>
    <t>08:00:17</t>
  </si>
  <si>
    <t>17:35:54</t>
  </si>
  <si>
    <t>61</t>
  </si>
  <si>
    <t>17:10:02</t>
  </si>
  <si>
    <t>Phòng kinh doanh</t>
  </si>
  <si>
    <t>Phòng vận hành</t>
  </si>
  <si>
    <t>Phòng ban</t>
  </si>
  <si>
    <t>Họ và tên</t>
  </si>
  <si>
    <t>Trần Trí Thông</t>
  </si>
  <si>
    <t>off buổi sáng</t>
  </si>
  <si>
    <t>off buổi chiều</t>
  </si>
  <si>
    <t>Muộn (phút)</t>
  </si>
  <si>
    <t>Tăng ca (phút)</t>
  </si>
  <si>
    <t>Xin về sớm 1 tiếng</t>
  </si>
  <si>
    <t>Đi muộn</t>
  </si>
  <si>
    <t>Bình thường</t>
  </si>
  <si>
    <t>Nguyễn Thanh Phương</t>
  </si>
  <si>
    <t>Ngày sinh</t>
  </si>
  <si>
    <t>Họ và Tên</t>
  </si>
  <si>
    <t>Số tài khoản</t>
  </si>
  <si>
    <t>Ngân hàng</t>
  </si>
  <si>
    <t>19037303864018</t>
  </si>
  <si>
    <t xml:space="preserve"> Techcombank</t>
  </si>
  <si>
    <t>Tháng sinh</t>
  </si>
  <si>
    <t>108874180881</t>
  </si>
  <si>
    <t>Viettin bank</t>
  </si>
  <si>
    <t>04301010521937</t>
  </si>
  <si>
    <t>MSB</t>
  </si>
  <si>
    <t>p</t>
  </si>
  <si>
    <t>T7</t>
  </si>
  <si>
    <t>NHẬN VIỆC</t>
  </si>
  <si>
    <t>ĐI CÔNG TÁC</t>
  </si>
  <si>
    <t>ĐI THỊ TRƯỜNG - SR VINH</t>
  </si>
  <si>
    <t>SAMPLING CM NGUYỄN ẢNH THỦ</t>
  </si>
  <si>
    <t>SAMPLING CM NGUYỄN KIỆM</t>
  </si>
  <si>
    <t>SAMPLING HIỆP PHÚ</t>
  </si>
  <si>
    <t>SAMPLING CM CỦ CHI</t>
  </si>
  <si>
    <t>ĐI THỊ TRƯỜNG QTĐ</t>
  </si>
  <si>
    <t>ĐI THỊ TRƯỜNG - SUP HỒNG</t>
  </si>
  <si>
    <t>SAMPLING LOTTE GV</t>
  </si>
  <si>
    <t>SAMPLING MM BÌNH PHÚ</t>
  </si>
  <si>
    <t>SAMPLING LOTTE Q7</t>
  </si>
  <si>
    <t>SAMPLING MM AN PHÚ</t>
  </si>
  <si>
    <t>GẶP AGENCY</t>
  </si>
  <si>
    <t>SÁNG HỌP ONL TẠI NHÀ</t>
  </si>
  <si>
    <t>CÔNG TÁC PHAN RANG</t>
  </si>
  <si>
    <t>CÔNG TÁC NHA TRANG</t>
  </si>
  <si>
    <t>ĐI THỊ TRƯỜNG NNK</t>
  </si>
  <si>
    <t>8:45:50</t>
  </si>
  <si>
    <t>Có xin phép đi trễ</t>
  </si>
  <si>
    <t>Đi trễ có xin phép</t>
  </si>
  <si>
    <t>Quên chấm sáng, Chiều đi MM Bình Phú</t>
  </si>
  <si>
    <t>Về Sớm</t>
  </si>
  <si>
    <t>Nhận việc</t>
  </si>
  <si>
    <t>Đi nhà máy</t>
  </si>
  <si>
    <t>Đi nhà máy; tăng ca: 7h-8h; 5h-6h30</t>
  </si>
  <si>
    <t>Đi nhà máy; tăng ca: 7h-8h; 5h-6h45</t>
  </si>
  <si>
    <t>Đi NM Thái Tuấn; tăng ca: 6h45-8h; 17h-19h</t>
  </si>
  <si>
    <t>Đi NM Thái Tuấn; tăng ca: 7h-8h; 17h-19h</t>
  </si>
  <si>
    <t>Đi NM Thái Tuấn; tăng ca: 7h-8h; 17h-18h30</t>
  </si>
  <si>
    <t>Đi NM Thái Tuấn; tăng ca: 6h45-8h; 17h-18h30</t>
  </si>
  <si>
    <t>Đi NM Thái Tuấn; tăng ca: 6h45-8h; 17h-22h50</t>
  </si>
  <si>
    <t>có đi làm nhưng không chấm công</t>
  </si>
  <si>
    <t>có đi làm nhưng không chấm công ( lần 1)</t>
  </si>
  <si>
    <t>máy chấm công bị tắt ko chấm dc</t>
  </si>
  <si>
    <t>có đi làm nhưng không chấm công (đi nhà máy lấy hàng)</t>
  </si>
  <si>
    <t>có đi làm nhưng không chấm công ( lần 2 )</t>
  </si>
  <si>
    <t>có đi làm nhưng không chấm công ( lần 1 )</t>
  </si>
  <si>
    <t>có đi làm, đi với anh Ngọc</t>
  </si>
  <si>
    <t>có đi làm, đi với chuyên gia bên máy móc</t>
  </si>
  <si>
    <t>đi công tác Miền Bắc</t>
  </si>
  <si>
    <t>có đi làm nhưng không chấm công ( lần 3 ); không tính ngày công</t>
  </si>
  <si>
    <t>xin đi trễ 30p</t>
  </si>
  <si>
    <t>off sáng</t>
  </si>
  <si>
    <t>Khóa cửa nhà bị hỏng có xin phép Anh Bảo đi trễ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</si>
</sst>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Tháng &quot;mm&quot; năm &quot;yyyy"/>
    <numFmt numFmtId="165" formatCode="_-* #,##0.00_-;\-* #,##0.00_-;_-* &quot;-&quot;??_-;_-@_-"/>
    <numFmt numFmtId="166" formatCode="_-* #,##0_-;\-* #,##0_-;_-* &quot;-&quot;??_-;_-@_-"/>
    <numFmt numFmtId="167" formatCode="00"/>
    <numFmt numFmtId="168" formatCode="[$-101042A]dd"/>
    <numFmt numFmtId="169" formatCode="[$-101042A]dddd"/>
    <numFmt numFmtId="170" formatCode="_ * #,##0_ ;_ * \-#,##0_ ;_ * &quot;-&quot;_ ;_ @_ "/>
    <numFmt numFmtId="171" formatCode="[$-F400]h:mm:ss\ AM/PM"/>
    <numFmt numFmtId="172" formatCode="_(* #,##0_);_(* \(#,##0\);_(* &quot;-&quot;??_);_(@_)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2"/>
      <name val=".VnTime"/>
      <family val="2"/>
    </font>
    <font>
      <b/>
      <sz val="16"/>
      <name val="Times New Roman"/>
      <family val="1"/>
    </font>
    <font>
      <b/>
      <i/>
      <sz val="10"/>
      <color indexed="10"/>
      <name val="Times New Roman"/>
      <family val="1"/>
    </font>
    <font>
      <b/>
      <sz val="8"/>
      <name val="Times New Roman"/>
      <family val="1"/>
    </font>
    <font>
      <sz val="12"/>
      <name val="Times New Roman"/>
      <family val="1"/>
    </font>
    <font>
      <b/>
      <sz val="12"/>
      <color indexed="12"/>
      <name val="Times New Roman"/>
      <family val="1"/>
    </font>
    <font>
      <b/>
      <sz val="11"/>
      <color theme="6" tint="-0.499984740745262"/>
      <name val="Times New Roman"/>
      <family val="1"/>
    </font>
    <font>
      <b/>
      <sz val="11"/>
      <color rgb="FFC00000"/>
      <name val="Times New Roman"/>
      <family val="1"/>
    </font>
    <font>
      <b/>
      <i/>
      <sz val="12"/>
      <name val="Times New Roman"/>
      <family val="1"/>
    </font>
    <font>
      <sz val="9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sz val="10"/>
      <name val="Times New Roman"/>
      <family val="1"/>
    </font>
    <font>
      <sz val="12"/>
      <color rgb="FF000000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color rgb="FF000000"/>
      <name val="Times New Roman"/>
      <family val="1"/>
    </font>
    <font>
      <sz val="10"/>
      <color rgb="FFFF0000"/>
      <name val="Times New Roman"/>
      <family val="1"/>
    </font>
    <font>
      <sz val="12"/>
      <color rgb="FFFF0000"/>
      <name val="Times New Roman"/>
      <family val="1"/>
    </font>
    <font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i/>
      <sz val="11"/>
      <name val="Times New Roman"/>
      <family val="1"/>
    </font>
    <font>
      <sz val="12"/>
      <color theme="1"/>
      <name val="Times New Roman"/>
      <family val="1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8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2" fillId="0" borderId="0"/>
    <xf numFmtId="165" fontId="1" fillId="0" borderId="0" applyFont="0" applyFill="0" applyBorder="0" applyAlignment="0" applyProtection="0"/>
    <xf numFmtId="43" fontId="21" fillId="0" borderId="0" applyFont="0" applyFill="0" applyBorder="0" applyAlignment="0" applyProtection="0"/>
  </cellStyleXfs>
  <cellXfs count="129">
    <xf numFmtId="0" fontId="0" fillId="0" borderId="0" xfId="0"/>
    <xf numFmtId="0" fontId="3" fillId="0" borderId="0" xfId="2" applyFont="1" applyAlignment="1">
      <alignment vertical="center"/>
    </xf>
    <xf numFmtId="0" fontId="3" fillId="0" borderId="0" xfId="2" applyFont="1" applyAlignment="1">
      <alignment horizontal="center" vertical="center"/>
    </xf>
    <xf numFmtId="0" fontId="5" fillId="0" borderId="0" xfId="2" applyFont="1" applyAlignment="1">
      <alignment horizontal="center" vertical="center" wrapText="1"/>
    </xf>
    <xf numFmtId="0" fontId="6" fillId="0" borderId="0" xfId="2" applyFont="1" applyAlignment="1">
      <alignment horizontal="center" vertical="center"/>
    </xf>
    <xf numFmtId="164" fontId="7" fillId="0" borderId="0" xfId="2" applyNumberFormat="1" applyFont="1" applyAlignment="1">
      <alignment horizontal="center" vertical="center"/>
    </xf>
    <xf numFmtId="164" fontId="8" fillId="0" borderId="0" xfId="2" applyNumberFormat="1" applyFont="1" applyAlignment="1">
      <alignment horizontal="center" vertical="center"/>
    </xf>
    <xf numFmtId="164" fontId="10" fillId="0" borderId="0" xfId="2" applyNumberFormat="1" applyFont="1" applyAlignment="1">
      <alignment horizontal="center" vertical="center"/>
    </xf>
    <xf numFmtId="0" fontId="11" fillId="0" borderId="0" xfId="2" applyFont="1" applyAlignment="1">
      <alignment horizontal="center" vertical="center"/>
    </xf>
    <xf numFmtId="168" fontId="12" fillId="4" borderId="2" xfId="2" applyNumberFormat="1" applyFont="1" applyFill="1" applyBorder="1" applyAlignment="1">
      <alignment horizontal="center" vertical="center"/>
    </xf>
    <xf numFmtId="0" fontId="14" fillId="5" borderId="2" xfId="1" applyFont="1" applyFill="1" applyBorder="1" applyAlignment="1">
      <alignment horizontal="center" vertical="center"/>
    </xf>
    <xf numFmtId="0" fontId="15" fillId="6" borderId="2" xfId="1" applyFont="1" applyFill="1" applyBorder="1" applyAlignment="1">
      <alignment vertical="center"/>
    </xf>
    <xf numFmtId="0" fontId="17" fillId="5" borderId="2" xfId="1" applyFont="1" applyFill="1" applyBorder="1" applyAlignment="1">
      <alignment horizontal="center" vertical="center"/>
    </xf>
    <xf numFmtId="166" fontId="17" fillId="5" borderId="2" xfId="3" applyNumberFormat="1" applyFont="1" applyFill="1" applyBorder="1" applyAlignment="1">
      <alignment horizontal="center" vertical="center"/>
    </xf>
    <xf numFmtId="0" fontId="14" fillId="4" borderId="2" xfId="1" applyFont="1" applyFill="1" applyBorder="1" applyAlignment="1">
      <alignment horizontal="center" vertical="center"/>
    </xf>
    <xf numFmtId="0" fontId="18" fillId="4" borderId="2" xfId="1" applyFont="1" applyFill="1" applyBorder="1" applyAlignment="1">
      <alignment vertical="center"/>
    </xf>
    <xf numFmtId="0" fontId="16" fillId="4" borderId="3" xfId="1" applyFont="1" applyFill="1" applyBorder="1" applyAlignment="1">
      <alignment horizontal="center" vertical="center"/>
    </xf>
    <xf numFmtId="0" fontId="16" fillId="4" borderId="4" xfId="1" applyFont="1" applyFill="1" applyBorder="1" applyAlignment="1">
      <alignment horizontal="center" vertical="center"/>
    </xf>
    <xf numFmtId="0" fontId="16" fillId="4" borderId="5" xfId="1" applyFont="1" applyFill="1" applyBorder="1" applyAlignment="1">
      <alignment horizontal="center" vertical="center"/>
    </xf>
    <xf numFmtId="166" fontId="16" fillId="4" borderId="5" xfId="3" applyNumberFormat="1" applyFont="1" applyFill="1" applyBorder="1" applyAlignment="1">
      <alignment horizontal="center" vertical="center"/>
    </xf>
    <xf numFmtId="170" fontId="6" fillId="5" borderId="2" xfId="1" applyNumberFormat="1" applyFont="1" applyFill="1" applyBorder="1" applyAlignment="1">
      <alignment horizontal="left" vertical="center"/>
    </xf>
    <xf numFmtId="0" fontId="14" fillId="0" borderId="0" xfId="1" applyFont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6" fillId="0" borderId="0" xfId="1" applyFont="1" applyAlignment="1">
      <alignment horizontal="left" vertical="center"/>
    </xf>
    <xf numFmtId="0" fontId="19" fillId="0" borderId="0" xfId="1" applyFont="1" applyAlignment="1">
      <alignment horizontal="center" vertical="center"/>
    </xf>
    <xf numFmtId="0" fontId="6" fillId="7" borderId="0" xfId="1" applyFont="1" applyFill="1" applyAlignment="1">
      <alignment horizontal="center" vertical="center"/>
    </xf>
    <xf numFmtId="0" fontId="6" fillId="8" borderId="0" xfId="1" applyFont="1" applyFill="1" applyAlignment="1">
      <alignment horizontal="center" vertical="center"/>
    </xf>
    <xf numFmtId="0" fontId="20" fillId="0" borderId="0" xfId="1" applyFont="1" applyAlignment="1">
      <alignment horizontal="center" vertical="center"/>
    </xf>
    <xf numFmtId="0" fontId="6" fillId="9" borderId="0" xfId="1" applyFont="1" applyFill="1" applyAlignment="1">
      <alignment horizontal="center" vertical="center"/>
    </xf>
    <xf numFmtId="0" fontId="6" fillId="10" borderId="0" xfId="1" applyFont="1" applyFill="1" applyAlignment="1">
      <alignment horizontal="center" vertical="center"/>
    </xf>
    <xf numFmtId="0" fontId="14" fillId="0" borderId="0" xfId="1" applyFont="1" applyAlignment="1">
      <alignment vertical="center"/>
    </xf>
    <xf numFmtId="49" fontId="16" fillId="0" borderId="2" xfId="1" applyNumberFormat="1" applyFont="1" applyBorder="1" applyAlignment="1">
      <alignment horizontal="center" vertical="center"/>
    </xf>
    <xf numFmtId="44" fontId="16" fillId="0" borderId="2" xfId="1" applyNumberFormat="1" applyFont="1" applyBorder="1" applyAlignment="1">
      <alignment horizontal="center" vertical="center"/>
    </xf>
    <xf numFmtId="49" fontId="16" fillId="4" borderId="4" xfId="1" applyNumberFormat="1" applyFont="1" applyFill="1" applyBorder="1" applyAlignment="1">
      <alignment vertical="center"/>
    </xf>
    <xf numFmtId="0" fontId="14" fillId="0" borderId="2" xfId="1" applyFont="1" applyBorder="1" applyAlignment="1">
      <alignment horizontal="center" vertical="center"/>
    </xf>
    <xf numFmtId="170" fontId="16" fillId="0" borderId="2" xfId="1" applyNumberFormat="1" applyFont="1" applyBorder="1" applyAlignment="1">
      <alignment horizontal="left" vertical="center"/>
    </xf>
    <xf numFmtId="0" fontId="17" fillId="0" borderId="2" xfId="1" applyFont="1" applyBorder="1" applyAlignment="1">
      <alignment horizontal="center" vertical="center"/>
    </xf>
    <xf numFmtId="166" fontId="17" fillId="0" borderId="2" xfId="3" applyNumberFormat="1" applyFont="1" applyFill="1" applyBorder="1" applyAlignment="1">
      <alignment horizontal="center" vertical="center"/>
    </xf>
    <xf numFmtId="0" fontId="13" fillId="0" borderId="0" xfId="1" applyFont="1" applyAlignment="1">
      <alignment horizontal="center" vertical="center"/>
    </xf>
    <xf numFmtId="0" fontId="24" fillId="0" borderId="0" xfId="1" applyFont="1" applyProtection="1">
      <protection locked="0"/>
    </xf>
    <xf numFmtId="166" fontId="24" fillId="0" borderId="0" xfId="3" applyNumberFormat="1" applyFont="1" applyProtection="1">
      <protection locked="0"/>
    </xf>
    <xf numFmtId="169" fontId="5" fillId="3" borderId="2" xfId="2" applyNumberFormat="1" applyFont="1" applyFill="1" applyBorder="1" applyAlignment="1">
      <alignment horizontal="center" vertical="center" textRotation="90"/>
    </xf>
    <xf numFmtId="169" fontId="5" fillId="3" borderId="2" xfId="2" applyNumberFormat="1" applyFont="1" applyFill="1" applyBorder="1" applyAlignment="1">
      <alignment horizontal="center" vertical="center" textRotation="90" wrapText="1"/>
    </xf>
    <xf numFmtId="0" fontId="13" fillId="4" borderId="3" xfId="1" applyFont="1" applyFill="1" applyBorder="1" applyAlignment="1">
      <alignment vertical="center"/>
    </xf>
    <xf numFmtId="169" fontId="12" fillId="4" borderId="3" xfId="2" applyNumberFormat="1" applyFont="1" applyFill="1" applyBorder="1" applyAlignment="1">
      <alignment vertical="center" textRotation="90"/>
    </xf>
    <xf numFmtId="169" fontId="12" fillId="4" borderId="4" xfId="2" applyNumberFormat="1" applyFont="1" applyFill="1" applyBorder="1" applyAlignment="1">
      <alignment vertical="center" textRotation="90"/>
    </xf>
    <xf numFmtId="169" fontId="12" fillId="4" borderId="5" xfId="2" applyNumberFormat="1" applyFont="1" applyFill="1" applyBorder="1" applyAlignment="1">
      <alignment vertical="center" textRotation="90"/>
    </xf>
    <xf numFmtId="0" fontId="24" fillId="4" borderId="2" xfId="1" applyFont="1" applyFill="1" applyBorder="1" applyProtection="1">
      <protection locked="0"/>
    </xf>
    <xf numFmtId="166" fontId="24" fillId="4" borderId="2" xfId="3" applyNumberFormat="1" applyFont="1" applyFill="1" applyBorder="1" applyProtection="1">
      <protection locked="0"/>
    </xf>
    <xf numFmtId="172" fontId="24" fillId="5" borderId="2" xfId="4" applyNumberFormat="1" applyFont="1" applyFill="1" applyBorder="1" applyProtection="1">
      <protection locked="0"/>
    </xf>
    <xf numFmtId="0" fontId="24" fillId="0" borderId="2" xfId="1" applyFont="1" applyBorder="1" applyProtection="1">
      <protection locked="0"/>
    </xf>
    <xf numFmtId="0" fontId="24" fillId="5" borderId="2" xfId="1" applyFont="1" applyFill="1" applyBorder="1" applyProtection="1">
      <protection locked="0"/>
    </xf>
    <xf numFmtId="0" fontId="16" fillId="0" borderId="2" xfId="1" applyFont="1" applyBorder="1"/>
    <xf numFmtId="0" fontId="16" fillId="0" borderId="2" xfId="1" applyFont="1" applyBorder="1" applyProtection="1">
      <protection locked="0"/>
    </xf>
    <xf numFmtId="0" fontId="25" fillId="0" borderId="0" xfId="1" applyFont="1" applyAlignment="1">
      <alignment horizontal="center" vertical="center"/>
    </xf>
    <xf numFmtId="0" fontId="24" fillId="0" borderId="0" xfId="1" applyFont="1"/>
    <xf numFmtId="0" fontId="26" fillId="0" borderId="0" xfId="1" applyFont="1"/>
    <xf numFmtId="0" fontId="16" fillId="0" borderId="2" xfId="1" applyFont="1" applyBorder="1" applyAlignment="1" applyProtection="1">
      <alignment horizontal="center"/>
      <protection locked="0"/>
    </xf>
    <xf numFmtId="0" fontId="24" fillId="5" borderId="2" xfId="1" applyFont="1" applyFill="1" applyBorder="1" applyAlignment="1" applyProtection="1">
      <alignment horizontal="center"/>
      <protection locked="0"/>
    </xf>
    <xf numFmtId="12" fontId="16" fillId="0" borderId="2" xfId="1" applyNumberFormat="1" applyFont="1" applyBorder="1" applyAlignment="1">
      <alignment horizontal="center" vertical="center"/>
    </xf>
    <xf numFmtId="0" fontId="14" fillId="5" borderId="3" xfId="1" applyFont="1" applyFill="1" applyBorder="1" applyAlignment="1">
      <alignment horizontal="center" vertical="center"/>
    </xf>
    <xf numFmtId="0" fontId="15" fillId="6" borderId="3" xfId="1" applyFont="1" applyFill="1" applyBorder="1" applyAlignment="1">
      <alignment vertical="center"/>
    </xf>
    <xf numFmtId="0" fontId="27" fillId="7" borderId="2" xfId="0" applyFont="1" applyFill="1" applyBorder="1"/>
    <xf numFmtId="0" fontId="0" fillId="0" borderId="2" xfId="0" applyBorder="1"/>
    <xf numFmtId="0" fontId="27" fillId="7" borderId="2" xfId="0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0" xfId="0" applyAlignment="1">
      <alignment horizontal="center"/>
    </xf>
    <xf numFmtId="14" fontId="0" fillId="0" borderId="0" xfId="0" applyNumberFormat="1"/>
    <xf numFmtId="0" fontId="28" fillId="0" borderId="0" xfId="0" applyFont="1"/>
    <xf numFmtId="0" fontId="28" fillId="0" borderId="0" xfId="0" applyFont="1" applyAlignment="1">
      <alignment horizontal="center"/>
    </xf>
    <xf numFmtId="0" fontId="28" fillId="11" borderId="0" xfId="0" applyFont="1" applyFill="1"/>
    <xf numFmtId="172" fontId="28" fillId="11" borderId="0" xfId="4" applyNumberFormat="1" applyFont="1" applyFill="1"/>
    <xf numFmtId="14" fontId="0" fillId="0" borderId="2" xfId="0" applyNumberFormat="1" applyBorder="1"/>
    <xf numFmtId="14" fontId="27" fillId="7" borderId="2" xfId="0" applyNumberFormat="1" applyFont="1" applyFill="1" applyBorder="1" applyAlignment="1">
      <alignment horizontal="center"/>
    </xf>
    <xf numFmtId="0" fontId="27" fillId="0" borderId="0" xfId="0" applyFont="1" applyAlignment="1">
      <alignment horizontal="center"/>
    </xf>
    <xf numFmtId="0" fontId="27" fillId="12" borderId="2" xfId="0" applyFont="1" applyFill="1" applyBorder="1" applyAlignment="1">
      <alignment horizontal="center"/>
    </xf>
    <xf numFmtId="0" fontId="0" fillId="0" borderId="2" xfId="0" quotePrefix="1" applyBorder="1"/>
    <xf numFmtId="0" fontId="28" fillId="0" borderId="0" xfId="0" applyFont="1" applyAlignment="1">
      <alignment horizontal="center" vertical="center"/>
    </xf>
    <xf numFmtId="1" fontId="27" fillId="7" borderId="2" xfId="0" applyNumberFormat="1" applyFont="1" applyFill="1" applyBorder="1" applyAlignment="1">
      <alignment horizontal="center"/>
    </xf>
    <xf numFmtId="1" fontId="0" fillId="0" borderId="2" xfId="0" applyNumberFormat="1" applyBorder="1"/>
    <xf numFmtId="1" fontId="0" fillId="0" borderId="0" xfId="0" applyNumberFormat="1"/>
    <xf numFmtId="0" fontId="0" fillId="12" borderId="2" xfId="0" applyFill="1" applyBorder="1" applyAlignment="1">
      <alignment horizontal="center"/>
    </xf>
    <xf numFmtId="0" fontId="0" fillId="12" borderId="2" xfId="0" applyFill="1" applyBorder="1"/>
    <xf numFmtId="14" fontId="0" fillId="12" borderId="2" xfId="0" applyNumberFormat="1" applyFill="1" applyBorder="1"/>
    <xf numFmtId="1" fontId="0" fillId="12" borderId="2" xfId="0" applyNumberFormat="1" applyFill="1" applyBorder="1"/>
    <xf numFmtId="0" fontId="0" fillId="12" borderId="0" xfId="0" applyFill="1"/>
    <xf numFmtId="12" fontId="28" fillId="11" borderId="0" xfId="0" applyNumberFormat="1" applyFont="1" applyFill="1" applyAlignment="1">
      <alignment horizontal="center"/>
    </xf>
    <xf numFmtId="1" fontId="16" fillId="0" borderId="2" xfId="1" applyNumberFormat="1" applyFont="1" applyBorder="1" applyAlignment="1">
      <alignment horizontal="center" vertical="center"/>
    </xf>
    <xf numFmtId="0" fontId="28" fillId="11" borderId="0" xfId="0" applyFont="1" applyFill="1" applyAlignment="1">
      <alignment horizontal="center"/>
    </xf>
    <xf numFmtId="0" fontId="16" fillId="11" borderId="0" xfId="0" applyFont="1" applyFill="1"/>
    <xf numFmtId="0" fontId="29" fillId="3" borderId="0" xfId="0" applyFont="1" applyFill="1" applyAlignment="1">
      <alignment horizontal="center" vertical="center"/>
    </xf>
    <xf numFmtId="0" fontId="29" fillId="7" borderId="0" xfId="0" applyFont="1" applyFill="1" applyAlignment="1">
      <alignment horizontal="center" vertical="center"/>
    </xf>
    <xf numFmtId="12" fontId="29" fillId="3" borderId="0" xfId="0" applyNumberFormat="1" applyFont="1" applyFill="1" applyAlignment="1">
      <alignment horizontal="center" vertical="center"/>
    </xf>
    <xf numFmtId="172" fontId="29" fillId="3" borderId="0" xfId="4" applyNumberFormat="1" applyFont="1" applyFill="1" applyAlignment="1">
      <alignment horizontal="center" vertical="center"/>
    </xf>
    <xf numFmtId="0" fontId="17" fillId="3" borderId="0" xfId="0" applyFont="1" applyFill="1" applyAlignment="1">
      <alignment horizontal="center" vertical="center"/>
    </xf>
    <xf numFmtId="14" fontId="28" fillId="0" borderId="0" xfId="0" applyNumberFormat="1" applyFont="1"/>
    <xf numFmtId="171" fontId="28" fillId="0" borderId="0" xfId="0" applyNumberFormat="1" applyFont="1"/>
    <xf numFmtId="0" fontId="28" fillId="7" borderId="0" xfId="0" applyFont="1" applyFill="1"/>
    <xf numFmtId="171" fontId="28" fillId="0" borderId="0" xfId="0" quotePrefix="1" applyNumberFormat="1" applyFont="1" applyAlignment="1">
      <alignment horizontal="center"/>
    </xf>
    <xf numFmtId="16" fontId="28" fillId="11" borderId="0" xfId="0" applyNumberFormat="1" applyFont="1" applyFill="1" applyAlignment="1">
      <alignment horizontal="center"/>
    </xf>
    <xf numFmtId="171" fontId="28" fillId="0" borderId="0" xfId="0" applyNumberFormat="1" applyFont="1" applyAlignment="1">
      <alignment horizontal="center" vertical="center"/>
    </xf>
    <xf numFmtId="0" fontId="28" fillId="7" borderId="0" xfId="0" applyFont="1" applyFill="1" applyAlignment="1">
      <alignment horizontal="center"/>
    </xf>
    <xf numFmtId="14" fontId="28" fillId="7" borderId="0" xfId="0" applyNumberFormat="1" applyFont="1" applyFill="1"/>
    <xf numFmtId="171" fontId="28" fillId="7" borderId="0" xfId="0" applyNumberFormat="1" applyFont="1" applyFill="1"/>
    <xf numFmtId="0" fontId="28" fillId="7" borderId="0" xfId="0" applyFont="1" applyFill="1" applyAlignment="1">
      <alignment horizontal="center" vertical="center"/>
    </xf>
    <xf numFmtId="172" fontId="28" fillId="7" borderId="0" xfId="4" applyNumberFormat="1" applyFont="1" applyFill="1"/>
    <xf numFmtId="0" fontId="29" fillId="0" borderId="0" xfId="0" applyFont="1"/>
    <xf numFmtId="0" fontId="29" fillId="0" borderId="0" xfId="0" applyFont="1" applyAlignment="1">
      <alignment horizontal="center"/>
    </xf>
    <xf numFmtId="0" fontId="29" fillId="0" borderId="0" xfId="0" applyFont="1" applyAlignment="1">
      <alignment horizontal="center" vertical="center"/>
    </xf>
    <xf numFmtId="12" fontId="29" fillId="11" borderId="0" xfId="0" applyNumberFormat="1" applyFont="1" applyFill="1" applyAlignment="1">
      <alignment horizontal="center"/>
    </xf>
    <xf numFmtId="0" fontId="29" fillId="11" borderId="0" xfId="0" applyFont="1" applyFill="1"/>
    <xf numFmtId="172" fontId="29" fillId="11" borderId="0" xfId="4" applyNumberFormat="1" applyFont="1" applyFill="1"/>
    <xf numFmtId="0" fontId="17" fillId="11" borderId="0" xfId="0" applyFont="1" applyFill="1"/>
    <xf numFmtId="0" fontId="24" fillId="0" borderId="0" xfId="1" applyFont="1" applyAlignment="1" applyProtection="1">
      <alignment horizontal="center"/>
      <protection locked="0"/>
    </xf>
    <xf numFmtId="0" fontId="24" fillId="4" borderId="2" xfId="1" applyFont="1" applyFill="1" applyBorder="1" applyAlignment="1" applyProtection="1">
      <alignment horizontal="center"/>
      <protection locked="0"/>
    </xf>
    <xf numFmtId="0" fontId="24" fillId="0" borderId="2" xfId="1" applyFont="1" applyBorder="1" applyAlignment="1" applyProtection="1">
      <alignment horizontal="center"/>
      <protection locked="0"/>
    </xf>
    <xf numFmtId="49" fontId="16" fillId="4" borderId="4" xfId="1" applyNumberFormat="1" applyFont="1" applyFill="1" applyBorder="1" applyAlignment="1">
      <alignment horizontal="center" vertical="center"/>
    </xf>
    <xf numFmtId="166" fontId="12" fillId="3" borderId="2" xfId="3" applyNumberFormat="1" applyFont="1" applyFill="1" applyBorder="1" applyAlignment="1">
      <alignment horizontal="center" vertical="center" wrapText="1"/>
    </xf>
    <xf numFmtId="0" fontId="13" fillId="0" borderId="0" xfId="1" applyFont="1" applyAlignment="1">
      <alignment horizontal="center" vertical="center"/>
    </xf>
    <xf numFmtId="0" fontId="3" fillId="0" borderId="0" xfId="2" applyFont="1" applyAlignment="1">
      <alignment horizontal="center" vertical="center"/>
    </xf>
    <xf numFmtId="164" fontId="4" fillId="0" borderId="0" xfId="2" applyNumberFormat="1" applyFont="1" applyAlignment="1" applyProtection="1">
      <alignment horizontal="center" vertical="center"/>
      <protection locked="0"/>
    </xf>
    <xf numFmtId="0" fontId="9" fillId="2" borderId="1" xfId="2" applyFont="1" applyFill="1" applyBorder="1" applyAlignment="1">
      <alignment horizontal="center" vertical="center"/>
    </xf>
    <xf numFmtId="0" fontId="12" fillId="3" borderId="2" xfId="2" applyFont="1" applyFill="1" applyBorder="1" applyAlignment="1">
      <alignment horizontal="center" vertical="center" wrapText="1"/>
    </xf>
    <xf numFmtId="0" fontId="12" fillId="3" borderId="6" xfId="2" applyFont="1" applyFill="1" applyBorder="1" applyAlignment="1">
      <alignment horizontal="center" vertical="center" wrapText="1"/>
    </xf>
    <xf numFmtId="0" fontId="12" fillId="3" borderId="7" xfId="2" applyFont="1" applyFill="1" applyBorder="1" applyAlignment="1">
      <alignment horizontal="center" vertical="center" wrapText="1"/>
    </xf>
    <xf numFmtId="167" fontId="9" fillId="2" borderId="1" xfId="2" applyNumberFormat="1" applyFont="1" applyFill="1" applyBorder="1" applyAlignment="1">
      <alignment horizontal="center" vertical="center"/>
    </xf>
    <xf numFmtId="0" fontId="12" fillId="3" borderId="2" xfId="1" applyFont="1" applyFill="1" applyBorder="1" applyAlignment="1">
      <alignment horizontal="center" vertical="center"/>
    </xf>
    <xf numFmtId="0" fontId="13" fillId="3" borderId="2" xfId="1" applyFont="1" applyFill="1" applyBorder="1" applyAlignment="1">
      <alignment horizontal="center" vertical="center"/>
    </xf>
    <xf numFmtId="0" fontId="29" fillId="3" borderId="0" xfId="0" applyFont="1" applyFill="1" applyAlignment="1">
      <alignment horizontal="center" vertical="center"/>
    </xf>
  </cellXfs>
  <cellStyles count="5">
    <cellStyle name="Comma" xfId="4" builtinId="3"/>
    <cellStyle name="Comma 2" xfId="3"/>
    <cellStyle name="Normal" xfId="0" builtinId="0"/>
    <cellStyle name="Normal 2" xfId="1"/>
    <cellStyle name="Normal_Bang cham cong tu dong" xfId="2"/>
  </cellStyles>
  <dxfs count="24">
    <dxf>
      <font>
        <condense val="0"/>
        <extend val="0"/>
        <color indexed="13"/>
      </font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theme="8" tint="0.79998168889431442"/>
        </patternFill>
      </fill>
    </dxf>
    <dxf>
      <fill>
        <patternFill>
          <bgColor rgb="FF00B050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9" tint="0.59996337778862885"/>
        </patternFill>
      </fill>
    </dxf>
    <dxf>
      <fill>
        <patternFill>
          <bgColor rgb="FFFFFF00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8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161925</xdr:colOff>
      <xdr:row>2</xdr:row>
      <xdr:rowOff>0</xdr:rowOff>
    </xdr:from>
    <xdr:to>
      <xdr:col>11</xdr:col>
      <xdr:colOff>161925</xdr:colOff>
      <xdr:row>2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6FB813CE-26CE-41C4-AB39-71E9819838C9}"/>
            </a:ext>
          </a:extLst>
        </xdr:cNvPr>
        <xdr:cNvSpPr>
          <a:spLocks noChangeShapeType="1"/>
        </xdr:cNvSpPr>
      </xdr:nvSpPr>
      <xdr:spPr bwMode="auto">
        <a:xfrm>
          <a:off x="4724400" y="447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5"/>
  <sheetViews>
    <sheetView workbookViewId="0">
      <selection activeCell="I7" sqref="I7"/>
    </sheetView>
  </sheetViews>
  <sheetFormatPr defaultRowHeight="15" x14ac:dyDescent="0.25"/>
  <cols>
    <col min="1" max="1" width="8" style="66" customWidth="1"/>
    <col min="2" max="2" width="26.42578125" customWidth="1"/>
    <col min="3" max="3" width="19.7109375" customWidth="1"/>
    <col min="4" max="4" width="19.7109375" style="67" customWidth="1"/>
    <col min="5" max="5" width="14.7109375" style="80" customWidth="1"/>
  </cols>
  <sheetData>
    <row r="1" spans="1:5" ht="20.25" customHeight="1" x14ac:dyDescent="0.25">
      <c r="A1" s="64" t="s">
        <v>193</v>
      </c>
      <c r="B1" s="62" t="s">
        <v>975</v>
      </c>
      <c r="C1" s="62" t="s">
        <v>974</v>
      </c>
      <c r="D1" s="73" t="s">
        <v>985</v>
      </c>
      <c r="E1" s="78" t="s">
        <v>991</v>
      </c>
    </row>
    <row r="2" spans="1:5" ht="20.25" customHeight="1" x14ac:dyDescent="0.25">
      <c r="A2" s="65" t="s">
        <v>121</v>
      </c>
      <c r="B2" s="63" t="s">
        <v>122</v>
      </c>
      <c r="C2" s="63" t="s">
        <v>972</v>
      </c>
      <c r="D2" s="72">
        <v>32109</v>
      </c>
      <c r="E2" s="79">
        <f>MONTH(D2)</f>
        <v>11</v>
      </c>
    </row>
    <row r="3" spans="1:5" ht="20.25" customHeight="1" x14ac:dyDescent="0.25">
      <c r="A3" s="65" t="s">
        <v>98</v>
      </c>
      <c r="B3" s="63" t="s">
        <v>99</v>
      </c>
      <c r="C3" s="63" t="s">
        <v>972</v>
      </c>
      <c r="D3" s="72">
        <v>35418</v>
      </c>
      <c r="E3" s="79">
        <f t="shared" ref="E3:E25" si="0">MONTH(D3)</f>
        <v>12</v>
      </c>
    </row>
    <row r="4" spans="1:5" ht="20.25" customHeight="1" x14ac:dyDescent="0.25">
      <c r="A4" s="65" t="s">
        <v>59</v>
      </c>
      <c r="B4" s="63" t="s">
        <v>194</v>
      </c>
      <c r="C4" s="63" t="s">
        <v>972</v>
      </c>
      <c r="D4" s="72">
        <v>30993</v>
      </c>
      <c r="E4" s="79">
        <f t="shared" si="0"/>
        <v>11</v>
      </c>
    </row>
    <row r="5" spans="1:5" ht="20.25" customHeight="1" x14ac:dyDescent="0.25">
      <c r="A5" s="65" t="s">
        <v>55</v>
      </c>
      <c r="B5" s="63" t="s">
        <v>159</v>
      </c>
      <c r="C5" s="63" t="s">
        <v>972</v>
      </c>
      <c r="D5" s="72">
        <v>34596</v>
      </c>
      <c r="E5" s="79">
        <f t="shared" si="0"/>
        <v>9</v>
      </c>
    </row>
    <row r="6" spans="1:5" ht="20.25" customHeight="1" x14ac:dyDescent="0.25">
      <c r="A6" s="65" t="s">
        <v>94</v>
      </c>
      <c r="B6" s="63" t="s">
        <v>95</v>
      </c>
      <c r="C6" s="63" t="s">
        <v>972</v>
      </c>
      <c r="D6" s="72">
        <v>34500</v>
      </c>
      <c r="E6" s="79">
        <f t="shared" si="0"/>
        <v>6</v>
      </c>
    </row>
    <row r="7" spans="1:5" ht="20.25" customHeight="1" x14ac:dyDescent="0.25">
      <c r="A7" s="65" t="s">
        <v>104</v>
      </c>
      <c r="B7" s="63" t="s">
        <v>105</v>
      </c>
      <c r="C7" s="63" t="s">
        <v>972</v>
      </c>
      <c r="D7" s="72">
        <v>34729</v>
      </c>
      <c r="E7" s="79">
        <f t="shared" si="0"/>
        <v>1</v>
      </c>
    </row>
    <row r="8" spans="1:5" ht="20.25" customHeight="1" x14ac:dyDescent="0.25">
      <c r="A8" s="65" t="s">
        <v>114</v>
      </c>
      <c r="B8" s="63" t="s">
        <v>115</v>
      </c>
      <c r="C8" s="63" t="s">
        <v>972</v>
      </c>
      <c r="D8" s="72">
        <v>30760</v>
      </c>
      <c r="E8" s="79">
        <f t="shared" si="0"/>
        <v>3</v>
      </c>
    </row>
    <row r="9" spans="1:5" ht="20.25" customHeight="1" x14ac:dyDescent="0.25">
      <c r="A9" s="65" t="s">
        <v>88</v>
      </c>
      <c r="B9" s="63" t="s">
        <v>89</v>
      </c>
      <c r="C9" s="63" t="s">
        <v>972</v>
      </c>
      <c r="D9" s="72">
        <v>37236</v>
      </c>
      <c r="E9" s="79">
        <f t="shared" si="0"/>
        <v>12</v>
      </c>
    </row>
    <row r="10" spans="1:5" ht="20.25" customHeight="1" x14ac:dyDescent="0.25">
      <c r="A10" s="65" t="s">
        <v>9</v>
      </c>
      <c r="B10" s="63" t="s">
        <v>162</v>
      </c>
      <c r="C10" s="63" t="s">
        <v>973</v>
      </c>
      <c r="D10" s="72">
        <v>31312</v>
      </c>
      <c r="E10" s="79">
        <f t="shared" si="0"/>
        <v>9</v>
      </c>
    </row>
    <row r="11" spans="1:5" ht="20.25" customHeight="1" x14ac:dyDescent="0.25">
      <c r="A11" s="65" t="s">
        <v>45</v>
      </c>
      <c r="B11" s="63" t="s">
        <v>163</v>
      </c>
      <c r="C11" s="63" t="s">
        <v>973</v>
      </c>
      <c r="D11" s="72">
        <v>29481</v>
      </c>
      <c r="E11" s="79">
        <f t="shared" si="0"/>
        <v>9</v>
      </c>
    </row>
    <row r="12" spans="1:5" ht="20.25" customHeight="1" x14ac:dyDescent="0.25">
      <c r="A12" s="65" t="s">
        <v>48</v>
      </c>
      <c r="B12" s="63" t="s">
        <v>164</v>
      </c>
      <c r="C12" s="63" t="s">
        <v>973</v>
      </c>
      <c r="D12" s="72">
        <v>35744</v>
      </c>
      <c r="E12" s="79">
        <f t="shared" si="0"/>
        <v>11</v>
      </c>
    </row>
    <row r="13" spans="1:5" ht="20.25" customHeight="1" x14ac:dyDescent="0.25">
      <c r="A13" s="65" t="s">
        <v>81</v>
      </c>
      <c r="B13" s="63" t="s">
        <v>165</v>
      </c>
      <c r="C13" s="63" t="s">
        <v>973</v>
      </c>
      <c r="D13" s="72">
        <v>29537</v>
      </c>
      <c r="E13" s="79">
        <f t="shared" si="0"/>
        <v>11</v>
      </c>
    </row>
    <row r="14" spans="1:5" ht="20.25" customHeight="1" x14ac:dyDescent="0.25">
      <c r="A14" s="65" t="s">
        <v>42</v>
      </c>
      <c r="B14" s="63" t="s">
        <v>166</v>
      </c>
      <c r="C14" s="63" t="s">
        <v>973</v>
      </c>
      <c r="D14" s="72">
        <v>36069</v>
      </c>
      <c r="E14" s="79">
        <f t="shared" si="0"/>
        <v>10</v>
      </c>
    </row>
    <row r="15" spans="1:5" ht="20.25" customHeight="1" x14ac:dyDescent="0.25">
      <c r="A15" s="65" t="s">
        <v>39</v>
      </c>
      <c r="B15" s="63" t="s">
        <v>167</v>
      </c>
      <c r="C15" s="63" t="s">
        <v>973</v>
      </c>
      <c r="D15" s="72">
        <v>28529</v>
      </c>
      <c r="E15" s="79">
        <f t="shared" si="0"/>
        <v>2</v>
      </c>
    </row>
    <row r="16" spans="1:5" s="85" customFormat="1" ht="20.25" customHeight="1" x14ac:dyDescent="0.25">
      <c r="A16" s="81" t="s">
        <v>73</v>
      </c>
      <c r="B16" s="82" t="s">
        <v>168</v>
      </c>
      <c r="C16" s="82" t="s">
        <v>973</v>
      </c>
      <c r="D16" s="83">
        <v>36357</v>
      </c>
      <c r="E16" s="84">
        <f t="shared" si="0"/>
        <v>7</v>
      </c>
    </row>
    <row r="17" spans="1:5" ht="20.25" customHeight="1" x14ac:dyDescent="0.25">
      <c r="A17" s="65" t="s">
        <v>70</v>
      </c>
      <c r="B17" s="63" t="s">
        <v>169</v>
      </c>
      <c r="C17" s="63" t="s">
        <v>973</v>
      </c>
      <c r="D17" s="72">
        <v>37177</v>
      </c>
      <c r="E17" s="79">
        <f t="shared" si="0"/>
        <v>10</v>
      </c>
    </row>
    <row r="18" spans="1:5" ht="20.25" customHeight="1" x14ac:dyDescent="0.25">
      <c r="A18" s="65" t="s">
        <v>85</v>
      </c>
      <c r="B18" s="63" t="s">
        <v>170</v>
      </c>
      <c r="C18" s="63" t="s">
        <v>973</v>
      </c>
      <c r="D18" s="72">
        <v>36170</v>
      </c>
      <c r="E18" s="79">
        <f t="shared" si="0"/>
        <v>1</v>
      </c>
    </row>
    <row r="19" spans="1:5" ht="20.25" customHeight="1" x14ac:dyDescent="0.25">
      <c r="A19" s="65" t="s">
        <v>108</v>
      </c>
      <c r="B19" s="63" t="s">
        <v>109</v>
      </c>
      <c r="C19" s="63" t="s">
        <v>973</v>
      </c>
      <c r="D19" s="72">
        <v>34055</v>
      </c>
      <c r="E19" s="79">
        <f t="shared" si="0"/>
        <v>3</v>
      </c>
    </row>
    <row r="20" spans="1:5" ht="20.25" customHeight="1" x14ac:dyDescent="0.25">
      <c r="A20" s="65" t="s">
        <v>923</v>
      </c>
      <c r="B20" s="63" t="s">
        <v>984</v>
      </c>
      <c r="C20" s="63" t="s">
        <v>973</v>
      </c>
      <c r="D20" s="72">
        <v>35733</v>
      </c>
      <c r="E20" s="79">
        <f t="shared" si="0"/>
        <v>10</v>
      </c>
    </row>
    <row r="21" spans="1:5" ht="20.25" customHeight="1" x14ac:dyDescent="0.25">
      <c r="A21" s="65" t="s">
        <v>14</v>
      </c>
      <c r="B21" s="63" t="s">
        <v>198</v>
      </c>
      <c r="C21" s="63" t="s">
        <v>973</v>
      </c>
      <c r="D21" s="72">
        <v>34736</v>
      </c>
      <c r="E21" s="79">
        <f t="shared" si="0"/>
        <v>2</v>
      </c>
    </row>
    <row r="22" spans="1:5" ht="20.25" customHeight="1" x14ac:dyDescent="0.25">
      <c r="A22" s="65" t="s">
        <v>31</v>
      </c>
      <c r="B22" s="63" t="s">
        <v>32</v>
      </c>
      <c r="C22" s="63" t="s">
        <v>172</v>
      </c>
      <c r="D22" s="72">
        <v>36558</v>
      </c>
      <c r="E22" s="79">
        <f t="shared" si="0"/>
        <v>2</v>
      </c>
    </row>
    <row r="23" spans="1:5" ht="20.25" customHeight="1" x14ac:dyDescent="0.25">
      <c r="A23" s="65" t="s">
        <v>62</v>
      </c>
      <c r="B23" s="63" t="s">
        <v>63</v>
      </c>
      <c r="C23" s="63" t="s">
        <v>172</v>
      </c>
      <c r="D23" s="72">
        <v>33767</v>
      </c>
      <c r="E23" s="79">
        <f t="shared" si="0"/>
        <v>6</v>
      </c>
    </row>
    <row r="24" spans="1:5" ht="20.25" customHeight="1" x14ac:dyDescent="0.25">
      <c r="A24" s="65" t="s">
        <v>19</v>
      </c>
      <c r="B24" s="63" t="s">
        <v>174</v>
      </c>
      <c r="C24" s="63" t="s">
        <v>172</v>
      </c>
      <c r="D24" s="72">
        <v>31828</v>
      </c>
      <c r="E24" s="79">
        <f t="shared" si="0"/>
        <v>2</v>
      </c>
    </row>
    <row r="25" spans="1:5" ht="20.25" customHeight="1" x14ac:dyDescent="0.25">
      <c r="A25" s="65" t="s">
        <v>129</v>
      </c>
      <c r="B25" s="63" t="s">
        <v>208</v>
      </c>
      <c r="C25" s="63" t="s">
        <v>172</v>
      </c>
      <c r="D25" s="72">
        <v>37494</v>
      </c>
      <c r="E25" s="79">
        <f t="shared" si="0"/>
        <v>8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5"/>
  <sheetViews>
    <sheetView workbookViewId="0">
      <selection activeCell="H14" sqref="H14"/>
    </sheetView>
  </sheetViews>
  <sheetFormatPr defaultRowHeight="15" x14ac:dyDescent="0.25"/>
  <cols>
    <col min="1" max="1" width="12" style="66" customWidth="1"/>
    <col min="2" max="2" width="29.42578125" customWidth="1"/>
    <col min="3" max="3" width="17.7109375" customWidth="1"/>
    <col min="4" max="4" width="25.42578125" customWidth="1"/>
    <col min="6" max="6" width="12.42578125" customWidth="1"/>
  </cols>
  <sheetData>
    <row r="2" spans="1:4" s="74" customFormat="1" ht="19.5" customHeight="1" x14ac:dyDescent="0.25">
      <c r="A2" s="75" t="s">
        <v>144</v>
      </c>
      <c r="B2" s="75" t="s">
        <v>986</v>
      </c>
      <c r="C2" s="75" t="s">
        <v>987</v>
      </c>
      <c r="D2" s="75" t="s">
        <v>988</v>
      </c>
    </row>
    <row r="3" spans="1:4" ht="19.5" customHeight="1" x14ac:dyDescent="0.25">
      <c r="A3" s="65">
        <v>1</v>
      </c>
      <c r="B3" s="63" t="s">
        <v>380</v>
      </c>
      <c r="C3" s="76" t="s">
        <v>989</v>
      </c>
      <c r="D3" s="65" t="s">
        <v>990</v>
      </c>
    </row>
    <row r="4" spans="1:4" ht="19.5" customHeight="1" x14ac:dyDescent="0.25">
      <c r="A4" s="65">
        <v>2</v>
      </c>
      <c r="B4" s="63" t="s">
        <v>984</v>
      </c>
      <c r="C4" s="76" t="s">
        <v>992</v>
      </c>
      <c r="D4" s="65" t="s">
        <v>993</v>
      </c>
    </row>
    <row r="5" spans="1:4" ht="19.5" customHeight="1" x14ac:dyDescent="0.25">
      <c r="A5" s="65">
        <v>3</v>
      </c>
      <c r="B5" s="63" t="s">
        <v>976</v>
      </c>
      <c r="C5" s="76" t="s">
        <v>994</v>
      </c>
      <c r="D5" s="65" t="s">
        <v>995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P63"/>
  <sheetViews>
    <sheetView tabSelected="1" zoomScale="85" zoomScaleNormal="85" workbookViewId="0">
      <pane xSplit="3" ySplit="4" topLeftCell="D5" activePane="bottomRight" state="frozen"/>
      <selection activeCell="B1" sqref="B1"/>
      <selection pane="topRight" activeCell="D1" sqref="D1"/>
      <selection pane="bottomLeft" activeCell="B5" sqref="B5"/>
      <selection pane="bottomRight" activeCell="AD45" sqref="AD45"/>
    </sheetView>
  </sheetViews>
  <sheetFormatPr defaultColWidth="9.140625" defaultRowHeight="15" x14ac:dyDescent="0.25"/>
  <cols>
    <col min="1" max="1" width="9.28515625" style="39" customWidth="1"/>
    <col min="2" max="2" width="8.140625" style="55" customWidth="1"/>
    <col min="3" max="3" width="25.42578125" style="55" customWidth="1"/>
    <col min="4" max="4" width="6.140625" style="55" customWidth="1"/>
    <col min="5" max="5" width="5.5703125" style="55" customWidth="1"/>
    <col min="6" max="6" width="4.7109375" style="55" customWidth="1"/>
    <col min="7" max="7" width="6.140625" style="55" customWidth="1"/>
    <col min="8" max="8" width="7.28515625" style="55" customWidth="1"/>
    <col min="9" max="9" width="4.7109375" style="55" customWidth="1"/>
    <col min="10" max="10" width="6.42578125" style="55" customWidth="1"/>
    <col min="11" max="11" width="6.7109375" style="55" customWidth="1"/>
    <col min="12" max="12" width="6.140625" style="55" customWidth="1"/>
    <col min="13" max="13" width="7.28515625" style="55" customWidth="1"/>
    <col min="14" max="14" width="6.42578125" style="55" customWidth="1"/>
    <col min="15" max="15" width="4.7109375" style="55" customWidth="1"/>
    <col min="16" max="16" width="5.7109375" style="55" customWidth="1"/>
    <col min="17" max="17" width="7.28515625" style="55" customWidth="1"/>
    <col min="18" max="18" width="7.140625" style="55" customWidth="1"/>
    <col min="19" max="19" width="5.7109375" style="55" customWidth="1"/>
    <col min="20" max="20" width="6.7109375" style="55" customWidth="1"/>
    <col min="21" max="24" width="4.7109375" style="55" customWidth="1"/>
    <col min="25" max="25" width="7.140625" style="55" customWidth="1"/>
    <col min="26" max="26" width="4.7109375" style="55" customWidth="1"/>
    <col min="27" max="27" width="5.28515625" style="55" customWidth="1"/>
    <col min="28" max="28" width="6.28515625" style="55" customWidth="1"/>
    <col min="29" max="29" width="7.7109375" style="55" customWidth="1"/>
    <col min="30" max="30" width="4.7109375" style="55" customWidth="1"/>
    <col min="31" max="31" width="6.7109375" style="55" customWidth="1"/>
    <col min="32" max="32" width="7" style="55" customWidth="1"/>
    <col min="33" max="33" width="6.140625" style="55" customWidth="1"/>
    <col min="34" max="34" width="5.85546875" style="55" customWidth="1"/>
    <col min="35" max="35" width="7.7109375" style="55" customWidth="1"/>
    <col min="36" max="36" width="7.85546875" style="39" customWidth="1"/>
    <col min="37" max="37" width="7.140625" style="113" customWidth="1"/>
    <col min="38" max="38" width="6" style="39" customWidth="1"/>
    <col min="39" max="39" width="5.7109375" style="39" hidden="1" customWidth="1"/>
    <col min="40" max="41" width="9.140625" style="39"/>
    <col min="42" max="42" width="14.42578125" style="40" customWidth="1"/>
    <col min="43" max="16384" width="9.140625" style="39"/>
  </cols>
  <sheetData>
    <row r="1" spans="1:42" ht="19.7" customHeight="1" x14ac:dyDescent="0.25">
      <c r="B1" s="1"/>
      <c r="C1" s="119" t="s">
        <v>141</v>
      </c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9"/>
      <c r="W1" s="119"/>
      <c r="X1" s="119"/>
      <c r="Y1" s="119"/>
      <c r="Z1" s="119"/>
      <c r="AA1" s="119"/>
      <c r="AB1" s="119"/>
      <c r="AC1" s="119"/>
      <c r="AD1" s="119"/>
      <c r="AE1" s="119"/>
      <c r="AF1" s="119"/>
      <c r="AG1" s="119"/>
      <c r="AH1" s="119"/>
      <c r="AI1" s="119"/>
      <c r="AJ1" s="119"/>
      <c r="AK1" s="119"/>
      <c r="AL1" s="2"/>
      <c r="AM1" s="2"/>
      <c r="AN1" s="120">
        <f>DATE(U2,R2,1)</f>
        <v>45839</v>
      </c>
      <c r="AO1" s="120"/>
    </row>
    <row r="2" spans="1:42" ht="15.75" x14ac:dyDescent="0.25">
      <c r="B2" s="3"/>
      <c r="C2" s="3"/>
      <c r="D2" s="3"/>
      <c r="E2" s="3"/>
      <c r="F2" s="4"/>
      <c r="G2" s="4"/>
      <c r="H2" s="4"/>
      <c r="I2" s="4"/>
      <c r="J2" s="4"/>
      <c r="K2" s="4"/>
      <c r="L2" s="4"/>
      <c r="M2" s="4"/>
      <c r="N2" s="5"/>
      <c r="O2" s="4"/>
      <c r="P2" s="39"/>
      <c r="Q2" s="6" t="s">
        <v>142</v>
      </c>
      <c r="R2" s="125">
        <v>7</v>
      </c>
      <c r="S2" s="125"/>
      <c r="T2" s="6" t="s">
        <v>143</v>
      </c>
      <c r="U2" s="121">
        <v>2025</v>
      </c>
      <c r="V2" s="121"/>
      <c r="W2" s="121"/>
      <c r="X2" s="7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</row>
    <row r="3" spans="1:42" ht="21.75" customHeight="1" x14ac:dyDescent="0.25">
      <c r="B3" s="126" t="s">
        <v>144</v>
      </c>
      <c r="C3" s="127" t="s">
        <v>145</v>
      </c>
      <c r="D3" s="9">
        <f>AN1</f>
        <v>45839</v>
      </c>
      <c r="E3" s="9">
        <f t="shared" ref="E3:T4" si="0">D3+1</f>
        <v>45840</v>
      </c>
      <c r="F3" s="9">
        <f t="shared" si="0"/>
        <v>45841</v>
      </c>
      <c r="G3" s="9">
        <f t="shared" si="0"/>
        <v>45842</v>
      </c>
      <c r="H3" s="9">
        <f t="shared" si="0"/>
        <v>45843</v>
      </c>
      <c r="I3" s="9">
        <f t="shared" si="0"/>
        <v>45844</v>
      </c>
      <c r="J3" s="9">
        <f t="shared" si="0"/>
        <v>45845</v>
      </c>
      <c r="K3" s="9">
        <f t="shared" si="0"/>
        <v>45846</v>
      </c>
      <c r="L3" s="9">
        <f t="shared" si="0"/>
        <v>45847</v>
      </c>
      <c r="M3" s="9">
        <f t="shared" si="0"/>
        <v>45848</v>
      </c>
      <c r="N3" s="9">
        <f t="shared" si="0"/>
        <v>45849</v>
      </c>
      <c r="O3" s="9">
        <f t="shared" si="0"/>
        <v>45850</v>
      </c>
      <c r="P3" s="9">
        <f t="shared" si="0"/>
        <v>45851</v>
      </c>
      <c r="Q3" s="9">
        <f t="shared" si="0"/>
        <v>45852</v>
      </c>
      <c r="R3" s="9">
        <f t="shared" si="0"/>
        <v>45853</v>
      </c>
      <c r="S3" s="9">
        <f t="shared" si="0"/>
        <v>45854</v>
      </c>
      <c r="T3" s="9">
        <f t="shared" si="0"/>
        <v>45855</v>
      </c>
      <c r="U3" s="9">
        <f t="shared" ref="U3:AE4" si="1">T3+1</f>
        <v>45856</v>
      </c>
      <c r="V3" s="9">
        <f t="shared" si="1"/>
        <v>45857</v>
      </c>
      <c r="W3" s="9">
        <f t="shared" si="1"/>
        <v>45858</v>
      </c>
      <c r="X3" s="9">
        <f t="shared" si="1"/>
        <v>45859</v>
      </c>
      <c r="Y3" s="9">
        <f t="shared" si="1"/>
        <v>45860</v>
      </c>
      <c r="Z3" s="9">
        <f t="shared" si="1"/>
        <v>45861</v>
      </c>
      <c r="AA3" s="9">
        <f t="shared" si="1"/>
        <v>45862</v>
      </c>
      <c r="AB3" s="9">
        <f t="shared" si="1"/>
        <v>45863</v>
      </c>
      <c r="AC3" s="9">
        <f t="shared" si="1"/>
        <v>45864</v>
      </c>
      <c r="AD3" s="9">
        <f t="shared" si="1"/>
        <v>45865</v>
      </c>
      <c r="AE3" s="9">
        <f t="shared" si="1"/>
        <v>45866</v>
      </c>
      <c r="AF3" s="9">
        <f t="shared" ref="AF3:AH15" si="2">IF(AE3="","",IF(DAY(AE3+1)=1,"",AE3+1))</f>
        <v>45867</v>
      </c>
      <c r="AG3" s="9">
        <f t="shared" si="2"/>
        <v>45868</v>
      </c>
      <c r="AH3" s="9">
        <f t="shared" si="2"/>
        <v>45869</v>
      </c>
      <c r="AI3" s="122" t="s">
        <v>146</v>
      </c>
      <c r="AJ3" s="122" t="s">
        <v>147</v>
      </c>
      <c r="AK3" s="122" t="s">
        <v>148</v>
      </c>
      <c r="AL3" s="122" t="s">
        <v>149</v>
      </c>
      <c r="AM3" s="123" t="s">
        <v>207</v>
      </c>
      <c r="AN3" s="122" t="s">
        <v>150</v>
      </c>
      <c r="AO3" s="122" t="s">
        <v>151</v>
      </c>
      <c r="AP3" s="117" t="s">
        <v>152</v>
      </c>
    </row>
    <row r="4" spans="1:42" ht="46.5" customHeight="1" x14ac:dyDescent="0.25">
      <c r="A4" s="39" t="s">
        <v>193</v>
      </c>
      <c r="B4" s="126"/>
      <c r="C4" s="127"/>
      <c r="D4" s="41">
        <f>AN1</f>
        <v>45839</v>
      </c>
      <c r="E4" s="42">
        <f t="shared" si="0"/>
        <v>45840</v>
      </c>
      <c r="F4" s="42">
        <f>E4+1</f>
        <v>45841</v>
      </c>
      <c r="G4" s="42">
        <f t="shared" si="0"/>
        <v>45842</v>
      </c>
      <c r="H4" s="42">
        <f t="shared" si="0"/>
        <v>45843</v>
      </c>
      <c r="I4" s="42">
        <f t="shared" si="0"/>
        <v>45844</v>
      </c>
      <c r="J4" s="42">
        <f t="shared" si="0"/>
        <v>45845</v>
      </c>
      <c r="K4" s="42">
        <f t="shared" si="0"/>
        <v>45846</v>
      </c>
      <c r="L4" s="42">
        <f t="shared" si="0"/>
        <v>45847</v>
      </c>
      <c r="M4" s="42">
        <f t="shared" si="0"/>
        <v>45848</v>
      </c>
      <c r="N4" s="42">
        <f t="shared" si="0"/>
        <v>45849</v>
      </c>
      <c r="O4" s="42">
        <f t="shared" si="0"/>
        <v>45850</v>
      </c>
      <c r="P4" s="42">
        <f t="shared" si="0"/>
        <v>45851</v>
      </c>
      <c r="Q4" s="42">
        <f t="shared" si="0"/>
        <v>45852</v>
      </c>
      <c r="R4" s="42">
        <f t="shared" si="0"/>
        <v>45853</v>
      </c>
      <c r="S4" s="42">
        <f t="shared" si="0"/>
        <v>45854</v>
      </c>
      <c r="T4" s="42">
        <f t="shared" si="0"/>
        <v>45855</v>
      </c>
      <c r="U4" s="42">
        <f t="shared" si="1"/>
        <v>45856</v>
      </c>
      <c r="V4" s="42">
        <f t="shared" si="1"/>
        <v>45857</v>
      </c>
      <c r="W4" s="42">
        <f t="shared" si="1"/>
        <v>45858</v>
      </c>
      <c r="X4" s="42">
        <f t="shared" si="1"/>
        <v>45859</v>
      </c>
      <c r="Y4" s="42">
        <f t="shared" si="1"/>
        <v>45860</v>
      </c>
      <c r="Z4" s="42">
        <f t="shared" si="1"/>
        <v>45861</v>
      </c>
      <c r="AA4" s="42">
        <f t="shared" si="1"/>
        <v>45862</v>
      </c>
      <c r="AB4" s="42">
        <f t="shared" si="1"/>
        <v>45863</v>
      </c>
      <c r="AC4" s="42">
        <f t="shared" si="1"/>
        <v>45864</v>
      </c>
      <c r="AD4" s="42">
        <f t="shared" si="1"/>
        <v>45865</v>
      </c>
      <c r="AE4" s="42">
        <f t="shared" si="1"/>
        <v>45866</v>
      </c>
      <c r="AF4" s="42">
        <f t="shared" si="2"/>
        <v>45867</v>
      </c>
      <c r="AG4" s="42">
        <f t="shared" si="2"/>
        <v>45868</v>
      </c>
      <c r="AH4" s="42">
        <f t="shared" si="2"/>
        <v>45869</v>
      </c>
      <c r="AI4" s="122"/>
      <c r="AJ4" s="122"/>
      <c r="AK4" s="122"/>
      <c r="AL4" s="122"/>
      <c r="AM4" s="124"/>
      <c r="AN4" s="122"/>
      <c r="AO4" s="122" t="s">
        <v>153</v>
      </c>
      <c r="AP4" s="117"/>
    </row>
    <row r="5" spans="1:42" ht="20.25" customHeight="1" x14ac:dyDescent="0.25">
      <c r="B5" s="43"/>
      <c r="C5" s="43" t="s">
        <v>154</v>
      </c>
      <c r="D5" s="44"/>
      <c r="E5" s="45"/>
      <c r="F5" s="45"/>
      <c r="G5" s="45"/>
      <c r="H5" s="45"/>
      <c r="I5" s="45"/>
      <c r="J5" s="45"/>
      <c r="K5" s="45"/>
      <c r="L5" s="45"/>
      <c r="M5" s="45"/>
      <c r="N5" s="45"/>
      <c r="O5" s="45"/>
      <c r="P5" s="45"/>
      <c r="Q5" s="45"/>
      <c r="R5" s="45"/>
      <c r="S5" s="45"/>
      <c r="T5" s="45"/>
      <c r="U5" s="45"/>
      <c r="V5" s="45"/>
      <c r="W5" s="45"/>
      <c r="X5" s="45"/>
      <c r="Y5" s="45"/>
      <c r="Z5" s="45"/>
      <c r="AA5" s="45"/>
      <c r="AB5" s="45"/>
      <c r="AC5" s="45"/>
      <c r="AD5" s="45"/>
      <c r="AE5" s="45"/>
      <c r="AF5" s="45"/>
      <c r="AG5" s="45"/>
      <c r="AH5" s="45"/>
      <c r="AI5" s="46"/>
      <c r="AJ5" s="47"/>
      <c r="AK5" s="114"/>
      <c r="AL5" s="47"/>
      <c r="AM5" s="47"/>
      <c r="AN5" s="47"/>
      <c r="AO5" s="47"/>
      <c r="AP5" s="48"/>
    </row>
    <row r="6" spans="1:42" ht="18.75" customHeight="1" x14ac:dyDescent="0.25">
      <c r="A6" s="39" t="s">
        <v>121</v>
      </c>
      <c r="B6" s="10">
        <v>1</v>
      </c>
      <c r="C6" s="11" t="s">
        <v>122</v>
      </c>
      <c r="D6" s="32" t="str">
        <f>IF(TEXT(D$3,"ddd")="sun","CN",VLOOKUP($A6&amp;D$3,'Chi tiết tháng 7'!$A:$L,12,0))</f>
        <v>x</v>
      </c>
      <c r="E6" s="32" t="str">
        <f>IF(TEXT(E$3,"ddd")="sun","CN",VLOOKUP($A6&amp;E$3,'Chi tiết tháng 7'!$A:$L,12,0))</f>
        <v>x</v>
      </c>
      <c r="F6" s="32" t="str">
        <f>IF(TEXT(F$3,"ddd")="sun","CN",VLOOKUP($A6&amp;F$3,'Chi tiết tháng 7'!$A:$L,12,0))</f>
        <v>x</v>
      </c>
      <c r="G6" s="32" t="str">
        <f>IF(TEXT(G$3,"ddd")="sun","CN",VLOOKUP($A6&amp;G$3,'Chi tiết tháng 7'!$A:$L,12,0))</f>
        <v>x</v>
      </c>
      <c r="H6" s="32" t="str">
        <f>IF(TEXT(H$3,"ddd")="sun","CN",VLOOKUP($A6&amp;H$3,'Chi tiết tháng 7'!$A:$L,12,0))</f>
        <v>x</v>
      </c>
      <c r="I6" s="32" t="str">
        <f>IF(TEXT(I$3,"ddd")="sun","CN",VLOOKUP($A6&amp;I$3,'Chi tiết tháng 7'!$A:$L,12,0))</f>
        <v>CN</v>
      </c>
      <c r="J6" s="32" t="str">
        <f>IF(TEXT(J$3,"ddd")="sun","CN",VLOOKUP($A6&amp;J$3,'Chi tiết tháng 7'!$A:$L,12,0))</f>
        <v>x</v>
      </c>
      <c r="K6" s="32" t="str">
        <f>IF(TEXT(K$3,"ddd")="sun","CN",VLOOKUP($A6&amp;K$3,'Chi tiết tháng 7'!$A:$L,12,0))</f>
        <v>x</v>
      </c>
      <c r="L6" s="32" t="str">
        <f>IF(TEXT(L$3,"ddd")="sun","CN",VLOOKUP($A6&amp;L$3,'Chi tiết tháng 7'!$A:$L,12,0))</f>
        <v>x</v>
      </c>
      <c r="M6" s="32" t="str">
        <f>IF(TEXT(M$3,"ddd")="sun","CN",VLOOKUP($A6&amp;M$3,'Chi tiết tháng 7'!$A:$L,12,0))</f>
        <v>x</v>
      </c>
      <c r="N6" s="32" t="str">
        <f>IF(TEXT(N$3,"ddd")="sun","CN",VLOOKUP($A6&amp;N$3,'Chi tiết tháng 7'!$A:$L,12,0))</f>
        <v>x</v>
      </c>
      <c r="O6" s="32" t="str">
        <f>IF(TEXT(O$3,"ddd")="sun","CN",VLOOKUP($A6&amp;O$3,'Chi tiết tháng 7'!$A:$L,12,0))</f>
        <v>x</v>
      </c>
      <c r="P6" s="32" t="str">
        <f>IF(TEXT(P$3,"ddd")="sun","CN",VLOOKUP($A6&amp;P$3,'Chi tiết tháng 7'!$A:$L,12,0))</f>
        <v>CN</v>
      </c>
      <c r="Q6" s="32" t="str">
        <f>IF(TEXT(Q$3,"ddd")="sun","CN",VLOOKUP($A6&amp;Q$3,'Chi tiết tháng 7'!$A:$L,12,0))</f>
        <v>x</v>
      </c>
      <c r="R6" s="32" t="str">
        <f>IF(TEXT(R$3,"ddd")="sun","CN",VLOOKUP($A6&amp;R$3,'Chi tiết tháng 7'!$A:$L,12,0))</f>
        <v>x</v>
      </c>
      <c r="S6" s="32" t="str">
        <f>IF(TEXT(S$3,"ddd")="sun","CN",VLOOKUP($A6&amp;S$3,'Chi tiết tháng 7'!$A:$L,12,0))</f>
        <v>x</v>
      </c>
      <c r="T6" s="32" t="str">
        <f>IF(TEXT(T$3,"ddd")="sun","CN",VLOOKUP($A6&amp;T$3,'Chi tiết tháng 7'!$A:$L,12,0))</f>
        <v>x</v>
      </c>
      <c r="U6" s="32" t="str">
        <f>IF(TEXT(U$3,"ddd")="sun","CN",VLOOKUP($A6&amp;U$3,'Chi tiết tháng 7'!$A:$L,12,0))</f>
        <v>P</v>
      </c>
      <c r="V6" s="32" t="str">
        <f>IF(TEXT(V$3,"ddd")="sun","CN",VLOOKUP($A6&amp;V$3,'Chi tiết tháng 7'!$A:$L,12,0))</f>
        <v>v</v>
      </c>
      <c r="W6" s="32" t="str">
        <f>IF(TEXT(W$3,"ddd")="sun","CN",VLOOKUP($A6&amp;W$3,'Chi tiết tháng 7'!$A:$L,12,0))</f>
        <v>CN</v>
      </c>
      <c r="X6" s="32" t="str">
        <f>IF(TEXT(X$3,"ddd")="sun","CN",VLOOKUP($A6&amp;X$3,'Chi tiết tháng 7'!$A:$L,12,0))</f>
        <v>x</v>
      </c>
      <c r="Y6" s="32" t="str">
        <f>IF(TEXT(Y$3,"ddd")="sun","CN",VLOOKUP($A6&amp;Y$3,'Chi tiết tháng 7'!$A:$L,12,0))</f>
        <v>x</v>
      </c>
      <c r="Z6" s="32" t="str">
        <f>IF(TEXT(Z$3,"ddd")="sun","CN",VLOOKUP($A6&amp;Z$3,'Chi tiết tháng 7'!$A:$L,12,0))</f>
        <v>x</v>
      </c>
      <c r="AA6" s="32" t="str">
        <f>IF(TEXT(AA$3,"ddd")="sun","CN",VLOOKUP($A6&amp;AA$3,'Chi tiết tháng 7'!$A:$L,12,0))</f>
        <v>x</v>
      </c>
      <c r="AB6" s="32" t="str">
        <f>IF(TEXT(AB$3,"ddd")="sun","CN",VLOOKUP($A6&amp;AB$3,'Chi tiết tháng 7'!$A:$L,12,0))</f>
        <v>x</v>
      </c>
      <c r="AC6" s="32" t="str">
        <f>IF(TEXT(AC$3,"ddd")="sun","CN",VLOOKUP($A6&amp;AC$3,'Chi tiết tháng 7'!$A:$L,12,0))</f>
        <v>x</v>
      </c>
      <c r="AD6" s="32" t="str">
        <f>IF(TEXT(AD$3,"ddd")="sun","CN",VLOOKUP($A6&amp;AD$3,'Chi tiết tháng 7'!$A:$L,12,0))</f>
        <v>CN</v>
      </c>
      <c r="AE6" s="32" t="str">
        <f>IF(TEXT(AE$3,"ddd")="sun","CN",VLOOKUP($A6&amp;AE$3,'Chi tiết tháng 7'!$A:$L,12,0))</f>
        <v>x</v>
      </c>
      <c r="AF6" s="32" t="str">
        <f>IF(TEXT(AF$3,"ddd")="sun","CN",VLOOKUP($A6&amp;AF$3,'Chi tiết tháng 7'!$A:$L,12,0))</f>
        <v>x</v>
      </c>
      <c r="AG6" s="32" t="str">
        <f>IF(TEXT(AG$3,"ddd")="sun","CN",VLOOKUP($A6&amp;AG$3,'Chi tiết tháng 7'!$A:$L,12,0))</f>
        <v>x</v>
      </c>
      <c r="AH6" s="32" t="str">
        <f>IF(TEXT(AH$3,"ddd")="sun","CN",VLOOKUP($A6&amp;AH$3,'Chi tiết tháng 7'!$A:$L,12,0))</f>
        <v>x</v>
      </c>
      <c r="AI6" s="12" cm="1">
        <f t="array" ref="AI6">SUMPRODUCT((D6:AH6="x")*1+(D6:AH6="P")*1+(D6:AH6="1/2P")*1+(D6:AH6="1/2")*0.5+(D6:AH6="2x")*2)</f>
        <v>26</v>
      </c>
      <c r="AJ6" s="49">
        <f>SUMIF('Chi tiết tháng 7'!B:B,'Bảng công'!A6,'Chi tiết tháng 7'!N:N)</f>
        <v>0</v>
      </c>
      <c r="AK6" s="115">
        <f>COUNTIFS('Chi tiết tháng 7'!M:M,"&gt;5",'Chi tiết tháng 7'!B:B,'Bảng công'!A6)</f>
        <v>7</v>
      </c>
      <c r="AL6" s="51"/>
      <c r="AM6" s="51">
        <v>6</v>
      </c>
      <c r="AN6" s="12">
        <f>AM6-SUMPRODUCT((D6:AH6="P")*1+(D6:AH6="1/2P")*0.5)</f>
        <v>5</v>
      </c>
      <c r="AO6" s="12"/>
      <c r="AP6" s="13">
        <f>SUMIF('Chi tiết tháng 7'!B:B,'Bảng công'!A6,'Chi tiết tháng 7'!O:O)</f>
        <v>250000</v>
      </c>
    </row>
    <row r="7" spans="1:42" ht="18.75" customHeight="1" x14ac:dyDescent="0.25">
      <c r="A7" s="39" t="s">
        <v>98</v>
      </c>
      <c r="B7" s="10">
        <v>2</v>
      </c>
      <c r="C7" s="11" t="s">
        <v>99</v>
      </c>
      <c r="D7" s="32" t="str">
        <f>IF(TEXT(D$3,"ddd")="sun","CN",VLOOKUP($A7&amp;D$3,'Chi tiết tháng 7'!$A:$L,12,0))</f>
        <v>x</v>
      </c>
      <c r="E7" s="32" t="str">
        <f>IF(TEXT(E$3,"ddd")="sun","CN",VLOOKUP($A7&amp;E$3,'Chi tiết tháng 7'!$A:$L,12,0))</f>
        <v>x</v>
      </c>
      <c r="F7" s="32" t="str">
        <f>IF(TEXT(F$3,"ddd")="sun","CN",VLOOKUP($A7&amp;F$3,'Chi tiết tháng 7'!$A:$L,12,0))</f>
        <v>x</v>
      </c>
      <c r="G7" s="32" t="str">
        <f>IF(TEXT(G$3,"ddd")="sun","CN",VLOOKUP($A7&amp;G$3,'Chi tiết tháng 7'!$A:$L,12,0))</f>
        <v>P</v>
      </c>
      <c r="H7" s="32" t="str">
        <f>IF(TEXT(H$3,"ddd")="sun","CN",VLOOKUP($A7&amp;H$3,'Chi tiết tháng 7'!$A:$L,12,0))</f>
        <v>x</v>
      </c>
      <c r="I7" s="32" t="str">
        <f>IF(TEXT(I$3,"ddd")="sun","CN",VLOOKUP($A7&amp;I$3,'Chi tiết tháng 7'!$A:$L,12,0))</f>
        <v>CN</v>
      </c>
      <c r="J7" s="32" t="str">
        <f>IF(TEXT(J$3,"ddd")="sun","CN",VLOOKUP($A7&amp;J$3,'Chi tiết tháng 7'!$A:$L,12,0))</f>
        <v>x</v>
      </c>
      <c r="K7" s="32" t="str">
        <f>IF(TEXT(K$3,"ddd")="sun","CN",VLOOKUP($A7&amp;K$3,'Chi tiết tháng 7'!$A:$L,12,0))</f>
        <v>x</v>
      </c>
      <c r="L7" s="32" t="str">
        <f>IF(TEXT(L$3,"ddd")="sun","CN",VLOOKUP($A7&amp;L$3,'Chi tiết tháng 7'!$A:$L,12,0))</f>
        <v>x</v>
      </c>
      <c r="M7" s="32" t="str">
        <f>IF(TEXT(M$3,"ddd")="sun","CN",VLOOKUP($A7&amp;M$3,'Chi tiết tháng 7'!$A:$L,12,0))</f>
        <v>x</v>
      </c>
      <c r="N7" s="32" t="str">
        <f>IF(TEXT(N$3,"ddd")="sun","CN",VLOOKUP($A7&amp;N$3,'Chi tiết tháng 7'!$A:$L,12,0))</f>
        <v>x</v>
      </c>
      <c r="O7" s="32" t="str">
        <f>IF(TEXT(O$3,"ddd")="sun","CN",VLOOKUP($A7&amp;O$3,'Chi tiết tháng 7'!$A:$L,12,0))</f>
        <v>v</v>
      </c>
      <c r="P7" s="32" t="str">
        <f>IF(TEXT(P$3,"ddd")="sun","CN",VLOOKUP($A7&amp;P$3,'Chi tiết tháng 7'!$A:$L,12,0))</f>
        <v>CN</v>
      </c>
      <c r="Q7" s="32" t="str">
        <f>IF(TEXT(Q$3,"ddd")="sun","CN",VLOOKUP($A7&amp;Q$3,'Chi tiết tháng 7'!$A:$L,12,0))</f>
        <v>x</v>
      </c>
      <c r="R7" s="32" t="str">
        <f>IF(TEXT(R$3,"ddd")="sun","CN",VLOOKUP($A7&amp;R$3,'Chi tiết tháng 7'!$A:$L,12,0))</f>
        <v>x</v>
      </c>
      <c r="S7" s="32" t="str">
        <f>IF(TEXT(S$3,"ddd")="sun","CN",VLOOKUP($A7&amp;S$3,'Chi tiết tháng 7'!$A:$L,12,0))</f>
        <v>x</v>
      </c>
      <c r="T7" s="32" t="str">
        <f>IF(TEXT(T$3,"ddd")="sun","CN",VLOOKUP($A7&amp;T$3,'Chi tiết tháng 7'!$A:$L,12,0))</f>
        <v>x</v>
      </c>
      <c r="U7" s="32" t="str">
        <f>IF(TEXT(U$3,"ddd")="sun","CN",VLOOKUP($A7&amp;U$3,'Chi tiết tháng 7'!$A:$L,12,0))</f>
        <v>x</v>
      </c>
      <c r="V7" s="32" t="str">
        <f>IF(TEXT(V$3,"ddd")="sun","CN",VLOOKUP($A7&amp;V$3,'Chi tiết tháng 7'!$A:$L,12,0))</f>
        <v>x</v>
      </c>
      <c r="W7" s="32" t="str">
        <f>IF(TEXT(W$3,"ddd")="sun","CN",VLOOKUP($A7&amp;W$3,'Chi tiết tháng 7'!$A:$L,12,0))</f>
        <v>CN</v>
      </c>
      <c r="X7" s="32" t="str">
        <f>IF(TEXT(X$3,"ddd")="sun","CN",VLOOKUP($A7&amp;X$3,'Chi tiết tháng 7'!$A:$L,12,0))</f>
        <v>x</v>
      </c>
      <c r="Y7" s="32" t="str">
        <f>IF(TEXT(Y$3,"ddd")="sun","CN",VLOOKUP($A7&amp;Y$3,'Chi tiết tháng 7'!$A:$L,12,0))</f>
        <v>x</v>
      </c>
      <c r="Z7" s="32" t="str">
        <f>IF(TEXT(Z$3,"ddd")="sun","CN",VLOOKUP($A7&amp;Z$3,'Chi tiết tháng 7'!$A:$L,12,0))</f>
        <v>x</v>
      </c>
      <c r="AA7" s="32" t="str">
        <f>IF(TEXT(AA$3,"ddd")="sun","CN",VLOOKUP($A7&amp;AA$3,'Chi tiết tháng 7'!$A:$L,12,0))</f>
        <v>x</v>
      </c>
      <c r="AB7" s="32" t="str">
        <f>IF(TEXT(AB$3,"ddd")="sun","CN",VLOOKUP($A7&amp;AB$3,'Chi tiết tháng 7'!$A:$L,12,0))</f>
        <v>x</v>
      </c>
      <c r="AC7" s="32" t="str">
        <f>IF(TEXT(AC$3,"ddd")="sun","CN",VLOOKUP($A7&amp;AC$3,'Chi tiết tháng 7'!$A:$L,12,0))</f>
        <v>x</v>
      </c>
      <c r="AD7" s="32" t="str">
        <f>IF(TEXT(AD$3,"ddd")="sun","CN",VLOOKUP($A7&amp;AD$3,'Chi tiết tháng 7'!$A:$L,12,0))</f>
        <v>CN</v>
      </c>
      <c r="AE7" s="32" t="str">
        <f>IF(TEXT(AE$3,"ddd")="sun","CN",VLOOKUP($A7&amp;AE$3,'Chi tiết tháng 7'!$A:$L,12,0))</f>
        <v>x</v>
      </c>
      <c r="AF7" s="32" t="str">
        <f>IF(TEXT(AF$3,"ddd")="sun","CN",VLOOKUP($A7&amp;AF$3,'Chi tiết tháng 7'!$A:$L,12,0))</f>
        <v>x</v>
      </c>
      <c r="AG7" s="32" t="str">
        <f>IF(TEXT(AG$3,"ddd")="sun","CN",VLOOKUP($A7&amp;AG$3,'Chi tiết tháng 7'!$A:$L,12,0))</f>
        <v>x</v>
      </c>
      <c r="AH7" s="32" t="str">
        <f>IF(TEXT(AH$3,"ddd")="sun","CN",VLOOKUP($A7&amp;AH$3,'Chi tiết tháng 7'!$A:$L,12,0))</f>
        <v>x</v>
      </c>
      <c r="AI7" s="12" cm="1">
        <f t="array" ref="AI7">SUMPRODUCT((D7:AH7="x")*1+(D7:AH7="P")*1+(D7:AH7="1/2P")*1+(D7:AH7="1/2")*0.5+(D7:AH7="2x")*2)</f>
        <v>26</v>
      </c>
      <c r="AJ7" s="49">
        <f>SUMIF('Chi tiết tháng 7'!B:B,'Bảng công'!A7,'Chi tiết tháng 7'!N:N)</f>
        <v>0</v>
      </c>
      <c r="AK7" s="115">
        <f>COUNTIFS('Chi tiết tháng 7'!M:M,"&gt;5",'Chi tiết tháng 7'!B:B,'Bảng công'!A7)</f>
        <v>4</v>
      </c>
      <c r="AL7" s="51"/>
      <c r="AM7" s="51">
        <v>6</v>
      </c>
      <c r="AN7" s="12">
        <f t="shared" ref="AN7:AN14" si="3">AM7-SUMPRODUCT((D7:AH7="P")*1+(D7:AH7="1/2P")*0.5)</f>
        <v>5</v>
      </c>
      <c r="AO7" s="12"/>
      <c r="AP7" s="13">
        <f>SUMIF('Chi tiết tháng 7'!B:B,'Bảng công'!A7,'Chi tiết tháng 7'!O:O)</f>
        <v>120000</v>
      </c>
    </row>
    <row r="8" spans="1:42" ht="18.75" customHeight="1" x14ac:dyDescent="0.25">
      <c r="A8" s="39" t="s">
        <v>59</v>
      </c>
      <c r="B8" s="10">
        <v>3</v>
      </c>
      <c r="C8" s="11" t="s">
        <v>194</v>
      </c>
      <c r="D8" s="32" t="str">
        <f>IF(TEXT(D$3,"ddd")="sun","CN",VLOOKUP($A8&amp;D$3,'Chi tiết tháng 7'!$A:$L,12,0))</f>
        <v>x</v>
      </c>
      <c r="E8" s="32" t="str">
        <f>IF(TEXT(E$3,"ddd")="sun","CN",VLOOKUP($A8&amp;E$3,'Chi tiết tháng 7'!$A:$L,12,0))</f>
        <v>x</v>
      </c>
      <c r="F8" s="32" t="str">
        <f>IF(TEXT(F$3,"ddd")="sun","CN",VLOOKUP($A8&amp;F$3,'Chi tiết tháng 7'!$A:$L,12,0))</f>
        <v>x</v>
      </c>
      <c r="G8" s="32" t="str">
        <f>IF(TEXT(G$3,"ddd")="sun","CN",VLOOKUP($A8&amp;G$3,'Chi tiết tháng 7'!$A:$L,12,0))</f>
        <v>x</v>
      </c>
      <c r="H8" s="32" t="str">
        <f>IF(TEXT(H$3,"ddd")="sun","CN",VLOOKUP($A8&amp;H$3,'Chi tiết tháng 7'!$A:$L,12,0))</f>
        <v>x</v>
      </c>
      <c r="I8" s="32" t="str">
        <f>IF(TEXT(I$3,"ddd")="sun","CN",VLOOKUP($A8&amp;I$3,'Chi tiết tháng 7'!$A:$L,12,0))</f>
        <v>CN</v>
      </c>
      <c r="J8" s="32" t="str">
        <f>IF(TEXT(J$3,"ddd")="sun","CN",VLOOKUP($A8&amp;J$3,'Chi tiết tháng 7'!$A:$L,12,0))</f>
        <v>x</v>
      </c>
      <c r="K8" s="32" t="str">
        <f>IF(TEXT(K$3,"ddd")="sun","CN",VLOOKUP($A8&amp;K$3,'Chi tiết tháng 7'!$A:$L,12,0))</f>
        <v>x</v>
      </c>
      <c r="L8" s="32" t="str">
        <f>IF(TEXT(L$3,"ddd")="sun","CN",VLOOKUP($A8&amp;L$3,'Chi tiết tháng 7'!$A:$L,12,0))</f>
        <v>x</v>
      </c>
      <c r="M8" s="32" t="str">
        <f>IF(TEXT(M$3,"ddd")="sun","CN",VLOOKUP($A8&amp;M$3,'Chi tiết tháng 7'!$A:$L,12,0))</f>
        <v>x</v>
      </c>
      <c r="N8" s="32" t="str">
        <f>IF(TEXT(N$3,"ddd")="sun","CN",VLOOKUP($A8&amp;N$3,'Chi tiết tháng 7'!$A:$L,12,0))</f>
        <v>x</v>
      </c>
      <c r="O8" s="32" t="str">
        <f>IF(TEXT(O$3,"ddd")="sun","CN",VLOOKUP($A8&amp;O$3,'Chi tiết tháng 7'!$A:$L,12,0))</f>
        <v>x</v>
      </c>
      <c r="P8" s="32" t="str">
        <f>IF(TEXT(P$3,"ddd")="sun","CN",VLOOKUP($A8&amp;P$3,'Chi tiết tháng 7'!$A:$L,12,0))</f>
        <v>CN</v>
      </c>
      <c r="Q8" s="32" t="str">
        <f>IF(TEXT(Q$3,"ddd")="sun","CN",VLOOKUP($A8&amp;Q$3,'Chi tiết tháng 7'!$A:$L,12,0))</f>
        <v>v</v>
      </c>
      <c r="R8" s="32" t="str">
        <f>IF(TEXT(R$3,"ddd")="sun","CN",VLOOKUP($A8&amp;R$3,'Chi tiết tháng 7'!$A:$L,12,0))</f>
        <v>x</v>
      </c>
      <c r="S8" s="32" t="str">
        <f>IF(TEXT(S$3,"ddd")="sun","CN",VLOOKUP($A8&amp;S$3,'Chi tiết tháng 7'!$A:$L,12,0))</f>
        <v>x</v>
      </c>
      <c r="T8" s="32" t="str">
        <f>IF(TEXT(T$3,"ddd")="sun","CN",VLOOKUP($A8&amp;T$3,'Chi tiết tháng 7'!$A:$L,12,0))</f>
        <v>x</v>
      </c>
      <c r="U8" s="32" t="str">
        <f>IF(TEXT(U$3,"ddd")="sun","CN",VLOOKUP($A8&amp;U$3,'Chi tiết tháng 7'!$A:$L,12,0))</f>
        <v>x</v>
      </c>
      <c r="V8" s="32" t="str">
        <f>IF(TEXT(V$3,"ddd")="sun","CN",VLOOKUP($A8&amp;V$3,'Chi tiết tháng 7'!$A:$L,12,0))</f>
        <v>x</v>
      </c>
      <c r="W8" s="32" t="str">
        <f>IF(TEXT(W$3,"ddd")="sun","CN",VLOOKUP($A8&amp;W$3,'Chi tiết tháng 7'!$A:$L,12,0))</f>
        <v>CN</v>
      </c>
      <c r="X8" s="32" t="str">
        <f>IF(TEXT(X$3,"ddd")="sun","CN",VLOOKUP($A8&amp;X$3,'Chi tiết tháng 7'!$A:$L,12,0))</f>
        <v>x</v>
      </c>
      <c r="Y8" s="32" t="str">
        <f>IF(TEXT(Y$3,"ddd")="sun","CN",VLOOKUP($A8&amp;Y$3,'Chi tiết tháng 7'!$A:$L,12,0))</f>
        <v>x</v>
      </c>
      <c r="Z8" s="32" t="str">
        <f>IF(TEXT(Z$3,"ddd")="sun","CN",VLOOKUP($A8&amp;Z$3,'Chi tiết tháng 7'!$A:$L,12,0))</f>
        <v>x</v>
      </c>
      <c r="AA8" s="32" t="str">
        <f>IF(TEXT(AA$3,"ddd")="sun","CN",VLOOKUP($A8&amp;AA$3,'Chi tiết tháng 7'!$A:$L,12,0))</f>
        <v>x</v>
      </c>
      <c r="AB8" s="32" t="str">
        <f>IF(TEXT(AB$3,"ddd")="sun","CN",VLOOKUP($A8&amp;AB$3,'Chi tiết tháng 7'!$A:$L,12,0))</f>
        <v>x</v>
      </c>
      <c r="AC8" s="32" t="str">
        <f>IF(TEXT(AC$3,"ddd")="sun","CN",VLOOKUP($A8&amp;AC$3,'Chi tiết tháng 7'!$A:$L,12,0))</f>
        <v>x</v>
      </c>
      <c r="AD8" s="32" t="str">
        <f>IF(TEXT(AD$3,"ddd")="sun","CN",VLOOKUP($A8&amp;AD$3,'Chi tiết tháng 7'!$A:$L,12,0))</f>
        <v>CN</v>
      </c>
      <c r="AE8" s="32" t="str">
        <f>IF(TEXT(AE$3,"ddd")="sun","CN",VLOOKUP($A8&amp;AE$3,'Chi tiết tháng 7'!$A:$L,12,0))</f>
        <v>P</v>
      </c>
      <c r="AF8" s="32" t="str">
        <f>IF(TEXT(AF$3,"ddd")="sun","CN",VLOOKUP($A8&amp;AF$3,'Chi tiết tháng 7'!$A:$L,12,0))</f>
        <v>x</v>
      </c>
      <c r="AG8" s="32" t="str">
        <f>IF(TEXT(AG$3,"ddd")="sun","CN",VLOOKUP($A8&amp;AG$3,'Chi tiết tháng 7'!$A:$L,12,0))</f>
        <v>x</v>
      </c>
      <c r="AH8" s="32" t="str">
        <f>IF(TEXT(AH$3,"ddd")="sun","CN",VLOOKUP($A8&amp;AH$3,'Chi tiết tháng 7'!$A:$L,12,0))</f>
        <v>x</v>
      </c>
      <c r="AI8" s="12">
        <f t="shared" ref="AI8:AI13" si="4">SUMPRODUCT((D8:AH8="x")*1+(D8:AH8="P")*1+(D8:AH8="1/2P")*1+(D8:AH8="1/2")*0.5+(D8:AH8="2x")*2)</f>
        <v>26</v>
      </c>
      <c r="AJ8" s="49">
        <f>SUMIF('Chi tiết tháng 7'!B:B,'Bảng công'!A8,'Chi tiết tháng 7'!N:N)</f>
        <v>0</v>
      </c>
      <c r="AK8" s="115">
        <f>COUNTIFS('Chi tiết tháng 7'!M:M,"&gt;5",'Chi tiết tháng 7'!B:B,'Bảng công'!A8)</f>
        <v>6</v>
      </c>
      <c r="AL8" s="51"/>
      <c r="AM8" s="51">
        <v>7</v>
      </c>
      <c r="AN8" s="12">
        <f t="shared" si="3"/>
        <v>6</v>
      </c>
      <c r="AO8" s="12"/>
      <c r="AP8" s="13">
        <f>SUMIF('Chi tiết tháng 7'!B:B,'Bảng công'!A8,'Chi tiết tháng 7'!O:O)</f>
        <v>240000</v>
      </c>
    </row>
    <row r="9" spans="1:42" ht="18.75" customHeight="1" x14ac:dyDescent="0.25">
      <c r="A9" s="39" t="s">
        <v>55</v>
      </c>
      <c r="B9" s="10">
        <v>4</v>
      </c>
      <c r="C9" s="11" t="s">
        <v>159</v>
      </c>
      <c r="D9" s="32" t="str">
        <f>IF(TEXT(D$3,"ddd")="sun","CN",VLOOKUP($A9&amp;D$3,'Chi tiết tháng 7'!$A:$L,12,0))</f>
        <v>x</v>
      </c>
      <c r="E9" s="32" t="str">
        <f>IF(TEXT(E$3,"ddd")="sun","CN",VLOOKUP($A9&amp;E$3,'Chi tiết tháng 7'!$A:$L,12,0))</f>
        <v>x</v>
      </c>
      <c r="F9" s="32" t="str">
        <f>IF(TEXT(F$3,"ddd")="sun","CN",VLOOKUP($A9&amp;F$3,'Chi tiết tháng 7'!$A:$L,12,0))</f>
        <v>v</v>
      </c>
      <c r="G9" s="32" t="str">
        <f>IF(TEXT(G$3,"ddd")="sun","CN",VLOOKUP($A9&amp;G$3,'Chi tiết tháng 7'!$A:$L,12,0))</f>
        <v>v</v>
      </c>
      <c r="H9" s="32" t="str">
        <f>IF(TEXT(H$3,"ddd")="sun","CN",VLOOKUP($A9&amp;H$3,'Chi tiết tháng 7'!$A:$L,12,0))</f>
        <v>x</v>
      </c>
      <c r="I9" s="32" t="str">
        <f>IF(TEXT(I$3,"ddd")="sun","CN",VLOOKUP($A9&amp;I$3,'Chi tiết tháng 7'!$A:$L,12,0))</f>
        <v>CN</v>
      </c>
      <c r="J9" s="32" t="str">
        <f>IF(TEXT(J$3,"ddd")="sun","CN",VLOOKUP($A9&amp;J$3,'Chi tiết tháng 7'!$A:$L,12,0))</f>
        <v>x</v>
      </c>
      <c r="K9" s="32" t="str">
        <f>IF(TEXT(K$3,"ddd")="sun","CN",VLOOKUP($A9&amp;K$3,'Chi tiết tháng 7'!$A:$L,12,0))</f>
        <v>x</v>
      </c>
      <c r="L9" s="32" t="str">
        <f>IF(TEXT(L$3,"ddd")="sun","CN",VLOOKUP($A9&amp;L$3,'Chi tiết tháng 7'!$A:$L,12,0))</f>
        <v>x</v>
      </c>
      <c r="M9" s="32" t="str">
        <f>IF(TEXT(M$3,"ddd")="sun","CN",VLOOKUP($A9&amp;M$3,'Chi tiết tháng 7'!$A:$L,12,0))</f>
        <v>x</v>
      </c>
      <c r="N9" s="32" t="str">
        <f>IF(TEXT(N$3,"ddd")="sun","CN",VLOOKUP($A9&amp;N$3,'Chi tiết tháng 7'!$A:$L,12,0))</f>
        <v>x</v>
      </c>
      <c r="O9" s="32" t="str">
        <f>IF(TEXT(O$3,"ddd")="sun","CN",VLOOKUP($A9&amp;O$3,'Chi tiết tháng 7'!$A:$L,12,0))</f>
        <v>v</v>
      </c>
      <c r="P9" s="32" t="str">
        <f>IF(TEXT(P$3,"ddd")="sun","CN",VLOOKUP($A9&amp;P$3,'Chi tiết tháng 7'!$A:$L,12,0))</f>
        <v>CN</v>
      </c>
      <c r="Q9" s="32" t="str">
        <f>IF(TEXT(Q$3,"ddd")="sun","CN",VLOOKUP($A9&amp;Q$3,'Chi tiết tháng 7'!$A:$L,12,0))</f>
        <v>x</v>
      </c>
      <c r="R9" s="32" t="str">
        <f>IF(TEXT(R$3,"ddd")="sun","CN",VLOOKUP($A9&amp;R$3,'Chi tiết tháng 7'!$A:$L,12,0))</f>
        <v>x</v>
      </c>
      <c r="S9" s="32" t="str">
        <f>IF(TEXT(S$3,"ddd")="sun","CN",VLOOKUP($A9&amp;S$3,'Chi tiết tháng 7'!$A:$L,12,0))</f>
        <v>x</v>
      </c>
      <c r="T9" s="32" t="str">
        <f>IF(TEXT(T$3,"ddd")="sun","CN",VLOOKUP($A9&amp;T$3,'Chi tiết tháng 7'!$A:$L,12,0))</f>
        <v>x</v>
      </c>
      <c r="U9" s="32" t="str">
        <f>IF(TEXT(U$3,"ddd")="sun","CN",VLOOKUP($A9&amp;U$3,'Chi tiết tháng 7'!$A:$L,12,0))</f>
        <v>x</v>
      </c>
      <c r="V9" s="32" t="str">
        <f>IF(TEXT(V$3,"ddd")="sun","CN",VLOOKUP($A9&amp;V$3,'Chi tiết tháng 7'!$A:$L,12,0))</f>
        <v>x</v>
      </c>
      <c r="W9" s="32" t="str">
        <f>IF(TEXT(W$3,"ddd")="sun","CN",VLOOKUP($A9&amp;W$3,'Chi tiết tháng 7'!$A:$L,12,0))</f>
        <v>CN</v>
      </c>
      <c r="X9" s="32" t="str">
        <f>IF(TEXT(X$3,"ddd")="sun","CN",VLOOKUP($A9&amp;X$3,'Chi tiết tháng 7'!$A:$L,12,0))</f>
        <v>x</v>
      </c>
      <c r="Y9" s="32" t="str">
        <f>IF(TEXT(Y$3,"ddd")="sun","CN",VLOOKUP($A9&amp;Y$3,'Chi tiết tháng 7'!$A:$L,12,0))</f>
        <v>x</v>
      </c>
      <c r="Z9" s="32" t="str">
        <f>IF(TEXT(Z$3,"ddd")="sun","CN",VLOOKUP($A9&amp;Z$3,'Chi tiết tháng 7'!$A:$L,12,0))</f>
        <v>x</v>
      </c>
      <c r="AA9" s="32" t="str">
        <f>IF(TEXT(AA$3,"ddd")="sun","CN",VLOOKUP($A9&amp;AA$3,'Chi tiết tháng 7'!$A:$L,12,0))</f>
        <v>x</v>
      </c>
      <c r="AB9" s="32" t="str">
        <f>IF(TEXT(AB$3,"ddd")="sun","CN",VLOOKUP($A9&amp;AB$3,'Chi tiết tháng 7'!$A:$L,12,0))</f>
        <v>x</v>
      </c>
      <c r="AC9" s="32" t="str">
        <f>IF(TEXT(AC$3,"ddd")="sun","CN",VLOOKUP($A9&amp;AC$3,'Chi tiết tháng 7'!$A:$L,12,0))</f>
        <v>x</v>
      </c>
      <c r="AD9" s="32" t="str">
        <f>IF(TEXT(AD$3,"ddd")="sun","CN",VLOOKUP($A9&amp;AD$3,'Chi tiết tháng 7'!$A:$L,12,0))</f>
        <v>CN</v>
      </c>
      <c r="AE9" s="32" t="str">
        <f>IF(TEXT(AE$3,"ddd")="sun","CN",VLOOKUP($A9&amp;AE$3,'Chi tiết tháng 7'!$A:$L,12,0))</f>
        <v>x</v>
      </c>
      <c r="AF9" s="32" t="str">
        <f>IF(TEXT(AF$3,"ddd")="sun","CN",VLOOKUP($A9&amp;AF$3,'Chi tiết tháng 7'!$A:$L,12,0))</f>
        <v>P</v>
      </c>
      <c r="AG9" s="32" t="str">
        <f>IF(TEXT(AG$3,"ddd")="sun","CN",VLOOKUP($A9&amp;AG$3,'Chi tiết tháng 7'!$A:$L,12,0))</f>
        <v>x</v>
      </c>
      <c r="AH9" s="32" t="str">
        <f>IF(TEXT(AH$3,"ddd")="sun","CN",VLOOKUP($A9&amp;AH$3,'Chi tiết tháng 7'!$A:$L,12,0))</f>
        <v>x</v>
      </c>
      <c r="AI9" s="12">
        <f t="shared" si="4"/>
        <v>24</v>
      </c>
      <c r="AJ9" s="49">
        <f>SUMIF('Chi tiết tháng 7'!B:B,'Bảng công'!A9,'Chi tiết tháng 7'!N:N)</f>
        <v>0</v>
      </c>
      <c r="AK9" s="115">
        <f>COUNTIFS('Chi tiết tháng 7'!M:M,"&gt;5",'Chi tiết tháng 7'!B:B,'Bảng công'!A9)</f>
        <v>2</v>
      </c>
      <c r="AL9" s="51"/>
      <c r="AM9" s="51">
        <v>6</v>
      </c>
      <c r="AN9" s="12">
        <f t="shared" si="3"/>
        <v>5</v>
      </c>
      <c r="AO9" s="12"/>
      <c r="AP9" s="13">
        <f>SUMIF('Chi tiết tháng 7'!B:B,'Bảng công'!A9,'Chi tiết tháng 7'!O:O)</f>
        <v>60000</v>
      </c>
    </row>
    <row r="10" spans="1:42" ht="18.75" customHeight="1" x14ac:dyDescent="0.25">
      <c r="A10" s="39" t="s">
        <v>94</v>
      </c>
      <c r="B10" s="10">
        <v>5</v>
      </c>
      <c r="C10" s="11" t="s">
        <v>95</v>
      </c>
      <c r="D10" s="32" t="str">
        <f>IF(TEXT(D$3,"ddd")="sun","CN",VLOOKUP($A10&amp;D$3,'Chi tiết tháng 7'!$A:$L,12,0))</f>
        <v>x</v>
      </c>
      <c r="E10" s="32" t="str">
        <f>IF(TEXT(E$3,"ddd")="sun","CN",VLOOKUP($A10&amp;E$3,'Chi tiết tháng 7'!$A:$L,12,0))</f>
        <v>x</v>
      </c>
      <c r="F10" s="32" t="str">
        <f>IF(TEXT(F$3,"ddd")="sun","CN",VLOOKUP($A10&amp;F$3,'Chi tiết tháng 7'!$A:$L,12,0))</f>
        <v>x</v>
      </c>
      <c r="G10" s="32" t="str">
        <f>IF(TEXT(G$3,"ddd")="sun","CN",VLOOKUP($A10&amp;G$3,'Chi tiết tháng 7'!$A:$L,12,0))</f>
        <v>x</v>
      </c>
      <c r="H10" s="32" t="str">
        <f>IF(TEXT(H$3,"ddd")="sun","CN",VLOOKUP($A10&amp;H$3,'Chi tiết tháng 7'!$A:$L,12,0))</f>
        <v>x</v>
      </c>
      <c r="I10" s="32" t="str">
        <f>IF(TEXT(I$3,"ddd")="sun","CN",VLOOKUP($A10&amp;I$3,'Chi tiết tháng 7'!$A:$L,12,0))</f>
        <v>CN</v>
      </c>
      <c r="J10" s="32" t="str">
        <f>IF(TEXT(J$3,"ddd")="sun","CN",VLOOKUP($A10&amp;J$3,'Chi tiết tháng 7'!$A:$L,12,0))</f>
        <v>x</v>
      </c>
      <c r="K10" s="32" t="str">
        <f>IF(TEXT(K$3,"ddd")="sun","CN",VLOOKUP($A10&amp;K$3,'Chi tiết tháng 7'!$A:$L,12,0))</f>
        <v>x</v>
      </c>
      <c r="L10" s="32" t="str">
        <f>IF(TEXT(L$3,"ddd")="sun","CN",VLOOKUP($A10&amp;L$3,'Chi tiết tháng 7'!$A:$L,12,0))</f>
        <v>x</v>
      </c>
      <c r="M10" s="32" t="str">
        <f>IF(TEXT(M$3,"ddd")="sun","CN",VLOOKUP($A10&amp;M$3,'Chi tiết tháng 7'!$A:$L,12,0))</f>
        <v>x</v>
      </c>
      <c r="N10" s="32" t="str">
        <f>IF(TEXT(N$3,"ddd")="sun","CN",VLOOKUP($A10&amp;N$3,'Chi tiết tháng 7'!$A:$L,12,0))</f>
        <v>x</v>
      </c>
      <c r="O10" s="32" t="str">
        <f>IF(TEXT(O$3,"ddd")="sun","CN",VLOOKUP($A10&amp;O$3,'Chi tiết tháng 7'!$A:$L,12,0))</f>
        <v>x</v>
      </c>
      <c r="P10" s="32" t="str">
        <f>IF(TEXT(P$3,"ddd")="sun","CN",VLOOKUP($A10&amp;P$3,'Chi tiết tháng 7'!$A:$L,12,0))</f>
        <v>CN</v>
      </c>
      <c r="Q10" s="32" t="str">
        <f>IF(TEXT(Q$3,"ddd")="sun","CN",VLOOKUP($A10&amp;Q$3,'Chi tiết tháng 7'!$A:$L,12,0))</f>
        <v>x</v>
      </c>
      <c r="R10" s="32" t="str">
        <f>IF(TEXT(R$3,"ddd")="sun","CN",VLOOKUP($A10&amp;R$3,'Chi tiết tháng 7'!$A:$L,12,0))</f>
        <v>P</v>
      </c>
      <c r="S10" s="32" t="str">
        <f>IF(TEXT(S$3,"ddd")="sun","CN",VLOOKUP($A10&amp;S$3,'Chi tiết tháng 7'!$A:$L,12,0))</f>
        <v>x</v>
      </c>
      <c r="T10" s="32" t="str">
        <f>IF(TEXT(T$3,"ddd")="sun","CN",VLOOKUP($A10&amp;T$3,'Chi tiết tháng 7'!$A:$L,12,0))</f>
        <v>x</v>
      </c>
      <c r="U10" s="32" t="str">
        <f>IF(TEXT(U$3,"ddd")="sun","CN",VLOOKUP($A10&amp;U$3,'Chi tiết tháng 7'!$A:$L,12,0))</f>
        <v>x</v>
      </c>
      <c r="V10" s="32" t="str">
        <f>IF(TEXT(V$3,"ddd")="sun","CN",VLOOKUP($A10&amp;V$3,'Chi tiết tháng 7'!$A:$L,12,0))</f>
        <v>x</v>
      </c>
      <c r="W10" s="32" t="str">
        <f>IF(TEXT(W$3,"ddd")="sun","CN",VLOOKUP($A10&amp;W$3,'Chi tiết tháng 7'!$A:$L,12,0))</f>
        <v>CN</v>
      </c>
      <c r="X10" s="32" t="str">
        <f>IF(TEXT(X$3,"ddd")="sun","CN",VLOOKUP($A10&amp;X$3,'Chi tiết tháng 7'!$A:$L,12,0))</f>
        <v>x</v>
      </c>
      <c r="Y10" s="32" t="str">
        <f>IF(TEXT(Y$3,"ddd")="sun","CN",VLOOKUP($A10&amp;Y$3,'Chi tiết tháng 7'!$A:$L,12,0))</f>
        <v>x</v>
      </c>
      <c r="Z10" s="32" t="str">
        <f>IF(TEXT(Z$3,"ddd")="sun","CN",VLOOKUP($A10&amp;Z$3,'Chi tiết tháng 7'!$A:$L,12,0))</f>
        <v>x</v>
      </c>
      <c r="AA10" s="32" t="str">
        <f>IF(TEXT(AA$3,"ddd")="sun","CN",VLOOKUP($A10&amp;AA$3,'Chi tiết tháng 7'!$A:$L,12,0))</f>
        <v>x</v>
      </c>
      <c r="AB10" s="32" t="str">
        <f>IF(TEXT(AB$3,"ddd")="sun","CN",VLOOKUP($A10&amp;AB$3,'Chi tiết tháng 7'!$A:$L,12,0))</f>
        <v>x</v>
      </c>
      <c r="AC10" s="32" t="str">
        <f>IF(TEXT(AC$3,"ddd")="sun","CN",VLOOKUP($A10&amp;AC$3,'Chi tiết tháng 7'!$A:$L,12,0))</f>
        <v>x</v>
      </c>
      <c r="AD10" s="32" t="str">
        <f>IF(TEXT(AD$3,"ddd")="sun","CN",VLOOKUP($A10&amp;AD$3,'Chi tiết tháng 7'!$A:$L,12,0))</f>
        <v>CN</v>
      </c>
      <c r="AE10" s="32" t="str">
        <f>IF(TEXT(AE$3,"ddd")="sun","CN",VLOOKUP($A10&amp;AE$3,'Chi tiết tháng 7'!$A:$L,12,0))</f>
        <v>x</v>
      </c>
      <c r="AF10" s="32" t="str">
        <f>IF(TEXT(AF$3,"ddd")="sun","CN",VLOOKUP($A10&amp;AF$3,'Chi tiết tháng 7'!$A:$L,12,0))</f>
        <v>x</v>
      </c>
      <c r="AG10" s="32" t="str">
        <f>IF(TEXT(AG$3,"ddd")="sun","CN",VLOOKUP($A10&amp;AG$3,'Chi tiết tháng 7'!$A:$L,12,0))</f>
        <v>x</v>
      </c>
      <c r="AH10" s="32" t="str">
        <f>IF(TEXT(AH$3,"ddd")="sun","CN",VLOOKUP($A10&amp;AH$3,'Chi tiết tháng 7'!$A:$L,12,0))</f>
        <v>x</v>
      </c>
      <c r="AI10" s="12">
        <f t="shared" si="4"/>
        <v>27</v>
      </c>
      <c r="AJ10" s="49">
        <f>SUMIF('Chi tiết tháng 7'!B:B,'Bảng công'!A10,'Chi tiết tháng 7'!N:N)</f>
        <v>0</v>
      </c>
      <c r="AK10" s="115">
        <f>COUNTIFS('Chi tiết tháng 7'!M:M,"&gt;5",'Chi tiết tháng 7'!B:B,'Bảng công'!A10)</f>
        <v>1</v>
      </c>
      <c r="AL10" s="58"/>
      <c r="AM10" s="51">
        <v>6</v>
      </c>
      <c r="AN10" s="12">
        <f t="shared" si="3"/>
        <v>5</v>
      </c>
      <c r="AO10" s="12"/>
      <c r="AP10" s="13">
        <f>SUMIF('Chi tiết tháng 7'!B:B,'Bảng công'!A10,'Chi tiết tháng 7'!O:O)</f>
        <v>50000</v>
      </c>
    </row>
    <row r="11" spans="1:42" ht="18.75" customHeight="1" x14ac:dyDescent="0.25">
      <c r="A11" s="39" t="s">
        <v>104</v>
      </c>
      <c r="B11" s="10">
        <v>6</v>
      </c>
      <c r="C11" s="11" t="s">
        <v>105</v>
      </c>
      <c r="D11" s="32" t="str">
        <f>IF(TEXT(D$3,"ddd")="sun","CN",VLOOKUP($A11&amp;D$3,'Chi tiết tháng 7'!$A:$L,12,0))</f>
        <v>x</v>
      </c>
      <c r="E11" s="32" t="str">
        <f>IF(TEXT(E$3,"ddd")="sun","CN",VLOOKUP($A11&amp;E$3,'Chi tiết tháng 7'!$A:$L,12,0))</f>
        <v>x</v>
      </c>
      <c r="F11" s="32" t="str">
        <f>IF(TEXT(F$3,"ddd")="sun","CN",VLOOKUP($A11&amp;F$3,'Chi tiết tháng 7'!$A:$L,12,0))</f>
        <v>x</v>
      </c>
      <c r="G11" s="32" t="str">
        <f>IF(TEXT(G$3,"ddd")="sun","CN",VLOOKUP($A11&amp;G$3,'Chi tiết tháng 7'!$A:$L,12,0))</f>
        <v>x</v>
      </c>
      <c r="H11" s="32" t="str">
        <f>IF(TEXT(H$3,"ddd")="sun","CN",VLOOKUP($A11&amp;H$3,'Chi tiết tháng 7'!$A:$L,12,0))</f>
        <v>P</v>
      </c>
      <c r="I11" s="32" t="str">
        <f>IF(TEXT(I$3,"ddd")="sun","CN",VLOOKUP($A11&amp;I$3,'Chi tiết tháng 7'!$A:$L,12,0))</f>
        <v>CN</v>
      </c>
      <c r="J11" s="32" t="str">
        <f>IF(TEXT(J$3,"ddd")="sun","CN",VLOOKUP($A11&amp;J$3,'Chi tiết tháng 7'!$A:$L,12,0))</f>
        <v>x</v>
      </c>
      <c r="K11" s="32" t="str">
        <f>IF(TEXT(K$3,"ddd")="sun","CN",VLOOKUP($A11&amp;K$3,'Chi tiết tháng 7'!$A:$L,12,0))</f>
        <v>x</v>
      </c>
      <c r="L11" s="32" t="str">
        <f>IF(TEXT(L$3,"ddd")="sun","CN",VLOOKUP($A11&amp;L$3,'Chi tiết tháng 7'!$A:$L,12,0))</f>
        <v>x</v>
      </c>
      <c r="M11" s="32" t="str">
        <f>IF(TEXT(M$3,"ddd")="sun","CN",VLOOKUP($A11&amp;M$3,'Chi tiết tháng 7'!$A:$L,12,0))</f>
        <v>x</v>
      </c>
      <c r="N11" s="32" t="str">
        <f>IF(TEXT(N$3,"ddd")="sun","CN",VLOOKUP($A11&amp;N$3,'Chi tiết tháng 7'!$A:$L,12,0))</f>
        <v>x</v>
      </c>
      <c r="O11" s="32" t="str">
        <f>IF(TEXT(O$3,"ddd")="sun","CN",VLOOKUP($A11&amp;O$3,'Chi tiết tháng 7'!$A:$L,12,0))</f>
        <v>x</v>
      </c>
      <c r="P11" s="32" t="str">
        <f>IF(TEXT(P$3,"ddd")="sun","CN",VLOOKUP($A11&amp;P$3,'Chi tiết tháng 7'!$A:$L,12,0))</f>
        <v>CN</v>
      </c>
      <c r="Q11" s="32" t="str">
        <f>IF(TEXT(Q$3,"ddd")="sun","CN",VLOOKUP($A11&amp;Q$3,'Chi tiết tháng 7'!$A:$L,12,0))</f>
        <v>x</v>
      </c>
      <c r="R11" s="32" t="str">
        <f>IF(TEXT(R$3,"ddd")="sun","CN",VLOOKUP($A11&amp;R$3,'Chi tiết tháng 7'!$A:$L,12,0))</f>
        <v>x</v>
      </c>
      <c r="S11" s="32" t="str">
        <f>IF(TEXT(S$3,"ddd")="sun","CN",VLOOKUP($A11&amp;S$3,'Chi tiết tháng 7'!$A:$L,12,0))</f>
        <v>x</v>
      </c>
      <c r="T11" s="32" t="str">
        <f>IF(TEXT(T$3,"ddd")="sun","CN",VLOOKUP($A11&amp;T$3,'Chi tiết tháng 7'!$A:$L,12,0))</f>
        <v>x</v>
      </c>
      <c r="U11" s="32" t="str">
        <f>IF(TEXT(U$3,"ddd")="sun","CN",VLOOKUP($A11&amp;U$3,'Chi tiết tháng 7'!$A:$L,12,0))</f>
        <v>x</v>
      </c>
      <c r="V11" s="32" t="str">
        <f>IF(TEXT(V$3,"ddd")="sun","CN",VLOOKUP($A11&amp;V$3,'Chi tiết tháng 7'!$A:$L,12,0))</f>
        <v>x</v>
      </c>
      <c r="W11" s="32" t="str">
        <f>IF(TEXT(W$3,"ddd")="sun","CN",VLOOKUP($A11&amp;W$3,'Chi tiết tháng 7'!$A:$L,12,0))</f>
        <v>CN</v>
      </c>
      <c r="X11" s="32" t="str">
        <f>IF(TEXT(X$3,"ddd")="sun","CN",VLOOKUP($A11&amp;X$3,'Chi tiết tháng 7'!$A:$L,12,0))</f>
        <v>x</v>
      </c>
      <c r="Y11" s="32" t="str">
        <f>IF(TEXT(Y$3,"ddd")="sun","CN",VLOOKUP($A11&amp;Y$3,'Chi tiết tháng 7'!$A:$L,12,0))</f>
        <v>x</v>
      </c>
      <c r="Z11" s="32" t="str">
        <f>IF(TEXT(Z$3,"ddd")="sun","CN",VLOOKUP($A11&amp;Z$3,'Chi tiết tháng 7'!$A:$L,12,0))</f>
        <v>x</v>
      </c>
      <c r="AA11" s="32" t="str">
        <f>IF(TEXT(AA$3,"ddd")="sun","CN",VLOOKUP($A11&amp;AA$3,'Chi tiết tháng 7'!$A:$L,12,0))</f>
        <v>x</v>
      </c>
      <c r="AB11" s="32" t="str">
        <f>IF(TEXT(AB$3,"ddd")="sun","CN",VLOOKUP($A11&amp;AB$3,'Chi tiết tháng 7'!$A:$L,12,0))</f>
        <v>x</v>
      </c>
      <c r="AC11" s="32" t="str">
        <f>IF(TEXT(AC$3,"ddd")="sun","CN",VLOOKUP($A11&amp;AC$3,'Chi tiết tháng 7'!$A:$L,12,0))</f>
        <v>x</v>
      </c>
      <c r="AD11" s="32" t="str">
        <f>IF(TEXT(AD$3,"ddd")="sun","CN",VLOOKUP($A11&amp;AD$3,'Chi tiết tháng 7'!$A:$L,12,0))</f>
        <v>CN</v>
      </c>
      <c r="AE11" s="32" t="str">
        <f>IF(TEXT(AE$3,"ddd")="sun","CN",VLOOKUP($A11&amp;AE$3,'Chi tiết tháng 7'!$A:$L,12,0))</f>
        <v>x</v>
      </c>
      <c r="AF11" s="32" t="str">
        <f>IF(TEXT(AF$3,"ddd")="sun","CN",VLOOKUP($A11&amp;AF$3,'Chi tiết tháng 7'!$A:$L,12,0))</f>
        <v>x</v>
      </c>
      <c r="AG11" s="32" t="str">
        <f>IF(TEXT(AG$3,"ddd")="sun","CN",VLOOKUP($A11&amp;AG$3,'Chi tiết tháng 7'!$A:$L,12,0))</f>
        <v>x</v>
      </c>
      <c r="AH11" s="32" t="str">
        <f>IF(TEXT(AH$3,"ddd")="sun","CN",VLOOKUP($A11&amp;AH$3,'Chi tiết tháng 7'!$A:$L,12,0))</f>
        <v>x</v>
      </c>
      <c r="AI11" s="12">
        <f t="shared" si="4"/>
        <v>27</v>
      </c>
      <c r="AJ11" s="49">
        <f>SUMIF('Chi tiết tháng 7'!B:B,'Bảng công'!A11,'Chi tiết tháng 7'!N:N)</f>
        <v>0</v>
      </c>
      <c r="AK11" s="115">
        <f>COUNTIFS('Chi tiết tháng 7'!M:M,"&gt;5",'Chi tiết tháng 7'!B:B,'Bảng công'!A11)</f>
        <v>0</v>
      </c>
      <c r="AL11" s="51"/>
      <c r="AM11" s="51">
        <v>7</v>
      </c>
      <c r="AN11" s="12">
        <f t="shared" si="3"/>
        <v>6</v>
      </c>
      <c r="AO11" s="12"/>
      <c r="AP11" s="13">
        <f>SUMIF('Chi tiết tháng 7'!B:B,'Bảng công'!A11,'Chi tiết tháng 7'!O:O)</f>
        <v>0</v>
      </c>
    </row>
    <row r="12" spans="1:42" ht="18.75" customHeight="1" x14ac:dyDescent="0.25">
      <c r="A12" s="39" t="s">
        <v>114</v>
      </c>
      <c r="B12" s="10">
        <v>7</v>
      </c>
      <c r="C12" s="11" t="s">
        <v>115</v>
      </c>
      <c r="D12" s="32" t="str">
        <f>IF(TEXT(D$3,"ddd")="sun","CN",VLOOKUP($A12&amp;D$3,'Chi tiết tháng 7'!$A:$L,12,0))</f>
        <v>x</v>
      </c>
      <c r="E12" s="32" t="str">
        <f>IF(TEXT(E$3,"ddd")="sun","CN",VLOOKUP($A12&amp;E$3,'Chi tiết tháng 7'!$A:$L,12,0))</f>
        <v>x</v>
      </c>
      <c r="F12" s="32" t="str">
        <f>IF(TEXT(F$3,"ddd")="sun","CN",VLOOKUP($A12&amp;F$3,'Chi tiết tháng 7'!$A:$L,12,0))</f>
        <v>x</v>
      </c>
      <c r="G12" s="32" t="str">
        <f>IF(TEXT(G$3,"ddd")="sun","CN",VLOOKUP($A12&amp;G$3,'Chi tiết tháng 7'!$A:$L,12,0))</f>
        <v>x</v>
      </c>
      <c r="H12" s="32" t="str">
        <f>IF(TEXT(H$3,"ddd")="sun","CN",VLOOKUP($A12&amp;H$3,'Chi tiết tháng 7'!$A:$L,12,0))</f>
        <v>x</v>
      </c>
      <c r="I12" s="32" t="str">
        <f>IF(TEXT(I$3,"ddd")="sun","CN",VLOOKUP($A12&amp;I$3,'Chi tiết tháng 7'!$A:$L,12,0))</f>
        <v>CN</v>
      </c>
      <c r="J12" s="32" t="str">
        <f>IF(TEXT(J$3,"ddd")="sun","CN",VLOOKUP($A12&amp;J$3,'Chi tiết tháng 7'!$A:$L,12,0))</f>
        <v>x</v>
      </c>
      <c r="K12" s="32" t="str">
        <f>IF(TEXT(K$3,"ddd")="sun","CN",VLOOKUP($A12&amp;K$3,'Chi tiết tháng 7'!$A:$L,12,0))</f>
        <v>x</v>
      </c>
      <c r="L12" s="32" t="str">
        <f>IF(TEXT(L$3,"ddd")="sun","CN",VLOOKUP($A12&amp;L$3,'Chi tiết tháng 7'!$A:$L,12,0))</f>
        <v>x</v>
      </c>
      <c r="M12" s="32" t="str">
        <f>IF(TEXT(M$3,"ddd")="sun","CN",VLOOKUP($A12&amp;M$3,'Chi tiết tháng 7'!$A:$L,12,0))</f>
        <v>x</v>
      </c>
      <c r="N12" s="32" t="str">
        <f>IF(TEXT(N$3,"ddd")="sun","CN",VLOOKUP($A12&amp;N$3,'Chi tiết tháng 7'!$A:$L,12,0))</f>
        <v>x</v>
      </c>
      <c r="O12" s="32" t="str">
        <f>IF(TEXT(O$3,"ddd")="sun","CN",VLOOKUP($A12&amp;O$3,'Chi tiết tháng 7'!$A:$L,12,0))</f>
        <v>x</v>
      </c>
      <c r="P12" s="32" t="str">
        <f>IF(TEXT(P$3,"ddd")="sun","CN",VLOOKUP($A12&amp;P$3,'Chi tiết tháng 7'!$A:$L,12,0))</f>
        <v>CN</v>
      </c>
      <c r="Q12" s="32" t="str">
        <f>IF(TEXT(Q$3,"ddd")="sun","CN",VLOOKUP($A12&amp;Q$3,'Chi tiết tháng 7'!$A:$L,12,0))</f>
        <v>x</v>
      </c>
      <c r="R12" s="32" t="str">
        <f>IF(TEXT(R$3,"ddd")="sun","CN",VLOOKUP($A12&amp;R$3,'Chi tiết tháng 7'!$A:$L,12,0))</f>
        <v>x</v>
      </c>
      <c r="S12" s="32" t="str">
        <f>IF(TEXT(S$3,"ddd")="sun","CN",VLOOKUP($A12&amp;S$3,'Chi tiết tháng 7'!$A:$L,12,0))</f>
        <v>x</v>
      </c>
      <c r="T12" s="32" t="str">
        <f>IF(TEXT(T$3,"ddd")="sun","CN",VLOOKUP($A12&amp;T$3,'Chi tiết tháng 7'!$A:$L,12,0))</f>
        <v>x</v>
      </c>
      <c r="U12" s="32" t="str">
        <f>IF(TEXT(U$3,"ddd")="sun","CN",VLOOKUP($A12&amp;U$3,'Chi tiết tháng 7'!$A:$L,12,0))</f>
        <v>x</v>
      </c>
      <c r="V12" s="32" t="str">
        <f>IF(TEXT(V$3,"ddd")="sun","CN",VLOOKUP($A12&amp;V$3,'Chi tiết tháng 7'!$A:$L,12,0))</f>
        <v>x</v>
      </c>
      <c r="W12" s="32" t="str">
        <f>IF(TEXT(W$3,"ddd")="sun","CN",VLOOKUP($A12&amp;W$3,'Chi tiết tháng 7'!$A:$L,12,0))</f>
        <v>CN</v>
      </c>
      <c r="X12" s="32" t="str">
        <f>IF(TEXT(X$3,"ddd")="sun","CN",VLOOKUP($A12&amp;X$3,'Chi tiết tháng 7'!$A:$L,12,0))</f>
        <v>x</v>
      </c>
      <c r="Y12" s="32" t="str">
        <f>IF(TEXT(Y$3,"ddd")="sun","CN",VLOOKUP($A12&amp;Y$3,'Chi tiết tháng 7'!$A:$L,12,0))</f>
        <v>x</v>
      </c>
      <c r="Z12" s="32" t="str">
        <f>IF(TEXT(Z$3,"ddd")="sun","CN",VLOOKUP($A12&amp;Z$3,'Chi tiết tháng 7'!$A:$L,12,0))</f>
        <v>x</v>
      </c>
      <c r="AA12" s="32" t="str">
        <f>IF(TEXT(AA$3,"ddd")="sun","CN",VLOOKUP($A12&amp;AA$3,'Chi tiết tháng 7'!$A:$L,12,0))</f>
        <v>x</v>
      </c>
      <c r="AB12" s="32" t="str">
        <f>IF(TEXT(AB$3,"ddd")="sun","CN",VLOOKUP($A12&amp;AB$3,'Chi tiết tháng 7'!$A:$L,12,0))</f>
        <v>x</v>
      </c>
      <c r="AC12" s="32" t="str">
        <f>IF(TEXT(AC$3,"ddd")="sun","CN",VLOOKUP($A12&amp;AC$3,'Chi tiết tháng 7'!$A:$L,12,0))</f>
        <v>x</v>
      </c>
      <c r="AD12" s="32" t="str">
        <f>IF(TEXT(AD$3,"ddd")="sun","CN",VLOOKUP($A12&amp;AD$3,'Chi tiết tháng 7'!$A:$L,12,0))</f>
        <v>CN</v>
      </c>
      <c r="AE12" s="32" t="str">
        <f>IF(TEXT(AE$3,"ddd")="sun","CN",VLOOKUP($A12&amp;AE$3,'Chi tiết tháng 7'!$A:$L,12,0))</f>
        <v>x</v>
      </c>
      <c r="AF12" s="32" t="str">
        <f>IF(TEXT(AF$3,"ddd")="sun","CN",VLOOKUP($A12&amp;AF$3,'Chi tiết tháng 7'!$A:$L,12,0))</f>
        <v>x</v>
      </c>
      <c r="AG12" s="32" t="str">
        <f>IF(TEXT(AG$3,"ddd")="sun","CN",VLOOKUP($A12&amp;AG$3,'Chi tiết tháng 7'!$A:$L,12,0))</f>
        <v>x</v>
      </c>
      <c r="AH12" s="32" t="str">
        <f>IF(TEXT(AH$3,"ddd")="sun","CN",VLOOKUP($A12&amp;AH$3,'Chi tiết tháng 7'!$A:$L,12,0))</f>
        <v>x</v>
      </c>
      <c r="AI12" s="12">
        <f t="shared" si="4"/>
        <v>27</v>
      </c>
      <c r="AJ12" s="49">
        <f>SUMIF('Chi tiết tháng 7'!B:B,'Bảng công'!A12,'Chi tiết tháng 7'!N:N)</f>
        <v>0</v>
      </c>
      <c r="AK12" s="115">
        <f>COUNTIFS('Chi tiết tháng 7'!M:M,"&gt;5",'Chi tiết tháng 7'!B:B,'Bảng công'!A12)</f>
        <v>8</v>
      </c>
      <c r="AL12" s="51"/>
      <c r="AM12" s="51">
        <v>6</v>
      </c>
      <c r="AN12" s="12">
        <f t="shared" si="3"/>
        <v>6</v>
      </c>
      <c r="AO12" s="12"/>
      <c r="AP12" s="13">
        <f>SUMIF('Chi tiết tháng 7'!B:B,'Bảng công'!A12,'Chi tiết tháng 7'!O:O)</f>
        <v>260000</v>
      </c>
    </row>
    <row r="13" spans="1:42" ht="18" customHeight="1" x14ac:dyDescent="0.25">
      <c r="A13" s="39" t="s">
        <v>88</v>
      </c>
      <c r="B13" s="10">
        <v>8</v>
      </c>
      <c r="C13" s="11" t="s">
        <v>89</v>
      </c>
      <c r="D13" s="32" t="str">
        <f>IF(TEXT(D$3,"ddd")="sun","CN",VLOOKUP($A13&amp;D$3,'Chi tiết tháng 7'!$A:$L,12,0))</f>
        <v>x</v>
      </c>
      <c r="E13" s="32" t="str">
        <f>IF(TEXT(E$3,"ddd")="sun","CN",VLOOKUP($A13&amp;E$3,'Chi tiết tháng 7'!$A:$L,12,0))</f>
        <v>x</v>
      </c>
      <c r="F13" s="32" t="str">
        <f>IF(TEXT(F$3,"ddd")="sun","CN",VLOOKUP($A13&amp;F$3,'Chi tiết tháng 7'!$A:$L,12,0))</f>
        <v>x</v>
      </c>
      <c r="G13" s="32" t="str">
        <f>IF(TEXT(G$3,"ddd")="sun","CN",VLOOKUP($A13&amp;G$3,'Chi tiết tháng 7'!$A:$L,12,0))</f>
        <v>1/2P</v>
      </c>
      <c r="H13" s="32" t="str">
        <f>IF(TEXT(H$3,"ddd")="sun","CN",VLOOKUP($A13&amp;H$3,'Chi tiết tháng 7'!$A:$L,12,0))</f>
        <v>x</v>
      </c>
      <c r="I13" s="32" t="str">
        <f>IF(TEXT(I$3,"ddd")="sun","CN",VLOOKUP($A13&amp;I$3,'Chi tiết tháng 7'!$A:$L,12,0))</f>
        <v>CN</v>
      </c>
      <c r="J13" s="32" t="str">
        <f>IF(TEXT(J$3,"ddd")="sun","CN",VLOOKUP($A13&amp;J$3,'Chi tiết tháng 7'!$A:$L,12,0))</f>
        <v>x</v>
      </c>
      <c r="K13" s="32" t="str">
        <f>IF(TEXT(K$3,"ddd")="sun","CN",VLOOKUP($A13&amp;K$3,'Chi tiết tháng 7'!$A:$L,12,0))</f>
        <v>x</v>
      </c>
      <c r="L13" s="32" t="str">
        <f>IF(TEXT(L$3,"ddd")="sun","CN",VLOOKUP($A13&amp;L$3,'Chi tiết tháng 7'!$A:$L,12,0))</f>
        <v>x</v>
      </c>
      <c r="M13" s="32" t="str">
        <f>IF(TEXT(M$3,"ddd")="sun","CN",VLOOKUP($A13&amp;M$3,'Chi tiết tháng 7'!$A:$L,12,0))</f>
        <v>x</v>
      </c>
      <c r="N13" s="32" t="str">
        <f>IF(TEXT(N$3,"ddd")="sun","CN",VLOOKUP($A13&amp;N$3,'Chi tiết tháng 7'!$A:$L,12,0))</f>
        <v>x</v>
      </c>
      <c r="O13" s="32" t="str">
        <f>IF(TEXT(O$3,"ddd")="sun","CN",VLOOKUP($A13&amp;O$3,'Chi tiết tháng 7'!$A:$L,12,0))</f>
        <v>x</v>
      </c>
      <c r="P13" s="32" t="str">
        <f>IF(TEXT(P$3,"ddd")="sun","CN",VLOOKUP($A13&amp;P$3,'Chi tiết tháng 7'!$A:$L,12,0))</f>
        <v>CN</v>
      </c>
      <c r="Q13" s="32" t="str">
        <f>IF(TEXT(Q$3,"ddd")="sun","CN",VLOOKUP($A13&amp;Q$3,'Chi tiết tháng 7'!$A:$L,12,0))</f>
        <v>x</v>
      </c>
      <c r="R13" s="32" t="str">
        <f>IF(TEXT(R$3,"ddd")="sun","CN",VLOOKUP($A13&amp;R$3,'Chi tiết tháng 7'!$A:$L,12,0))</f>
        <v>x</v>
      </c>
      <c r="S13" s="32" t="str">
        <f>IF(TEXT(S$3,"ddd")="sun","CN",VLOOKUP($A13&amp;S$3,'Chi tiết tháng 7'!$A:$L,12,0))</f>
        <v>x</v>
      </c>
      <c r="T13" s="59" t="str">
        <f>IF(TEXT(T$3,"ddd")="sun","CN",VLOOKUP($A13&amp;T$3,'Chi tiết tháng 7'!$A:$L,12,0))</f>
        <v>x</v>
      </c>
      <c r="U13" s="32" t="str">
        <f>IF(TEXT(U$3,"ddd")="sun","CN",VLOOKUP($A13&amp;U$3,'Chi tiết tháng 7'!$A:$L,12,0))</f>
        <v>x</v>
      </c>
      <c r="V13" s="32" t="str">
        <f>IF(TEXT(V$3,"ddd")="sun","CN",VLOOKUP($A13&amp;V$3,'Chi tiết tháng 7'!$A:$L,12,0))</f>
        <v>x</v>
      </c>
      <c r="W13" s="32" t="str">
        <f>IF(TEXT(W$3,"ddd")="sun","CN",VLOOKUP($A13&amp;W$3,'Chi tiết tháng 7'!$A:$L,12,0))</f>
        <v>CN</v>
      </c>
      <c r="X13" s="32" t="str">
        <f>IF(TEXT(X$3,"ddd")="sun","CN",VLOOKUP($A13&amp;X$3,'Chi tiết tháng 7'!$A:$L,12,0))</f>
        <v>x</v>
      </c>
      <c r="Y13" s="32" t="str">
        <f>IF(TEXT(Y$3,"ddd")="sun","CN",VLOOKUP($A13&amp;Y$3,'Chi tiết tháng 7'!$A:$L,12,0))</f>
        <v>x</v>
      </c>
      <c r="Z13" s="32" t="str">
        <f>IF(TEXT(Z$3,"ddd")="sun","CN",VLOOKUP($A13&amp;Z$3,'Chi tiết tháng 7'!$A:$L,12,0))</f>
        <v>x</v>
      </c>
      <c r="AA13" s="32" t="str">
        <f>IF(TEXT(AA$3,"ddd")="sun","CN",VLOOKUP($A13&amp;AA$3,'Chi tiết tháng 7'!$A:$L,12,0))</f>
        <v>x</v>
      </c>
      <c r="AB13" s="32" t="str">
        <f>IF(TEXT(AB$3,"ddd")="sun","CN",VLOOKUP($A13&amp;AB$3,'Chi tiết tháng 7'!$A:$L,12,0))</f>
        <v>x</v>
      </c>
      <c r="AC13" s="32" t="str">
        <f>IF(TEXT(AC$3,"ddd")="sun","CN",VLOOKUP($A13&amp;AC$3,'Chi tiết tháng 7'!$A:$L,12,0))</f>
        <v>x</v>
      </c>
      <c r="AD13" s="32" t="str">
        <f>IF(TEXT(AD$3,"ddd")="sun","CN",VLOOKUP($A13&amp;AD$3,'Chi tiết tháng 7'!$A:$L,12,0))</f>
        <v>CN</v>
      </c>
      <c r="AE13" s="32" t="str">
        <f>IF(TEXT(AE$3,"ddd")="sun","CN",VLOOKUP($A13&amp;AE$3,'Chi tiết tháng 7'!$A:$L,12,0))</f>
        <v>1/2P</v>
      </c>
      <c r="AF13" s="32" t="str">
        <f>IF(TEXT(AF$3,"ddd")="sun","CN",VLOOKUP($A13&amp;AF$3,'Chi tiết tháng 7'!$A:$L,12,0))</f>
        <v>x</v>
      </c>
      <c r="AG13" s="32" t="str">
        <f>IF(TEXT(AG$3,"ddd")="sun","CN",VLOOKUP($A13&amp;AG$3,'Chi tiết tháng 7'!$A:$L,12,0))</f>
        <v>x</v>
      </c>
      <c r="AH13" s="32" t="str">
        <f>IF(TEXT(AH$3,"ddd")="sun","CN",VLOOKUP($A13&amp;AH$3,'Chi tiết tháng 7'!$A:$L,12,0))</f>
        <v>x</v>
      </c>
      <c r="AI13" s="12">
        <f t="shared" si="4"/>
        <v>27</v>
      </c>
      <c r="AJ13" s="49">
        <f>SUMIF('Chi tiết tháng 7'!B:B,'Bảng công'!A13,'Chi tiết tháng 7'!N:N)</f>
        <v>1117</v>
      </c>
      <c r="AK13" s="115">
        <f>COUNTIFS('Chi tiết tháng 7'!M:M,"&gt;5",'Chi tiết tháng 7'!B:B,'Bảng công'!A13)</f>
        <v>2</v>
      </c>
      <c r="AL13" s="52"/>
      <c r="AM13" s="51">
        <v>9</v>
      </c>
      <c r="AN13" s="12">
        <f t="shared" si="3"/>
        <v>8</v>
      </c>
      <c r="AO13" s="12"/>
      <c r="AP13" s="13">
        <f>SUMIF('Chi tiết tháng 7'!B:B,'Bảng công'!A13,'Chi tiết tháng 7'!O:O)</f>
        <v>110000</v>
      </c>
    </row>
    <row r="14" spans="1:42" ht="18" customHeight="1" x14ac:dyDescent="0.25">
      <c r="A14" s="39" t="s">
        <v>970</v>
      </c>
      <c r="B14" s="10">
        <v>9</v>
      </c>
      <c r="C14" s="11" t="s">
        <v>976</v>
      </c>
      <c r="D14" s="32" t="str">
        <f>IF(TEXT(D$3,"ddd")="sun","CN",VLOOKUP($A14&amp;D$3,'Chi tiết tháng 7'!$A:$L,12,0))</f>
        <v>v</v>
      </c>
      <c r="E14" s="32" t="str">
        <f>IF(TEXT(E$3,"ddd")="sun","CN",VLOOKUP($A14&amp;E$3,'Chi tiết tháng 7'!$A:$L,12,0))</f>
        <v>v</v>
      </c>
      <c r="F14" s="32" t="str">
        <f>IF(TEXT(F$3,"ddd")="sun","CN",VLOOKUP($A14&amp;F$3,'Chi tiết tháng 7'!$A:$L,12,0))</f>
        <v>v</v>
      </c>
      <c r="G14" s="32" t="str">
        <f>IF(TEXT(G$3,"ddd")="sun","CN",VLOOKUP($A14&amp;G$3,'Chi tiết tháng 7'!$A:$L,12,0))</f>
        <v>v</v>
      </c>
      <c r="H14" s="32" t="str">
        <f>IF(TEXT(H$3,"ddd")="sun","CN",VLOOKUP($A14&amp;H$3,'Chi tiết tháng 7'!$A:$L,12,0))</f>
        <v>v</v>
      </c>
      <c r="I14" s="32" t="str">
        <f>IF(TEXT(I$3,"ddd")="sun","CN",VLOOKUP($A14&amp;I$3,'Chi tiết tháng 7'!$A:$L,12,0))</f>
        <v>CN</v>
      </c>
      <c r="J14" s="32" t="str">
        <f>IF(TEXT(J$3,"ddd")="sun","CN",VLOOKUP($A14&amp;J$3,'Chi tiết tháng 7'!$A:$L,12,0))</f>
        <v>v</v>
      </c>
      <c r="K14" s="32" t="str">
        <f>IF(TEXT(K$3,"ddd")="sun","CN",VLOOKUP($A14&amp;K$3,'Chi tiết tháng 7'!$A:$L,12,0))</f>
        <v>v</v>
      </c>
      <c r="L14" s="32" t="str">
        <f>IF(TEXT(L$3,"ddd")="sun","CN",VLOOKUP($A14&amp;L$3,'Chi tiết tháng 7'!$A:$L,12,0))</f>
        <v>v</v>
      </c>
      <c r="M14" s="32" t="str">
        <f>IF(TEXT(M$3,"ddd")="sun","CN",VLOOKUP($A14&amp;M$3,'Chi tiết tháng 7'!$A:$L,12,0))</f>
        <v>v</v>
      </c>
      <c r="N14" s="32" t="str">
        <f>IF(TEXT(N$3,"ddd")="sun","CN",VLOOKUP($A14&amp;N$3,'Chi tiết tháng 7'!$A:$L,12,0))</f>
        <v>v</v>
      </c>
      <c r="O14" s="32" t="str">
        <f>IF(TEXT(O$3,"ddd")="sun","CN",VLOOKUP($A14&amp;O$3,'Chi tiết tháng 7'!$A:$L,12,0))</f>
        <v>v</v>
      </c>
      <c r="P14" s="32" t="str">
        <f>IF(TEXT(P$3,"ddd")="sun","CN",VLOOKUP($A14&amp;P$3,'Chi tiết tháng 7'!$A:$L,12,0))</f>
        <v>CN</v>
      </c>
      <c r="Q14" s="32" t="str">
        <f>IF(TEXT(Q$3,"ddd")="sun","CN",VLOOKUP($A14&amp;Q$3,'Chi tiết tháng 7'!$A:$L,12,0))</f>
        <v>v</v>
      </c>
      <c r="R14" s="32" t="str">
        <f>IF(TEXT(R$3,"ddd")="sun","CN",VLOOKUP($A14&amp;R$3,'Chi tiết tháng 7'!$A:$L,12,0))</f>
        <v>v</v>
      </c>
      <c r="S14" s="87" t="str">
        <f>IF(TEXT(S$3,"ddd")="sun","CN",VLOOKUP($A14&amp;S$3,'Chi tiết tháng 7'!$A:$L,12,0))</f>
        <v>x</v>
      </c>
      <c r="T14" s="87" t="str">
        <f>IF(TEXT(T$3,"ddd")="sun","CN",VLOOKUP($A14&amp;T$3,'Chi tiết tháng 7'!$A:$L,12,0))</f>
        <v>x</v>
      </c>
      <c r="U14" s="32" t="str">
        <f>IF(TEXT(U$3,"ddd")="sun","CN",VLOOKUP($A14&amp;U$3,'Chi tiết tháng 7'!$A:$L,12,0))</f>
        <v>v</v>
      </c>
      <c r="V14" s="32" t="str">
        <f>IF(TEXT(V$3,"ddd")="sun","CN",VLOOKUP($A14&amp;V$3,'Chi tiết tháng 7'!$A:$L,12,0))</f>
        <v>v</v>
      </c>
      <c r="W14" s="32" t="str">
        <f>IF(TEXT(W$3,"ddd")="sun","CN",VLOOKUP($A14&amp;W$3,'Chi tiết tháng 7'!$A:$L,12,0))</f>
        <v>CN</v>
      </c>
      <c r="X14" s="32" t="str">
        <f>IF(TEXT(X$3,"ddd")="sun","CN",VLOOKUP($A14&amp;X$3,'Chi tiết tháng 7'!$A:$L,12,0))</f>
        <v>v</v>
      </c>
      <c r="Y14" s="32" t="str">
        <f>IF(TEXT(Y$3,"ddd")="sun","CN",VLOOKUP($A14&amp;Y$3,'Chi tiết tháng 7'!$A:$L,12,0))</f>
        <v>v</v>
      </c>
      <c r="Z14" s="32" t="str">
        <f>IF(TEXT(Z$3,"ddd")="sun","CN",VLOOKUP($A14&amp;Z$3,'Chi tiết tháng 7'!$A:$L,12,0))</f>
        <v>v</v>
      </c>
      <c r="AA14" s="32" t="str">
        <f>IF(TEXT(AA$3,"ddd")="sun","CN",VLOOKUP($A14&amp;AA$3,'Chi tiết tháng 7'!$A:$L,12,0))</f>
        <v>v</v>
      </c>
      <c r="AB14" s="32" t="str">
        <f>IF(TEXT(AB$3,"ddd")="sun","CN",VLOOKUP($A14&amp;AB$3,'Chi tiết tháng 7'!$A:$L,12,0))</f>
        <v>v</v>
      </c>
      <c r="AC14" s="32" t="str">
        <f>IF(TEXT(AC$3,"ddd")="sun","CN",VLOOKUP($A14&amp;AC$3,'Chi tiết tháng 7'!$A:$L,12,0))</f>
        <v>v</v>
      </c>
      <c r="AD14" s="32" t="str">
        <f>IF(TEXT(AD$3,"ddd")="sun","CN",VLOOKUP($A14&amp;AD$3,'Chi tiết tháng 7'!$A:$L,12,0))</f>
        <v>CN</v>
      </c>
      <c r="AE14" s="32" t="str">
        <f>IF(TEXT(AE$3,"ddd")="sun","CN",VLOOKUP($A14&amp;AE$3,'Chi tiết tháng 7'!$A:$L,12,0))</f>
        <v>v</v>
      </c>
      <c r="AF14" s="32" t="str">
        <f>IF(TEXT(AF$3,"ddd")="sun","CN",VLOOKUP($A14&amp;AF$3,'Chi tiết tháng 7'!$A:$L,12,0))</f>
        <v>v</v>
      </c>
      <c r="AG14" s="32" t="str">
        <f>IF(TEXT(AG$3,"ddd")="sun","CN",VLOOKUP($A14&amp;AG$3,'Chi tiết tháng 7'!$A:$L,12,0))</f>
        <v>v</v>
      </c>
      <c r="AH14" s="32" t="str">
        <f>IF(TEXT(AH$3,"ddd")="sun","CN",VLOOKUP($A14&amp;AH$3,'Chi tiết tháng 7'!$A:$L,12,0))</f>
        <v>v</v>
      </c>
      <c r="AI14" s="12" cm="1">
        <f t="array" ref="AI14">SUMPRODUCT((D14:AH14="x")*1+(D14:AH14="P")*1+(D14:AH14="1/2P")*1+(D14:AH14="1/2")*0.5+(D14:AH14="2x")*2)</f>
        <v>2</v>
      </c>
      <c r="AJ14" s="49">
        <f>SUMIF('Chi tiết tháng 7'!B:B,'Bảng công'!A14,'Chi tiết tháng 7'!N:N)</f>
        <v>10</v>
      </c>
      <c r="AK14" s="115">
        <f>COUNTIFS('Chi tiết tháng 7'!M:M,"&gt;5",'Chi tiết tháng 7'!B:B,'Bảng công'!A14)</f>
        <v>0</v>
      </c>
      <c r="AL14" s="52"/>
      <c r="AM14" s="51">
        <v>0</v>
      </c>
      <c r="AN14" s="12">
        <f t="shared" si="3"/>
        <v>0</v>
      </c>
      <c r="AO14" s="12"/>
      <c r="AP14" s="13">
        <f>SUMIF('Chi tiết tháng 7'!B:B,'Bảng công'!A14,'Chi tiết tháng 7'!O:O)</f>
        <v>0</v>
      </c>
    </row>
    <row r="15" spans="1:42" ht="18.75" customHeight="1" x14ac:dyDescent="0.25">
      <c r="B15" s="14"/>
      <c r="C15" s="15" t="s">
        <v>161</v>
      </c>
      <c r="D15" s="33"/>
      <c r="E15" s="33"/>
      <c r="F15" s="33"/>
      <c r="G15" s="33"/>
      <c r="H15" s="33"/>
      <c r="I15" s="33"/>
      <c r="J15" s="33"/>
      <c r="K15" s="33"/>
      <c r="L15" s="33"/>
      <c r="M15" s="33"/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  <c r="AF15" s="33"/>
      <c r="AG15" s="33" t="str">
        <f t="shared" si="2"/>
        <v/>
      </c>
      <c r="AH15" s="33"/>
      <c r="AI15" s="33"/>
      <c r="AJ15" s="33"/>
      <c r="AK15" s="116"/>
      <c r="AL15" s="33"/>
      <c r="AM15" s="33"/>
      <c r="AN15" s="33"/>
      <c r="AO15" s="33"/>
      <c r="AP15" s="33"/>
    </row>
    <row r="16" spans="1:42" ht="18.75" customHeight="1" x14ac:dyDescent="0.25">
      <c r="A16" s="39" t="s">
        <v>9</v>
      </c>
      <c r="B16" s="10">
        <v>1</v>
      </c>
      <c r="C16" s="11" t="s">
        <v>162</v>
      </c>
      <c r="D16" s="31" t="str">
        <f>IF(TEXT(D$3,"ddd")="sun","CN",VLOOKUP($A16&amp;D$3,'Chi tiết tháng 7'!$A:$L,12,0))</f>
        <v>x</v>
      </c>
      <c r="E16" s="31" t="str">
        <f>IF(TEXT(E$3,"ddd")="sun","CN",VLOOKUP($A16&amp;E$3,'Chi tiết tháng 7'!$A:$L,12,0))</f>
        <v>x</v>
      </c>
      <c r="F16" s="31" t="str">
        <f>IF(TEXT(F$3,"ddd")="sun","CN",VLOOKUP($A16&amp;F$3,'Chi tiết tháng 7'!$A:$L,12,0))</f>
        <v>x</v>
      </c>
      <c r="G16" s="31" t="str">
        <f>IF(TEXT(G$3,"ddd")="sun","CN",VLOOKUP($A16&amp;G$3,'Chi tiết tháng 7'!$A:$L,12,0))</f>
        <v>x</v>
      </c>
      <c r="H16" s="31" t="str">
        <f>IF(TEXT(H$3,"ddd")="sun","CN",VLOOKUP($A16&amp;H$3,'Chi tiết tháng 7'!$A:$L,12,0))</f>
        <v>x</v>
      </c>
      <c r="I16" s="31" t="str">
        <f>IF(TEXT(I$3,"ddd")="sun","CN",VLOOKUP($A16&amp;I$3,'Chi tiết tháng 7'!$A:$L,12,0))</f>
        <v>CN</v>
      </c>
      <c r="J16" s="31" t="str">
        <f>IF(TEXT(J$3,"ddd")="sun","CN",VLOOKUP($A16&amp;J$3,'Chi tiết tháng 7'!$A:$L,12,0))</f>
        <v>x</v>
      </c>
      <c r="K16" s="31" t="str">
        <f>IF(TEXT(K$3,"ddd")="sun","CN",VLOOKUP($A16&amp;K$3,'Chi tiết tháng 7'!$A:$L,12,0))</f>
        <v>x</v>
      </c>
      <c r="L16" s="31" t="str">
        <f>IF(TEXT(L$3,"ddd")="sun","CN",VLOOKUP($A16&amp;L$3,'Chi tiết tháng 7'!$A:$L,12,0))</f>
        <v>x</v>
      </c>
      <c r="M16" s="31" t="str">
        <f>IF(TEXT(M$3,"ddd")="sun","CN",VLOOKUP($A16&amp;M$3,'Chi tiết tháng 7'!$A:$L,12,0))</f>
        <v>x</v>
      </c>
      <c r="N16" s="31" t="str">
        <f>IF(TEXT(N$3,"ddd")="sun","CN",VLOOKUP($A16&amp;N$3,'Chi tiết tháng 7'!$A:$L,12,0))</f>
        <v>x</v>
      </c>
      <c r="O16" s="31" t="str">
        <f>IF(TEXT(O$3,"ddd")="sun","CN",VLOOKUP($A16&amp;O$3,'Chi tiết tháng 7'!$A:$L,12,0))</f>
        <v>p</v>
      </c>
      <c r="P16" s="31" t="str">
        <f>IF(TEXT(P$3,"ddd")="sun","CN",VLOOKUP($A16&amp;P$3,'Chi tiết tháng 7'!$A:$L,12,0))</f>
        <v>CN</v>
      </c>
      <c r="Q16" s="31" t="str">
        <f>IF(TEXT(Q$3,"ddd")="sun","CN",VLOOKUP($A16&amp;Q$3,'Chi tiết tháng 7'!$A:$L,12,0))</f>
        <v>v</v>
      </c>
      <c r="R16" s="31" t="str">
        <f>IF(TEXT(R$3,"ddd")="sun","CN",VLOOKUP($A16&amp;R$3,'Chi tiết tháng 7'!$A:$L,12,0))</f>
        <v>x</v>
      </c>
      <c r="S16" s="31" t="str">
        <f>IF(TEXT(S$3,"ddd")="sun","CN",VLOOKUP($A16&amp;S$3,'Chi tiết tháng 7'!$A:$L,12,0))</f>
        <v>x</v>
      </c>
      <c r="T16" s="31" t="str">
        <f>IF(TEXT(T$3,"ddd")="sun","CN",VLOOKUP($A16&amp;T$3,'Chi tiết tháng 7'!$A:$L,12,0))</f>
        <v>x</v>
      </c>
      <c r="U16" s="31" t="str">
        <f>IF(TEXT(U$3,"ddd")="sun","CN",VLOOKUP($A16&amp;U$3,'Chi tiết tháng 7'!$A:$L,12,0))</f>
        <v>x</v>
      </c>
      <c r="V16" s="31" t="str">
        <f>IF(TEXT(V$3,"ddd")="sun","CN",VLOOKUP($A16&amp;V$3,'Chi tiết tháng 7'!$A:$L,12,0))</f>
        <v>x</v>
      </c>
      <c r="W16" s="31" t="str">
        <f>IF(TEXT(W$3,"ddd")="sun","CN",VLOOKUP($A16&amp;W$3,'Chi tiết tháng 7'!$A:$L,12,0))</f>
        <v>CN</v>
      </c>
      <c r="X16" s="31" t="str">
        <f>IF(TEXT(X$3,"ddd")="sun","CN",VLOOKUP($A16&amp;X$3,'Chi tiết tháng 7'!$A:$L,12,0))</f>
        <v>x</v>
      </c>
      <c r="Y16" s="31" t="str">
        <f>IF(TEXT(Y$3,"ddd")="sun","CN",VLOOKUP($A16&amp;Y$3,'Chi tiết tháng 7'!$A:$L,12,0))</f>
        <v>x</v>
      </c>
      <c r="Z16" s="31" t="str">
        <f>IF(TEXT(Z$3,"ddd")="sun","CN",VLOOKUP($A16&amp;Z$3,'Chi tiết tháng 7'!$A:$L,12,0))</f>
        <v>x</v>
      </c>
      <c r="AA16" s="31" t="str">
        <f>IF(TEXT(AA$3,"ddd")="sun","CN",VLOOKUP($A16&amp;AA$3,'Chi tiết tháng 7'!$A:$L,12,0))</f>
        <v>x</v>
      </c>
      <c r="AB16" s="31" t="str">
        <f>IF(TEXT(AB$3,"ddd")="sun","CN",VLOOKUP($A16&amp;AB$3,'Chi tiết tháng 7'!$A:$L,12,0))</f>
        <v>x</v>
      </c>
      <c r="AC16" s="31" t="str">
        <f>IF(TEXT(AC$3,"ddd")="sun","CN",VLOOKUP($A16&amp;AC$3,'Chi tiết tháng 7'!$A:$L,12,0))</f>
        <v>x</v>
      </c>
      <c r="AD16" s="31" t="str">
        <f>IF(TEXT(AD$3,"ddd")="sun","CN",VLOOKUP($A16&amp;AD$3,'Chi tiết tháng 7'!$A:$L,12,0))</f>
        <v>CN</v>
      </c>
      <c r="AE16" s="31" t="str">
        <f>IF(TEXT(AE$3,"ddd")="sun","CN",VLOOKUP($A16&amp;AE$3,'Chi tiết tháng 7'!$A:$L,12,0))</f>
        <v>x</v>
      </c>
      <c r="AF16" s="31" t="str">
        <f>IF(TEXT(AF$3,"ddd")="sun","CN",VLOOKUP($A16&amp;AF$3,'Chi tiết tháng 7'!$A:$L,12,0))</f>
        <v>x</v>
      </c>
      <c r="AG16" s="31" t="str">
        <f>IF(TEXT(AG$3,"ddd")="sun","CN",VLOOKUP($A16&amp;AG$3,'Chi tiết tháng 7'!$A:$L,12,0))</f>
        <v>x</v>
      </c>
      <c r="AH16" s="31" t="str">
        <f>IF(TEXT(AH$3,"ddd")="sun","CN",VLOOKUP($A16&amp;AH$3,'Chi tiết tháng 7'!$A:$L,12,0))</f>
        <v>x</v>
      </c>
      <c r="AI16" s="12">
        <f>SUMPRODUCT((D16:AH16="x")*1+(D16:AH16="P")*1+(D16:AH16="1/2P")*1+(D16:AH16="1/2")*0.5+(D16:AH16="2x")*2)</f>
        <v>26</v>
      </c>
      <c r="AJ16" s="49">
        <f>SUMIF('Chi tiết tháng 7'!B:B,'Bảng công'!A16,'Chi tiết tháng 7'!N:N)</f>
        <v>1993</v>
      </c>
      <c r="AK16" s="115">
        <f>COUNTIFS('Chi tiết tháng 7'!M:M,"&gt;5",'Chi tiết tháng 7'!B:B,'Bảng công'!A16)</f>
        <v>2</v>
      </c>
      <c r="AL16" s="51"/>
      <c r="AM16" s="51">
        <v>11</v>
      </c>
      <c r="AN16" s="12">
        <f>AM16-SUMPRODUCT((D16:AH16="P")*1+(D16:AH16="1/2P")*0.5)</f>
        <v>10</v>
      </c>
      <c r="AO16" s="12"/>
      <c r="AP16" s="13">
        <f>SUMIF('Chi tiết tháng 7'!B:B,'Bảng công'!A16,'Chi tiết tháng 7'!O:O)</f>
        <v>60000</v>
      </c>
    </row>
    <row r="17" spans="1:42" ht="17.649999999999999" customHeight="1" x14ac:dyDescent="0.25">
      <c r="A17" s="39" t="s">
        <v>45</v>
      </c>
      <c r="B17" s="10">
        <v>2</v>
      </c>
      <c r="C17" s="11" t="s">
        <v>163</v>
      </c>
      <c r="D17" s="31" t="str">
        <f>IF(TEXT(D$3,"ddd")="sun","CN",VLOOKUP($A17&amp;D$3,'Chi tiết tháng 7'!$A:$L,12,0))</f>
        <v>x</v>
      </c>
      <c r="E17" s="31" t="str">
        <f>IF(TEXT(E$3,"ddd")="sun","CN",VLOOKUP($A17&amp;E$3,'Chi tiết tháng 7'!$A:$L,12,0))</f>
        <v>x</v>
      </c>
      <c r="F17" s="31" t="str">
        <f>IF(TEXT(F$3,"ddd")="sun","CN",VLOOKUP($A17&amp;F$3,'Chi tiết tháng 7'!$A:$L,12,0))</f>
        <v>x</v>
      </c>
      <c r="G17" s="31" t="str">
        <f>IF(TEXT(G$3,"ddd")="sun","CN",VLOOKUP($A17&amp;G$3,'Chi tiết tháng 7'!$A:$L,12,0))</f>
        <v>x</v>
      </c>
      <c r="H17" s="31" t="str">
        <f>IF(TEXT(H$3,"ddd")="sun","CN",VLOOKUP($A17&amp;H$3,'Chi tiết tháng 7'!$A:$L,12,0))</f>
        <v>x</v>
      </c>
      <c r="I17" s="31" t="str">
        <f>IF(TEXT(I$3,"ddd")="sun","CN",VLOOKUP($A17&amp;I$3,'Chi tiết tháng 7'!$A:$L,12,0))</f>
        <v>CN</v>
      </c>
      <c r="J17" s="31" t="str">
        <f>IF(TEXT(J$3,"ddd")="sun","CN",VLOOKUP($A17&amp;J$3,'Chi tiết tháng 7'!$A:$L,12,0))</f>
        <v>x</v>
      </c>
      <c r="K17" s="31" t="str">
        <f>IF(TEXT(K$3,"ddd")="sun","CN",VLOOKUP($A17&amp;K$3,'Chi tiết tháng 7'!$A:$L,12,0))</f>
        <v>x</v>
      </c>
      <c r="L17" s="31" t="str">
        <f>IF(TEXT(L$3,"ddd")="sun","CN",VLOOKUP($A17&amp;L$3,'Chi tiết tháng 7'!$A:$L,12,0))</f>
        <v>x</v>
      </c>
      <c r="M17" s="31" t="str">
        <f>IF(TEXT(M$3,"ddd")="sun","CN",VLOOKUP($A17&amp;M$3,'Chi tiết tháng 7'!$A:$L,12,0))</f>
        <v>x</v>
      </c>
      <c r="N17" s="31" t="str">
        <f>IF(TEXT(N$3,"ddd")="sun","CN",VLOOKUP($A17&amp;N$3,'Chi tiết tháng 7'!$A:$L,12,0))</f>
        <v>x</v>
      </c>
      <c r="O17" s="31" t="str">
        <f>IF(TEXT(O$3,"ddd")="sun","CN",VLOOKUP($A17&amp;O$3,'Chi tiết tháng 7'!$A:$L,12,0))</f>
        <v>x</v>
      </c>
      <c r="P17" s="31" t="str">
        <f>IF(TEXT(P$3,"ddd")="sun","CN",VLOOKUP($A17&amp;P$3,'Chi tiết tháng 7'!$A:$L,12,0))</f>
        <v>CN</v>
      </c>
      <c r="Q17" s="31" t="str">
        <f>IF(TEXT(Q$3,"ddd")="sun","CN",VLOOKUP($A17&amp;Q$3,'Chi tiết tháng 7'!$A:$L,12,0))</f>
        <v>x</v>
      </c>
      <c r="R17" s="31" t="str">
        <f>IF(TEXT(R$3,"ddd")="sun","CN",VLOOKUP($A17&amp;R$3,'Chi tiết tháng 7'!$A:$L,12,0))</f>
        <v>x</v>
      </c>
      <c r="S17" s="31" t="str">
        <f>IF(TEXT(S$3,"ddd")="sun","CN",VLOOKUP($A17&amp;S$3,'Chi tiết tháng 7'!$A:$L,12,0))</f>
        <v>x</v>
      </c>
      <c r="T17" s="31" t="str">
        <f>IF(TEXT(T$3,"ddd")="sun","CN",VLOOKUP($A17&amp;T$3,'Chi tiết tháng 7'!$A:$L,12,0))</f>
        <v>x</v>
      </c>
      <c r="U17" s="31" t="str">
        <f>IF(TEXT(U$3,"ddd")="sun","CN",VLOOKUP($A17&amp;U$3,'Chi tiết tháng 7'!$A:$L,12,0))</f>
        <v>x</v>
      </c>
      <c r="V17" s="31" t="str">
        <f>IF(TEXT(V$3,"ddd")="sun","CN",VLOOKUP($A17&amp;V$3,'Chi tiết tháng 7'!$A:$L,12,0))</f>
        <v>x</v>
      </c>
      <c r="W17" s="31" t="str">
        <f>IF(TEXT(W$3,"ddd")="sun","CN",VLOOKUP($A17&amp;W$3,'Chi tiết tháng 7'!$A:$L,12,0))</f>
        <v>CN</v>
      </c>
      <c r="X17" s="31" t="str">
        <f>IF(TEXT(X$3,"ddd")="sun","CN",VLOOKUP($A17&amp;X$3,'Chi tiết tháng 7'!$A:$L,12,0))</f>
        <v>x</v>
      </c>
      <c r="Y17" s="31" t="str">
        <f>IF(TEXT(Y$3,"ddd")="sun","CN",VLOOKUP($A17&amp;Y$3,'Chi tiết tháng 7'!$A:$L,12,0))</f>
        <v>x</v>
      </c>
      <c r="Z17" s="31" t="str">
        <f>IF(TEXT(Z$3,"ddd")="sun","CN",VLOOKUP($A17&amp;Z$3,'Chi tiết tháng 7'!$A:$L,12,0))</f>
        <v>x</v>
      </c>
      <c r="AA17" s="31" t="str">
        <f>IF(TEXT(AA$3,"ddd")="sun","CN",VLOOKUP($A17&amp;AA$3,'Chi tiết tháng 7'!$A:$L,12,0))</f>
        <v>x</v>
      </c>
      <c r="AB17" s="31" t="str">
        <f>IF(TEXT(AB$3,"ddd")="sun","CN",VLOOKUP($A17&amp;AB$3,'Chi tiết tháng 7'!$A:$L,12,0))</f>
        <v>x</v>
      </c>
      <c r="AC17" s="31" t="str">
        <f>IF(TEXT(AC$3,"ddd")="sun","CN",VLOOKUP($A17&amp;AC$3,'Chi tiết tháng 7'!$A:$L,12,0))</f>
        <v>x</v>
      </c>
      <c r="AD17" s="31" t="str">
        <f>IF(TEXT(AD$3,"ddd")="sun","CN",VLOOKUP($A17&amp;AD$3,'Chi tiết tháng 7'!$A:$L,12,0))</f>
        <v>CN</v>
      </c>
      <c r="AE17" s="31" t="str">
        <f>IF(TEXT(AE$3,"ddd")="sun","CN",VLOOKUP($A17&amp;AE$3,'Chi tiết tháng 7'!$A:$L,12,0))</f>
        <v>x</v>
      </c>
      <c r="AF17" s="31" t="str">
        <f>IF(TEXT(AF$3,"ddd")="sun","CN",VLOOKUP($A17&amp;AF$3,'Chi tiết tháng 7'!$A:$L,12,0))</f>
        <v>x</v>
      </c>
      <c r="AG17" s="31" t="str">
        <f>IF(TEXT(AG$3,"ddd")="sun","CN",VLOOKUP($A17&amp;AG$3,'Chi tiết tháng 7'!$A:$L,12,0))</f>
        <v>x</v>
      </c>
      <c r="AH17" s="31" t="str">
        <f>IF(TEXT(AH$3,"ddd")="sun","CN",VLOOKUP($A17&amp;AH$3,'Chi tiết tháng 7'!$A:$L,12,0))</f>
        <v>x</v>
      </c>
      <c r="AI17" s="12">
        <f t="shared" ref="AI17:AI28" si="5">SUMPRODUCT((D17:AH17="x")*1+(D17:AH17="P")*1+(D17:AH17="1/2P")*1+(D17:AH17="1/2")*0.5+(D17:AH17="2x")*2)</f>
        <v>27</v>
      </c>
      <c r="AJ17" s="49">
        <f>SUMIF('Chi tiết tháng 7'!B:B,'Bảng công'!A17,'Chi tiết tháng 7'!N:N)</f>
        <v>0</v>
      </c>
      <c r="AK17" s="115">
        <f>COUNTIFS('Chi tiết tháng 7'!M:M,"&gt;5",'Chi tiết tháng 7'!B:B,'Bảng công'!A17)</f>
        <v>0</v>
      </c>
      <c r="AL17" s="51"/>
      <c r="AM17" s="51">
        <v>7.5</v>
      </c>
      <c r="AN17" s="12">
        <f t="shared" ref="AN17:AN37" si="6">AM17-SUMPRODUCT((D17:AH17="P")*1+(D17:AH17="1/2P")*0.5)</f>
        <v>7.5</v>
      </c>
      <c r="AO17" s="12"/>
      <c r="AP17" s="13">
        <f>SUMIF('Chi tiết tháng 7'!B:B,'Bảng công'!A17,'Chi tiết tháng 7'!O:O)</f>
        <v>50000</v>
      </c>
    </row>
    <row r="18" spans="1:42" ht="18.75" customHeight="1" x14ac:dyDescent="0.25">
      <c r="A18" s="39" t="s">
        <v>48</v>
      </c>
      <c r="B18" s="10">
        <v>3</v>
      </c>
      <c r="C18" s="11" t="s">
        <v>164</v>
      </c>
      <c r="D18" s="31" t="str">
        <f>IF(TEXT(D$3,"ddd")="sun","CN",VLOOKUP($A18&amp;D$3,'Chi tiết tháng 7'!$A:$L,12,0))</f>
        <v>x</v>
      </c>
      <c r="E18" s="31" t="str">
        <f>IF(TEXT(E$3,"ddd")="sun","CN",VLOOKUP($A18&amp;E$3,'Chi tiết tháng 7'!$A:$L,12,0))</f>
        <v>x</v>
      </c>
      <c r="F18" s="31" t="str">
        <f>IF(TEXT(F$3,"ddd")="sun","CN",VLOOKUP($A18&amp;F$3,'Chi tiết tháng 7'!$A:$L,12,0))</f>
        <v>x</v>
      </c>
      <c r="G18" s="31" t="str">
        <f>IF(TEXT(G$3,"ddd")="sun","CN",VLOOKUP($A18&amp;G$3,'Chi tiết tháng 7'!$A:$L,12,0))</f>
        <v>x</v>
      </c>
      <c r="H18" s="31" t="str">
        <f>IF(TEXT(H$3,"ddd")="sun","CN",VLOOKUP($A18&amp;H$3,'Chi tiết tháng 7'!$A:$L,12,0))</f>
        <v>x</v>
      </c>
      <c r="I18" s="31" t="str">
        <f>IF(TEXT(I$3,"ddd")="sun","CN",VLOOKUP($A18&amp;I$3,'Chi tiết tháng 7'!$A:$L,12,0))</f>
        <v>CN</v>
      </c>
      <c r="J18" s="31" t="str">
        <f>IF(TEXT(J$3,"ddd")="sun","CN",VLOOKUP($A18&amp;J$3,'Chi tiết tháng 7'!$A:$L,12,0))</f>
        <v>x</v>
      </c>
      <c r="K18" s="31" t="str">
        <f>IF(TEXT(K$3,"ddd")="sun","CN",VLOOKUP($A18&amp;K$3,'Chi tiết tháng 7'!$A:$L,12,0))</f>
        <v>x</v>
      </c>
      <c r="L18" s="31" t="str">
        <f>IF(TEXT(L$3,"ddd")="sun","CN",VLOOKUP($A18&amp;L$3,'Chi tiết tháng 7'!$A:$L,12,0))</f>
        <v>x</v>
      </c>
      <c r="M18" s="31" t="str">
        <f>IF(TEXT(M$3,"ddd")="sun","CN",VLOOKUP($A18&amp;M$3,'Chi tiết tháng 7'!$A:$L,12,0))</f>
        <v>x</v>
      </c>
      <c r="N18" s="31" t="str">
        <f>IF(TEXT(N$3,"ddd")="sun","CN",VLOOKUP($A18&amp;N$3,'Chi tiết tháng 7'!$A:$L,12,0))</f>
        <v>x</v>
      </c>
      <c r="O18" s="31" t="str">
        <f>IF(TEXT(O$3,"ddd")="sun","CN",VLOOKUP($A18&amp;O$3,'Chi tiết tháng 7'!$A:$L,12,0))</f>
        <v>x</v>
      </c>
      <c r="P18" s="31" t="str">
        <f>IF(TEXT(P$3,"ddd")="sun","CN",VLOOKUP($A18&amp;P$3,'Chi tiết tháng 7'!$A:$L,12,0))</f>
        <v>CN</v>
      </c>
      <c r="Q18" s="31" t="str">
        <f>IF(TEXT(Q$3,"ddd")="sun","CN",VLOOKUP($A18&amp;Q$3,'Chi tiết tháng 7'!$A:$L,12,0))</f>
        <v>x</v>
      </c>
      <c r="R18" s="31" t="str">
        <f>IF(TEXT(R$3,"ddd")="sun","CN",VLOOKUP($A18&amp;R$3,'Chi tiết tháng 7'!$A:$L,12,0))</f>
        <v>p</v>
      </c>
      <c r="S18" s="31" t="str">
        <f>IF(TEXT(S$3,"ddd")="sun","CN",VLOOKUP($A18&amp;S$3,'Chi tiết tháng 7'!$A:$L,12,0))</f>
        <v>x</v>
      </c>
      <c r="T18" s="31" t="str">
        <f>IF(TEXT(T$3,"ddd")="sun","CN",VLOOKUP($A18&amp;T$3,'Chi tiết tháng 7'!$A:$L,12,0))</f>
        <v>x</v>
      </c>
      <c r="U18" s="31" t="str">
        <f>IF(TEXT(U$3,"ddd")="sun","CN",VLOOKUP($A18&amp;U$3,'Chi tiết tháng 7'!$A:$L,12,0))</f>
        <v>x</v>
      </c>
      <c r="V18" s="31" t="str">
        <f>IF(TEXT(V$3,"ddd")="sun","CN",VLOOKUP($A18&amp;V$3,'Chi tiết tháng 7'!$A:$L,12,0))</f>
        <v>x</v>
      </c>
      <c r="W18" s="31" t="str">
        <f>IF(TEXT(W$3,"ddd")="sun","CN",VLOOKUP($A18&amp;W$3,'Chi tiết tháng 7'!$A:$L,12,0))</f>
        <v>CN</v>
      </c>
      <c r="X18" s="31" t="str">
        <f>IF(TEXT(X$3,"ddd")="sun","CN",VLOOKUP($A18&amp;X$3,'Chi tiết tháng 7'!$A:$L,12,0))</f>
        <v>x</v>
      </c>
      <c r="Y18" s="31" t="str">
        <f>IF(TEXT(Y$3,"ddd")="sun","CN",VLOOKUP($A18&amp;Y$3,'Chi tiết tháng 7'!$A:$L,12,0))</f>
        <v>x</v>
      </c>
      <c r="Z18" s="31" t="str">
        <f>IF(TEXT(Z$3,"ddd")="sun","CN",VLOOKUP($A18&amp;Z$3,'Chi tiết tháng 7'!$A:$L,12,0))</f>
        <v>x</v>
      </c>
      <c r="AA18" s="31" t="str">
        <f>IF(TEXT(AA$3,"ddd")="sun","CN",VLOOKUP($A18&amp;AA$3,'Chi tiết tháng 7'!$A:$L,12,0))</f>
        <v>x</v>
      </c>
      <c r="AB18" s="31" t="str">
        <f>IF(TEXT(AB$3,"ddd")="sun","CN",VLOOKUP($A18&amp;AB$3,'Chi tiết tháng 7'!$A:$L,12,0))</f>
        <v>x</v>
      </c>
      <c r="AC18" s="31" t="str">
        <f>IF(TEXT(AC$3,"ddd")="sun","CN",VLOOKUP($A18&amp;AC$3,'Chi tiết tháng 7'!$A:$L,12,0))</f>
        <v>v</v>
      </c>
      <c r="AD18" s="31" t="str">
        <f>IF(TEXT(AD$3,"ddd")="sun","CN",VLOOKUP($A18&amp;AD$3,'Chi tiết tháng 7'!$A:$L,12,0))</f>
        <v>CN</v>
      </c>
      <c r="AE18" s="31" t="str">
        <f>IF(TEXT(AE$3,"ddd")="sun","CN",VLOOKUP($A18&amp;AE$3,'Chi tiết tháng 7'!$A:$L,12,0))</f>
        <v>x</v>
      </c>
      <c r="AF18" s="31" t="str">
        <f>IF(TEXT(AF$3,"ddd")="sun","CN",VLOOKUP($A18&amp;AF$3,'Chi tiết tháng 7'!$A:$L,12,0))</f>
        <v>x</v>
      </c>
      <c r="AG18" s="31" t="str">
        <f>IF(TEXT(AG$3,"ddd")="sun","CN",VLOOKUP($A18&amp;AG$3,'Chi tiết tháng 7'!$A:$L,12,0))</f>
        <v>x</v>
      </c>
      <c r="AH18" s="31" t="str">
        <f>IF(TEXT(AH$3,"ddd")="sun","CN",VLOOKUP($A18&amp;AH$3,'Chi tiết tháng 7'!$A:$L,12,0))</f>
        <v>x</v>
      </c>
      <c r="AI18" s="12">
        <f t="shared" si="5"/>
        <v>26</v>
      </c>
      <c r="AJ18" s="49">
        <f>SUMIF('Chi tiết tháng 7'!B:B,'Bảng công'!A18,'Chi tiết tháng 7'!N:N)</f>
        <v>0</v>
      </c>
      <c r="AK18" s="115">
        <f>COUNTIFS('Chi tiết tháng 7'!M:M,"&gt;5",'Chi tiết tháng 7'!B:B,'Bảng công'!A18)</f>
        <v>1</v>
      </c>
      <c r="AL18" s="51"/>
      <c r="AM18" s="51">
        <v>7</v>
      </c>
      <c r="AN18" s="12">
        <f t="shared" si="6"/>
        <v>6</v>
      </c>
      <c r="AO18" s="12"/>
      <c r="AP18" s="13">
        <f>SUMIF('Chi tiết tháng 7'!B:B,'Bảng công'!A18,'Chi tiết tháng 7'!O:O)</f>
        <v>100000</v>
      </c>
    </row>
    <row r="19" spans="1:42" ht="18.75" customHeight="1" x14ac:dyDescent="0.25">
      <c r="A19" s="39" t="s">
        <v>81</v>
      </c>
      <c r="B19" s="10">
        <v>4</v>
      </c>
      <c r="C19" s="11" t="s">
        <v>165</v>
      </c>
      <c r="D19" s="31" t="str">
        <f>IF(TEXT(D$3,"ddd")="sun","CN",VLOOKUP($A19&amp;D$3,'Chi tiết tháng 7'!$A:$L,12,0))</f>
        <v>x</v>
      </c>
      <c r="E19" s="31" t="str">
        <f>IF(TEXT(E$3,"ddd")="sun","CN",VLOOKUP($A19&amp;E$3,'Chi tiết tháng 7'!$A:$L,12,0))</f>
        <v>x</v>
      </c>
      <c r="F19" s="31" t="str">
        <f>IF(TEXT(F$3,"ddd")="sun","CN",VLOOKUP($A19&amp;F$3,'Chi tiết tháng 7'!$A:$L,12,0))</f>
        <v>x</v>
      </c>
      <c r="G19" s="31" t="str">
        <f>IF(TEXT(G$3,"ddd")="sun","CN",VLOOKUP($A19&amp;G$3,'Chi tiết tháng 7'!$A:$L,12,0))</f>
        <v>x</v>
      </c>
      <c r="H19" s="31" t="str">
        <f>IF(TEXT(H$3,"ddd")="sun","CN",VLOOKUP($A19&amp;H$3,'Chi tiết tháng 7'!$A:$L,12,0))</f>
        <v>x</v>
      </c>
      <c r="I19" s="31" t="str">
        <f>IF(TEXT(I$3,"ddd")="sun","CN",VLOOKUP($A19&amp;I$3,'Chi tiết tháng 7'!$A:$L,12,0))</f>
        <v>CN</v>
      </c>
      <c r="J19" s="31" t="str">
        <f>IF(TEXT(J$3,"ddd")="sun","CN",VLOOKUP($A19&amp;J$3,'Chi tiết tháng 7'!$A:$L,12,0))</f>
        <v>x</v>
      </c>
      <c r="K19" s="31" t="str">
        <f>IF(TEXT(K$3,"ddd")="sun","CN",VLOOKUP($A19&amp;K$3,'Chi tiết tháng 7'!$A:$L,12,0))</f>
        <v>x</v>
      </c>
      <c r="L19" s="31" t="str">
        <f>IF(TEXT(L$3,"ddd")="sun","CN",VLOOKUP($A19&amp;L$3,'Chi tiết tháng 7'!$A:$L,12,0))</f>
        <v>x</v>
      </c>
      <c r="M19" s="31" t="str">
        <f>IF(TEXT(M$3,"ddd")="sun","CN",VLOOKUP($A19&amp;M$3,'Chi tiết tháng 7'!$A:$L,12,0))</f>
        <v>x</v>
      </c>
      <c r="N19" s="31" t="str">
        <f>IF(TEXT(N$3,"ddd")="sun","CN",VLOOKUP($A19&amp;N$3,'Chi tiết tháng 7'!$A:$L,12,0))</f>
        <v>x</v>
      </c>
      <c r="O19" s="31" t="str">
        <f>IF(TEXT(O$3,"ddd")="sun","CN",VLOOKUP($A19&amp;O$3,'Chi tiết tháng 7'!$A:$L,12,0))</f>
        <v>x</v>
      </c>
      <c r="P19" s="31" t="str">
        <f>IF(TEXT(P$3,"ddd")="sun","CN",VLOOKUP($A19&amp;P$3,'Chi tiết tháng 7'!$A:$L,12,0))</f>
        <v>CN</v>
      </c>
      <c r="Q19" s="31" t="str">
        <f>IF(TEXT(Q$3,"ddd")="sun","CN",VLOOKUP($A19&amp;Q$3,'Chi tiết tháng 7'!$A:$L,12,0))</f>
        <v>x</v>
      </c>
      <c r="R19" s="31" t="str">
        <f>IF(TEXT(R$3,"ddd")="sun","CN",VLOOKUP($A19&amp;R$3,'Chi tiết tháng 7'!$A:$L,12,0))</f>
        <v>x</v>
      </c>
      <c r="S19" s="31" t="str">
        <f>IF(TEXT(S$3,"ddd")="sun","CN",VLOOKUP($A19&amp;S$3,'Chi tiết tháng 7'!$A:$L,12,0))</f>
        <v>x</v>
      </c>
      <c r="T19" s="31" t="str">
        <f>IF(TEXT(T$3,"ddd")="sun","CN",VLOOKUP($A19&amp;T$3,'Chi tiết tháng 7'!$A:$L,12,0))</f>
        <v>x</v>
      </c>
      <c r="U19" s="31" t="str">
        <f>IF(TEXT(U$3,"ddd")="sun","CN",VLOOKUP($A19&amp;U$3,'Chi tiết tháng 7'!$A:$L,12,0))</f>
        <v>x</v>
      </c>
      <c r="V19" s="31" t="str">
        <f>IF(TEXT(V$3,"ddd")="sun","CN",VLOOKUP($A19&amp;V$3,'Chi tiết tháng 7'!$A:$L,12,0))</f>
        <v>x</v>
      </c>
      <c r="W19" s="31" t="str">
        <f>IF(TEXT(W$3,"ddd")="sun","CN",VLOOKUP($A19&amp;W$3,'Chi tiết tháng 7'!$A:$L,12,0))</f>
        <v>CN</v>
      </c>
      <c r="X19" s="31" t="str">
        <f>IF(TEXT(X$3,"ddd")="sun","CN",VLOOKUP($A19&amp;X$3,'Chi tiết tháng 7'!$A:$L,12,0))</f>
        <v>x</v>
      </c>
      <c r="Y19" s="31" t="str">
        <f>IF(TEXT(Y$3,"ddd")="sun","CN",VLOOKUP($A19&amp;Y$3,'Chi tiết tháng 7'!$A:$L,12,0))</f>
        <v>x</v>
      </c>
      <c r="Z19" s="31" t="str">
        <f>IF(TEXT(Z$3,"ddd")="sun","CN",VLOOKUP($A19&amp;Z$3,'Chi tiết tháng 7'!$A:$L,12,0))</f>
        <v>x</v>
      </c>
      <c r="AA19" s="31" t="str">
        <f>IF(TEXT(AA$3,"ddd")="sun","CN",VLOOKUP($A19&amp;AA$3,'Chi tiết tháng 7'!$A:$L,12,0))</f>
        <v>x</v>
      </c>
      <c r="AB19" s="31" t="str">
        <f>IF(TEXT(AB$3,"ddd")="sun","CN",VLOOKUP($A19&amp;AB$3,'Chi tiết tháng 7'!$A:$L,12,0))</f>
        <v>x</v>
      </c>
      <c r="AC19" s="31" t="str">
        <f>IF(TEXT(AC$3,"ddd")="sun","CN",VLOOKUP($A19&amp;AC$3,'Chi tiết tháng 7'!$A:$L,12,0))</f>
        <v>p</v>
      </c>
      <c r="AD19" s="31" t="str">
        <f>IF(TEXT(AD$3,"ddd")="sun","CN",VLOOKUP($A19&amp;AD$3,'Chi tiết tháng 7'!$A:$L,12,0))</f>
        <v>CN</v>
      </c>
      <c r="AE19" s="31" t="str">
        <f>IF(TEXT(AE$3,"ddd")="sun","CN",VLOOKUP($A19&amp;AE$3,'Chi tiết tháng 7'!$A:$L,12,0))</f>
        <v>x</v>
      </c>
      <c r="AF19" s="31" t="str">
        <f>IF(TEXT(AF$3,"ddd")="sun","CN",VLOOKUP($A19&amp;AF$3,'Chi tiết tháng 7'!$A:$L,12,0))</f>
        <v>x</v>
      </c>
      <c r="AG19" s="31" t="str">
        <f>IF(TEXT(AG$3,"ddd")="sun","CN",VLOOKUP($A19&amp;AG$3,'Chi tiết tháng 7'!$A:$L,12,0))</f>
        <v>x</v>
      </c>
      <c r="AH19" s="31" t="str">
        <f>IF(TEXT(AH$3,"ddd")="sun","CN",VLOOKUP($A19&amp;AH$3,'Chi tiết tháng 7'!$A:$L,12,0))</f>
        <v>x</v>
      </c>
      <c r="AI19" s="12">
        <f t="shared" si="5"/>
        <v>27</v>
      </c>
      <c r="AJ19" s="49">
        <f>SUMIF('Chi tiết tháng 7'!B:B,'Bảng công'!A19,'Chi tiết tháng 7'!N:N)</f>
        <v>0</v>
      </c>
      <c r="AK19" s="115">
        <f>COUNTIFS('Chi tiết tháng 7'!M:M,"&gt;5",'Chi tiết tháng 7'!B:B,'Bảng công'!A19)</f>
        <v>1</v>
      </c>
      <c r="AL19" s="51"/>
      <c r="AM19" s="51">
        <v>9</v>
      </c>
      <c r="AN19" s="12">
        <f t="shared" si="6"/>
        <v>8</v>
      </c>
      <c r="AO19" s="12"/>
      <c r="AP19" s="13">
        <f>SUMIF('Chi tiết tháng 7'!B:B,'Bảng công'!A19,'Chi tiết tháng 7'!O:O)</f>
        <v>30000</v>
      </c>
    </row>
    <row r="20" spans="1:42" ht="18.75" customHeight="1" x14ac:dyDescent="0.25">
      <c r="A20" s="39" t="s">
        <v>42</v>
      </c>
      <c r="B20" s="10">
        <v>5</v>
      </c>
      <c r="C20" s="11" t="s">
        <v>166</v>
      </c>
      <c r="D20" s="31" t="str">
        <f>IF(TEXT(D$3,"ddd")="sun","CN",VLOOKUP($A20&amp;D$3,'Chi tiết tháng 7'!$A:$L,12,0))</f>
        <v>x</v>
      </c>
      <c r="E20" s="31" t="str">
        <f>IF(TEXT(E$3,"ddd")="sun","CN",VLOOKUP($A20&amp;E$3,'Chi tiết tháng 7'!$A:$L,12,0))</f>
        <v>p</v>
      </c>
      <c r="F20" s="31" t="str">
        <f>IF(TEXT(F$3,"ddd")="sun","CN",VLOOKUP($A20&amp;F$3,'Chi tiết tháng 7'!$A:$L,12,0))</f>
        <v>x</v>
      </c>
      <c r="G20" s="31" t="str">
        <f>IF(TEXT(G$3,"ddd")="sun","CN",VLOOKUP($A20&amp;G$3,'Chi tiết tháng 7'!$A:$L,12,0))</f>
        <v>x</v>
      </c>
      <c r="H20" s="31" t="str">
        <f>IF(TEXT(H$3,"ddd")="sun","CN",VLOOKUP($A20&amp;H$3,'Chi tiết tháng 7'!$A:$L,12,0))</f>
        <v>x</v>
      </c>
      <c r="I20" s="31" t="str">
        <f>IF(TEXT(I$3,"ddd")="sun","CN",VLOOKUP($A20&amp;I$3,'Chi tiết tháng 7'!$A:$L,12,0))</f>
        <v>CN</v>
      </c>
      <c r="J20" s="31" t="str">
        <f>IF(TEXT(J$3,"ddd")="sun","CN",VLOOKUP($A20&amp;J$3,'Chi tiết tháng 7'!$A:$L,12,0))</f>
        <v>x</v>
      </c>
      <c r="K20" s="31" t="str">
        <f>IF(TEXT(K$3,"ddd")="sun","CN",VLOOKUP($A20&amp;K$3,'Chi tiết tháng 7'!$A:$L,12,0))</f>
        <v>x</v>
      </c>
      <c r="L20" s="31" t="str">
        <f>IF(TEXT(L$3,"ddd")="sun","CN",VLOOKUP($A20&amp;L$3,'Chi tiết tháng 7'!$A:$L,12,0))</f>
        <v>x</v>
      </c>
      <c r="M20" s="31" t="str">
        <f>IF(TEXT(M$3,"ddd")="sun","CN",VLOOKUP($A20&amp;M$3,'Chi tiết tháng 7'!$A:$L,12,0))</f>
        <v>x</v>
      </c>
      <c r="N20" s="31" t="str">
        <f>IF(TEXT(N$3,"ddd")="sun","CN",VLOOKUP($A20&amp;N$3,'Chi tiết tháng 7'!$A:$L,12,0))</f>
        <v>x</v>
      </c>
      <c r="O20" s="31" t="str">
        <f>IF(TEXT(O$3,"ddd")="sun","CN",VLOOKUP($A20&amp;O$3,'Chi tiết tháng 7'!$A:$L,12,0))</f>
        <v>x</v>
      </c>
      <c r="P20" s="31" t="str">
        <f>IF(TEXT(P$3,"ddd")="sun","CN",VLOOKUP($A20&amp;P$3,'Chi tiết tháng 7'!$A:$L,12,0))</f>
        <v>CN</v>
      </c>
      <c r="Q20" s="31" t="str">
        <f>IF(TEXT(Q$3,"ddd")="sun","CN",VLOOKUP($A20&amp;Q$3,'Chi tiết tháng 7'!$A:$L,12,0))</f>
        <v>v</v>
      </c>
      <c r="R20" s="31" t="str">
        <f>IF(TEXT(R$3,"ddd")="sun","CN",VLOOKUP($A20&amp;R$3,'Chi tiết tháng 7'!$A:$L,12,0))</f>
        <v>x</v>
      </c>
      <c r="S20" s="31" t="str">
        <f>IF(TEXT(S$3,"ddd")="sun","CN",VLOOKUP($A20&amp;S$3,'Chi tiết tháng 7'!$A:$L,12,0))</f>
        <v>x</v>
      </c>
      <c r="T20" s="31" t="str">
        <f>IF(TEXT(T$3,"ddd")="sun","CN",VLOOKUP($A20&amp;T$3,'Chi tiết tháng 7'!$A:$L,12,0))</f>
        <v>x</v>
      </c>
      <c r="U20" s="31" t="str">
        <f>IF(TEXT(U$3,"ddd")="sun","CN",VLOOKUP($A20&amp;U$3,'Chi tiết tháng 7'!$A:$L,12,0))</f>
        <v>x</v>
      </c>
      <c r="V20" s="31" t="str">
        <f>IF(TEXT(V$3,"ddd")="sun","CN",VLOOKUP($A20&amp;V$3,'Chi tiết tháng 7'!$A:$L,12,0))</f>
        <v>x</v>
      </c>
      <c r="W20" s="31" t="str">
        <f>IF(TEXT(W$3,"ddd")="sun","CN",VLOOKUP($A20&amp;W$3,'Chi tiết tháng 7'!$A:$L,12,0))</f>
        <v>CN</v>
      </c>
      <c r="X20" s="31" t="str">
        <f>IF(TEXT(X$3,"ddd")="sun","CN",VLOOKUP($A20&amp;X$3,'Chi tiết tháng 7'!$A:$L,12,0))</f>
        <v>x</v>
      </c>
      <c r="Y20" s="31" t="str">
        <f>IF(TEXT(Y$3,"ddd")="sun","CN",VLOOKUP($A20&amp;Y$3,'Chi tiết tháng 7'!$A:$L,12,0))</f>
        <v>x</v>
      </c>
      <c r="Z20" s="31" t="str">
        <f>IF(TEXT(Z$3,"ddd")="sun","CN",VLOOKUP($A20&amp;Z$3,'Chi tiết tháng 7'!$A:$L,12,0))</f>
        <v>x</v>
      </c>
      <c r="AA20" s="31" t="str">
        <f>IF(TEXT(AA$3,"ddd")="sun","CN",VLOOKUP($A20&amp;AA$3,'Chi tiết tháng 7'!$A:$L,12,0))</f>
        <v>x</v>
      </c>
      <c r="AB20" s="31" t="str">
        <f>IF(TEXT(AB$3,"ddd")="sun","CN",VLOOKUP($A20&amp;AB$3,'Chi tiết tháng 7'!$A:$L,12,0))</f>
        <v>x</v>
      </c>
      <c r="AC20" s="31" t="str">
        <f>IF(TEXT(AC$3,"ddd")="sun","CN",VLOOKUP($A20&amp;AC$3,'Chi tiết tháng 7'!$A:$L,12,0))</f>
        <v>x</v>
      </c>
      <c r="AD20" s="31" t="str">
        <f>IF(TEXT(AD$3,"ddd")="sun","CN",VLOOKUP($A20&amp;AD$3,'Chi tiết tháng 7'!$A:$L,12,0))</f>
        <v>CN</v>
      </c>
      <c r="AE20" s="31" t="str">
        <f>IF(TEXT(AE$3,"ddd")="sun","CN",VLOOKUP($A20&amp;AE$3,'Chi tiết tháng 7'!$A:$L,12,0))</f>
        <v>x</v>
      </c>
      <c r="AF20" s="31" t="str">
        <f>IF(TEXT(AF$3,"ddd")="sun","CN",VLOOKUP($A20&amp;AF$3,'Chi tiết tháng 7'!$A:$L,12,0))</f>
        <v>x</v>
      </c>
      <c r="AG20" s="31" t="str">
        <f>IF(TEXT(AG$3,"ddd")="sun","CN",VLOOKUP($A20&amp;AG$3,'Chi tiết tháng 7'!$A:$L,12,0))</f>
        <v>x</v>
      </c>
      <c r="AH20" s="31" t="str">
        <f>IF(TEXT(AH$3,"ddd")="sun","CN",VLOOKUP($A20&amp;AH$3,'Chi tiết tháng 7'!$A:$L,12,0))</f>
        <v>v</v>
      </c>
      <c r="AI20" s="12">
        <f t="shared" si="5"/>
        <v>25</v>
      </c>
      <c r="AJ20" s="49">
        <f>SUMIF('Chi tiết tháng 7'!B:B,'Bảng công'!A20,'Chi tiết tháng 7'!N:N)</f>
        <v>0</v>
      </c>
      <c r="AK20" s="115">
        <f>COUNTIFS('Chi tiết tháng 7'!M:M,"&gt;5",'Chi tiết tháng 7'!B:B,'Bảng công'!A20)</f>
        <v>2</v>
      </c>
      <c r="AL20" s="51"/>
      <c r="AM20" s="51">
        <v>7</v>
      </c>
      <c r="AN20" s="12">
        <f t="shared" si="6"/>
        <v>6</v>
      </c>
      <c r="AO20" s="12"/>
      <c r="AP20" s="13">
        <f>SUMIF('Chi tiết tháng 7'!B:B,'Bảng công'!A20,'Chi tiết tháng 7'!O:O)</f>
        <v>160000</v>
      </c>
    </row>
    <row r="21" spans="1:42" ht="18.75" customHeight="1" x14ac:dyDescent="0.25">
      <c r="A21" s="39" t="s">
        <v>39</v>
      </c>
      <c r="B21" s="10">
        <v>6</v>
      </c>
      <c r="C21" s="11" t="s">
        <v>167</v>
      </c>
      <c r="D21" s="31" t="str">
        <f>IF(TEXT(D$3,"ddd")="sun","CN",VLOOKUP($A21&amp;D$3,'Chi tiết tháng 7'!$A:$L,12,0))</f>
        <v>x</v>
      </c>
      <c r="E21" s="31" t="str">
        <f>IF(TEXT(E$3,"ddd")="sun","CN",VLOOKUP($A21&amp;E$3,'Chi tiết tháng 7'!$A:$L,12,0))</f>
        <v>x</v>
      </c>
      <c r="F21" s="31" t="str">
        <f>IF(TEXT(F$3,"ddd")="sun","CN",VLOOKUP($A21&amp;F$3,'Chi tiết tháng 7'!$A:$L,12,0))</f>
        <v>x</v>
      </c>
      <c r="G21" s="31" t="str">
        <f>IF(TEXT(G$3,"ddd")="sun","CN",VLOOKUP($A21&amp;G$3,'Chi tiết tháng 7'!$A:$L,12,0))</f>
        <v>x</v>
      </c>
      <c r="H21" s="31" t="str">
        <f>IF(TEXT(H$3,"ddd")="sun","CN",VLOOKUP($A21&amp;H$3,'Chi tiết tháng 7'!$A:$L,12,0))</f>
        <v>x</v>
      </c>
      <c r="I21" s="31" t="str">
        <f>IF(TEXT(I$3,"ddd")="sun","CN",VLOOKUP($A21&amp;I$3,'Chi tiết tháng 7'!$A:$L,12,0))</f>
        <v>CN</v>
      </c>
      <c r="J21" s="31" t="str">
        <f>IF(TEXT(J$3,"ddd")="sun","CN",VLOOKUP($A21&amp;J$3,'Chi tiết tháng 7'!$A:$L,12,0))</f>
        <v>x</v>
      </c>
      <c r="K21" s="31" t="str">
        <f>IF(TEXT(K$3,"ddd")="sun","CN",VLOOKUP($A21&amp;K$3,'Chi tiết tháng 7'!$A:$L,12,0))</f>
        <v>x</v>
      </c>
      <c r="L21" s="31" t="str">
        <f>IF(TEXT(L$3,"ddd")="sun","CN",VLOOKUP($A21&amp;L$3,'Chi tiết tháng 7'!$A:$L,12,0))</f>
        <v>x</v>
      </c>
      <c r="M21" s="31" t="str">
        <f>IF(TEXT(M$3,"ddd")="sun","CN",VLOOKUP($A21&amp;M$3,'Chi tiết tháng 7'!$A:$L,12,0))</f>
        <v>x</v>
      </c>
      <c r="N21" s="31" t="str">
        <f>IF(TEXT(N$3,"ddd")="sun","CN",VLOOKUP($A21&amp;N$3,'Chi tiết tháng 7'!$A:$L,12,0))</f>
        <v>x</v>
      </c>
      <c r="O21" s="31" t="str">
        <f>IF(TEXT(O$3,"ddd")="sun","CN",VLOOKUP($A21&amp;O$3,'Chi tiết tháng 7'!$A:$L,12,0))</f>
        <v>x</v>
      </c>
      <c r="P21" s="31" t="str">
        <f>IF(TEXT(P$3,"ddd")="sun","CN",VLOOKUP($A21&amp;P$3,'Chi tiết tháng 7'!$A:$L,12,0))</f>
        <v>CN</v>
      </c>
      <c r="Q21" s="31" t="str">
        <f>IF(TEXT(Q$3,"ddd")="sun","CN",VLOOKUP($A21&amp;Q$3,'Chi tiết tháng 7'!$A:$L,12,0))</f>
        <v>x</v>
      </c>
      <c r="R21" s="31" t="str">
        <f>IF(TEXT(R$3,"ddd")="sun","CN",VLOOKUP($A21&amp;R$3,'Chi tiết tháng 7'!$A:$L,12,0))</f>
        <v>x</v>
      </c>
      <c r="S21" s="31" t="str">
        <f>IF(TEXT(S$3,"ddd")="sun","CN",VLOOKUP($A21&amp;S$3,'Chi tiết tháng 7'!$A:$L,12,0))</f>
        <v>x</v>
      </c>
      <c r="T21" s="31" t="str">
        <f>IF(TEXT(T$3,"ddd")="sun","CN",VLOOKUP($A21&amp;T$3,'Chi tiết tháng 7'!$A:$L,12,0))</f>
        <v>x</v>
      </c>
      <c r="U21" s="31" t="str">
        <f>IF(TEXT(U$3,"ddd")="sun","CN",VLOOKUP($A21&amp;U$3,'Chi tiết tháng 7'!$A:$L,12,0))</f>
        <v>x</v>
      </c>
      <c r="V21" s="31" t="str">
        <f>IF(TEXT(V$3,"ddd")="sun","CN",VLOOKUP($A21&amp;V$3,'Chi tiết tháng 7'!$A:$L,12,0))</f>
        <v>x</v>
      </c>
      <c r="W21" s="31" t="str">
        <f>IF(TEXT(W$3,"ddd")="sun","CN",VLOOKUP($A21&amp;W$3,'Chi tiết tháng 7'!$A:$L,12,0))</f>
        <v>CN</v>
      </c>
      <c r="X21" s="31" t="str">
        <f>IF(TEXT(X$3,"ddd")="sun","CN",VLOOKUP($A21&amp;X$3,'Chi tiết tháng 7'!$A:$L,12,0))</f>
        <v>x</v>
      </c>
      <c r="Y21" s="31" t="str">
        <f>IF(TEXT(Y$3,"ddd")="sun","CN",VLOOKUP($A21&amp;Y$3,'Chi tiết tháng 7'!$A:$L,12,0))</f>
        <v>x</v>
      </c>
      <c r="Z21" s="31" t="str">
        <f>IF(TEXT(Z$3,"ddd")="sun","CN",VLOOKUP($A21&amp;Z$3,'Chi tiết tháng 7'!$A:$L,12,0))</f>
        <v>x</v>
      </c>
      <c r="AA21" s="31" t="str">
        <f>IF(TEXT(AA$3,"ddd")="sun","CN",VLOOKUP($A21&amp;AA$3,'Chi tiết tháng 7'!$A:$L,12,0))</f>
        <v>x</v>
      </c>
      <c r="AB21" s="31" t="str">
        <f>IF(TEXT(AB$3,"ddd")="sun","CN",VLOOKUP($A21&amp;AB$3,'Chi tiết tháng 7'!$A:$L,12,0))</f>
        <v>x</v>
      </c>
      <c r="AC21" s="31" t="str">
        <f>IF(TEXT(AC$3,"ddd")="sun","CN",VLOOKUP($A21&amp;AC$3,'Chi tiết tháng 7'!$A:$L,12,0))</f>
        <v>x</v>
      </c>
      <c r="AD21" s="31" t="str">
        <f>IF(TEXT(AD$3,"ddd")="sun","CN",VLOOKUP($A21&amp;AD$3,'Chi tiết tháng 7'!$A:$L,12,0))</f>
        <v>CN</v>
      </c>
      <c r="AE21" s="31" t="str">
        <f>IF(TEXT(AE$3,"ddd")="sun","CN",VLOOKUP($A21&amp;AE$3,'Chi tiết tháng 7'!$A:$L,12,0))</f>
        <v>x</v>
      </c>
      <c r="AF21" s="31" t="str">
        <f>IF(TEXT(AF$3,"ddd")="sun","CN",VLOOKUP($A21&amp;AF$3,'Chi tiết tháng 7'!$A:$L,12,0))</f>
        <v>x</v>
      </c>
      <c r="AG21" s="31" t="str">
        <f>IF(TEXT(AG$3,"ddd")="sun","CN",VLOOKUP($A21&amp;AG$3,'Chi tiết tháng 7'!$A:$L,12,0))</f>
        <v>x</v>
      </c>
      <c r="AH21" s="31" t="str">
        <f>IF(TEXT(AH$3,"ddd")="sun","CN",VLOOKUP($A21&amp;AH$3,'Chi tiết tháng 7'!$A:$L,12,0))</f>
        <v>x</v>
      </c>
      <c r="AI21" s="12">
        <f t="shared" si="5"/>
        <v>27</v>
      </c>
      <c r="AJ21" s="49">
        <f>SUMIF('Chi tiết tháng 7'!B:B,'Bảng công'!A21,'Chi tiết tháng 7'!N:N)</f>
        <v>0</v>
      </c>
      <c r="AK21" s="115">
        <f>COUNTIFS('Chi tiết tháng 7'!M:M,"&gt;5",'Chi tiết tháng 7'!B:B,'Bảng công'!A21)</f>
        <v>0</v>
      </c>
      <c r="AL21" s="53"/>
      <c r="AM21" s="51">
        <v>10</v>
      </c>
      <c r="AN21" s="12">
        <f t="shared" si="6"/>
        <v>10</v>
      </c>
      <c r="AO21" s="12"/>
      <c r="AP21" s="13">
        <f>SUMIF('Chi tiết tháng 7'!B:B,'Bảng công'!A21,'Chi tiết tháng 7'!O:O)</f>
        <v>0</v>
      </c>
    </row>
    <row r="22" spans="1:42" ht="18.75" customHeight="1" x14ac:dyDescent="0.25">
      <c r="A22" s="39" t="s">
        <v>73</v>
      </c>
      <c r="B22" s="10">
        <v>7</v>
      </c>
      <c r="C22" s="11" t="s">
        <v>168</v>
      </c>
      <c r="D22" s="31" t="str">
        <f>IF(TEXT(D$3,"ddd")="sun","CN",VLOOKUP($A22&amp;D$3,'Chi tiết tháng 7'!$A:$L,12,0))</f>
        <v>x</v>
      </c>
      <c r="E22" s="31" t="str">
        <f>IF(TEXT(E$3,"ddd")="sun","CN",VLOOKUP($A22&amp;E$3,'Chi tiết tháng 7'!$A:$L,12,0))</f>
        <v>x</v>
      </c>
      <c r="F22" s="31" t="str">
        <f>IF(TEXT(F$3,"ddd")="sun","CN",VLOOKUP($A22&amp;F$3,'Chi tiết tháng 7'!$A:$L,12,0))</f>
        <v>x</v>
      </c>
      <c r="G22" s="31" t="str">
        <f>IF(TEXT(G$3,"ddd")="sun","CN",VLOOKUP($A22&amp;G$3,'Chi tiết tháng 7'!$A:$L,12,0))</f>
        <v>x</v>
      </c>
      <c r="H22" s="31" t="str">
        <f>IF(TEXT(H$3,"ddd")="sun","CN",VLOOKUP($A22&amp;H$3,'Chi tiết tháng 7'!$A:$L,12,0))</f>
        <v>x</v>
      </c>
      <c r="I22" s="31" t="str">
        <f>IF(TEXT(I$3,"ddd")="sun","CN",VLOOKUP($A22&amp;I$3,'Chi tiết tháng 7'!$A:$L,12,0))</f>
        <v>CN</v>
      </c>
      <c r="J22" s="31" t="str">
        <f>IF(TEXT(J$3,"ddd")="sun","CN",VLOOKUP($A22&amp;J$3,'Chi tiết tháng 7'!$A:$L,12,0))</f>
        <v>x</v>
      </c>
      <c r="K22" s="31" t="str">
        <f>IF(TEXT(K$3,"ddd")="sun","CN",VLOOKUP($A22&amp;K$3,'Chi tiết tháng 7'!$A:$L,12,0))</f>
        <v>x</v>
      </c>
      <c r="L22" s="31" t="str">
        <f>IF(TEXT(L$3,"ddd")="sun","CN",VLOOKUP($A22&amp;L$3,'Chi tiết tháng 7'!$A:$L,12,0))</f>
        <v>x</v>
      </c>
      <c r="M22" s="31" t="str">
        <f>IF(TEXT(M$3,"ddd")="sun","CN",VLOOKUP($A22&amp;M$3,'Chi tiết tháng 7'!$A:$L,12,0))</f>
        <v>x</v>
      </c>
      <c r="N22" s="31" t="str">
        <f>IF(TEXT(N$3,"ddd")="sun","CN",VLOOKUP($A22&amp;N$3,'Chi tiết tháng 7'!$A:$L,12,0))</f>
        <v>x</v>
      </c>
      <c r="O22" s="31" t="str">
        <f>IF(TEXT(O$3,"ddd")="sun","CN",VLOOKUP($A22&amp;O$3,'Chi tiết tháng 7'!$A:$L,12,0))</f>
        <v>x</v>
      </c>
      <c r="P22" s="31" t="str">
        <f>IF(TEXT(P$3,"ddd")="sun","CN",VLOOKUP($A22&amp;P$3,'Chi tiết tháng 7'!$A:$L,12,0))</f>
        <v>CN</v>
      </c>
      <c r="Q22" s="31" t="str">
        <f>IF(TEXT(Q$3,"ddd")="sun","CN",VLOOKUP($A22&amp;Q$3,'Chi tiết tháng 7'!$A:$L,12,0))</f>
        <v>x</v>
      </c>
      <c r="R22" s="31" t="str">
        <f>IF(TEXT(R$3,"ddd")="sun","CN",VLOOKUP($A22&amp;R$3,'Chi tiết tháng 7'!$A:$L,12,0))</f>
        <v>x</v>
      </c>
      <c r="S22" s="31" t="str">
        <f>IF(TEXT(S$3,"ddd")="sun","CN",VLOOKUP($A22&amp;S$3,'Chi tiết tháng 7'!$A:$L,12,0))</f>
        <v>x</v>
      </c>
      <c r="T22" s="31" t="str">
        <f>IF(TEXT(T$3,"ddd")="sun","CN",VLOOKUP($A22&amp;T$3,'Chi tiết tháng 7'!$A:$L,12,0))</f>
        <v>x</v>
      </c>
      <c r="U22" s="31" t="str">
        <f>IF(TEXT(U$3,"ddd")="sun","CN",VLOOKUP($A22&amp;U$3,'Chi tiết tháng 7'!$A:$L,12,0))</f>
        <v>x</v>
      </c>
      <c r="V22" s="31" t="str">
        <f>IF(TEXT(V$3,"ddd")="sun","CN",VLOOKUP($A22&amp;V$3,'Chi tiết tháng 7'!$A:$L,12,0))</f>
        <v>x</v>
      </c>
      <c r="W22" s="31" t="str">
        <f>IF(TEXT(W$3,"ddd")="sun","CN",VLOOKUP($A22&amp;W$3,'Chi tiết tháng 7'!$A:$L,12,0))</f>
        <v>CN</v>
      </c>
      <c r="X22" s="31" t="str">
        <f>IF(TEXT(X$3,"ddd")="sun","CN",VLOOKUP($A22&amp;X$3,'Chi tiết tháng 7'!$A:$L,12,0))</f>
        <v>x</v>
      </c>
      <c r="Y22" s="31" t="str">
        <f>IF(TEXT(Y$3,"ddd")="sun","CN",VLOOKUP($A22&amp;Y$3,'Chi tiết tháng 7'!$A:$L,12,0))</f>
        <v>x</v>
      </c>
      <c r="Z22" s="31" t="str">
        <f>IF(TEXT(Z$3,"ddd")="sun","CN",VLOOKUP($A22&amp;Z$3,'Chi tiết tháng 7'!$A:$L,12,0))</f>
        <v>x</v>
      </c>
      <c r="AA22" s="31" t="str">
        <f>IF(TEXT(AA$3,"ddd")="sun","CN",VLOOKUP($A22&amp;AA$3,'Chi tiết tháng 7'!$A:$L,12,0))</f>
        <v>x</v>
      </c>
      <c r="AB22" s="31" t="str">
        <f>IF(TEXT(AB$3,"ddd")="sun","CN",VLOOKUP($A22&amp;AB$3,'Chi tiết tháng 7'!$A:$L,12,0))</f>
        <v>x</v>
      </c>
      <c r="AC22" s="31" t="str">
        <f>IF(TEXT(AC$3,"ddd")="sun","CN",VLOOKUP($A22&amp;AC$3,'Chi tiết tháng 7'!$A:$L,12,0))</f>
        <v>x</v>
      </c>
      <c r="AD22" s="31" t="str">
        <f>IF(TEXT(AD$3,"ddd")="sun","CN",VLOOKUP($A22&amp;AD$3,'Chi tiết tháng 7'!$A:$L,12,0))</f>
        <v>CN</v>
      </c>
      <c r="AE22" s="31" t="str">
        <f>IF(TEXT(AE$3,"ddd")="sun","CN",VLOOKUP($A22&amp;AE$3,'Chi tiết tháng 7'!$A:$L,12,0))</f>
        <v>x</v>
      </c>
      <c r="AF22" s="31" t="str">
        <f>IF(TEXT(AF$3,"ddd")="sun","CN",VLOOKUP($A22&amp;AF$3,'Chi tiết tháng 7'!$A:$L,12,0))</f>
        <v>x</v>
      </c>
      <c r="AG22" s="31" t="str">
        <f>IF(TEXT(AG$3,"ddd")="sun","CN",VLOOKUP($A22&amp;AG$3,'Chi tiết tháng 7'!$A:$L,12,0))</f>
        <v>x</v>
      </c>
      <c r="AH22" s="31" t="str">
        <f>IF(TEXT(AH$3,"ddd")="sun","CN",VLOOKUP($A22&amp;AH$3,'Chi tiết tháng 7'!$A:$L,12,0))</f>
        <v>x</v>
      </c>
      <c r="AI22" s="12">
        <f t="shared" si="5"/>
        <v>27</v>
      </c>
      <c r="AJ22" s="49">
        <f>SUMIF('Chi tiết tháng 7'!B:B,'Bảng công'!A22,'Chi tiết tháng 7'!N:N)</f>
        <v>2520</v>
      </c>
      <c r="AK22" s="115">
        <f>COUNTIFS('Chi tiết tháng 7'!M:M,"&gt;5",'Chi tiết tháng 7'!B:B,'Bảng công'!A22)</f>
        <v>2</v>
      </c>
      <c r="AL22" s="53"/>
      <c r="AM22" s="51">
        <v>12</v>
      </c>
      <c r="AN22" s="12">
        <f t="shared" si="6"/>
        <v>12</v>
      </c>
      <c r="AO22" s="12"/>
      <c r="AP22" s="13">
        <f>SUMIF('Chi tiết tháng 7'!B:B,'Bảng công'!A22,'Chi tiết tháng 7'!O:O)</f>
        <v>60000</v>
      </c>
    </row>
    <row r="23" spans="1:42" ht="18.75" customHeight="1" x14ac:dyDescent="0.25">
      <c r="A23" s="39" t="s">
        <v>70</v>
      </c>
      <c r="B23" s="10">
        <v>8</v>
      </c>
      <c r="C23" s="11" t="s">
        <v>169</v>
      </c>
      <c r="D23" s="31" t="str">
        <f>IF(TEXT(D$3,"ddd")="sun","CN",VLOOKUP($A23&amp;D$3,'Chi tiết tháng 7'!$A:$L,12,0))</f>
        <v>x</v>
      </c>
      <c r="E23" s="31" t="str">
        <f>IF(TEXT(E$3,"ddd")="sun","CN",VLOOKUP($A23&amp;E$3,'Chi tiết tháng 7'!$A:$L,12,0))</f>
        <v>x</v>
      </c>
      <c r="F23" s="31" t="str">
        <f>IF(TEXT(F$3,"ddd")="sun","CN",VLOOKUP($A23&amp;F$3,'Chi tiết tháng 7'!$A:$L,12,0))</f>
        <v>x</v>
      </c>
      <c r="G23" s="31" t="str">
        <f>IF(TEXT(G$3,"ddd")="sun","CN",VLOOKUP($A23&amp;G$3,'Chi tiết tháng 7'!$A:$L,12,0))</f>
        <v>x</v>
      </c>
      <c r="H23" s="31" t="str">
        <f>IF(TEXT(H$3,"ddd")="sun","CN",VLOOKUP($A23&amp;H$3,'Chi tiết tháng 7'!$A:$L,12,0))</f>
        <v>x</v>
      </c>
      <c r="I23" s="31" t="str">
        <f>IF(TEXT(I$3,"ddd")="sun","CN",VLOOKUP($A23&amp;I$3,'Chi tiết tháng 7'!$A:$L,12,0))</f>
        <v>CN</v>
      </c>
      <c r="J23" s="31" t="str">
        <f>IF(TEXT(J$3,"ddd")="sun","CN",VLOOKUP($A23&amp;J$3,'Chi tiết tháng 7'!$A:$L,12,0))</f>
        <v>x</v>
      </c>
      <c r="K23" s="31" t="str">
        <f>IF(TEXT(K$3,"ddd")="sun","CN",VLOOKUP($A23&amp;K$3,'Chi tiết tháng 7'!$A:$L,12,0))</f>
        <v>x</v>
      </c>
      <c r="L23" s="31" t="str">
        <f>IF(TEXT(L$3,"ddd")="sun","CN",VLOOKUP($A23&amp;L$3,'Chi tiết tháng 7'!$A:$L,12,0))</f>
        <v>x</v>
      </c>
      <c r="M23" s="31" t="str">
        <f>IF(TEXT(M$3,"ddd")="sun","CN",VLOOKUP($A23&amp;M$3,'Chi tiết tháng 7'!$A:$L,12,0))</f>
        <v>x</v>
      </c>
      <c r="N23" s="31" t="str">
        <f>IF(TEXT(N$3,"ddd")="sun","CN",VLOOKUP($A23&amp;N$3,'Chi tiết tháng 7'!$A:$L,12,0))</f>
        <v>x</v>
      </c>
      <c r="O23" s="31" t="str">
        <f>IF(TEXT(O$3,"ddd")="sun","CN",VLOOKUP($A23&amp;O$3,'Chi tiết tháng 7'!$A:$L,12,0))</f>
        <v>x</v>
      </c>
      <c r="P23" s="31" t="str">
        <f>IF(TEXT(P$3,"ddd")="sun","CN",VLOOKUP($A23&amp;P$3,'Chi tiết tháng 7'!$A:$L,12,0))</f>
        <v>CN</v>
      </c>
      <c r="Q23" s="31" t="str">
        <f>IF(TEXT(Q$3,"ddd")="sun","CN",VLOOKUP($A23&amp;Q$3,'Chi tiết tháng 7'!$A:$L,12,0))</f>
        <v>x</v>
      </c>
      <c r="R23" s="31" t="str">
        <f>IF(TEXT(R$3,"ddd")="sun","CN",VLOOKUP($A23&amp;R$3,'Chi tiết tháng 7'!$A:$L,12,0))</f>
        <v>x</v>
      </c>
      <c r="S23" s="31" t="str">
        <f>IF(TEXT(S$3,"ddd")="sun","CN",VLOOKUP($A23&amp;S$3,'Chi tiết tháng 7'!$A:$L,12,0))</f>
        <v>x</v>
      </c>
      <c r="T23" s="31" t="str">
        <f>IF(TEXT(T$3,"ddd")="sun","CN",VLOOKUP($A23&amp;T$3,'Chi tiết tháng 7'!$A:$L,12,0))</f>
        <v>x</v>
      </c>
      <c r="U23" s="31" t="str">
        <f>IF(TEXT(U$3,"ddd")="sun","CN",VLOOKUP($A23&amp;U$3,'Chi tiết tháng 7'!$A:$L,12,0))</f>
        <v>x</v>
      </c>
      <c r="V23" s="31" t="str">
        <f>IF(TEXT(V$3,"ddd")="sun","CN",VLOOKUP($A23&amp;V$3,'Chi tiết tháng 7'!$A:$L,12,0))</f>
        <v>x</v>
      </c>
      <c r="W23" s="31" t="str">
        <f>IF(TEXT(W$3,"ddd")="sun","CN",VLOOKUP($A23&amp;W$3,'Chi tiết tháng 7'!$A:$L,12,0))</f>
        <v>CN</v>
      </c>
      <c r="X23" s="31" t="str">
        <f>IF(TEXT(X$3,"ddd")="sun","CN",VLOOKUP($A23&amp;X$3,'Chi tiết tháng 7'!$A:$L,12,0))</f>
        <v>x</v>
      </c>
      <c r="Y23" s="31" t="str">
        <f>IF(TEXT(Y$3,"ddd")="sun","CN",VLOOKUP($A23&amp;Y$3,'Chi tiết tháng 7'!$A:$L,12,0))</f>
        <v>x</v>
      </c>
      <c r="Z23" s="31" t="str">
        <f>IF(TEXT(Z$3,"ddd")="sun","CN",VLOOKUP($A23&amp;Z$3,'Chi tiết tháng 7'!$A:$L,12,0))</f>
        <v>x</v>
      </c>
      <c r="AA23" s="31" t="str">
        <f>IF(TEXT(AA$3,"ddd")="sun","CN",VLOOKUP($A23&amp;AA$3,'Chi tiết tháng 7'!$A:$L,12,0))</f>
        <v>x</v>
      </c>
      <c r="AB23" s="31" t="str">
        <f>IF(TEXT(AB$3,"ddd")="sun","CN",VLOOKUP($A23&amp;AB$3,'Chi tiết tháng 7'!$A:$L,12,0))</f>
        <v>x</v>
      </c>
      <c r="AC23" s="31" t="str">
        <f>IF(TEXT(AC$3,"ddd")="sun","CN",VLOOKUP($A23&amp;AC$3,'Chi tiết tháng 7'!$A:$L,12,0))</f>
        <v>x</v>
      </c>
      <c r="AD23" s="31" t="str">
        <f>IF(TEXT(AD$3,"ddd")="sun","CN",VLOOKUP($A23&amp;AD$3,'Chi tiết tháng 7'!$A:$L,12,0))</f>
        <v>CN</v>
      </c>
      <c r="AE23" s="31" t="str">
        <f>IF(TEXT(AE$3,"ddd")="sun","CN",VLOOKUP($A23&amp;AE$3,'Chi tiết tháng 7'!$A:$L,12,0))</f>
        <v>x</v>
      </c>
      <c r="AF23" s="31" t="str">
        <f>IF(TEXT(AF$3,"ddd")="sun","CN",VLOOKUP($A23&amp;AF$3,'Chi tiết tháng 7'!$A:$L,12,0))</f>
        <v>x</v>
      </c>
      <c r="AG23" s="31" t="str">
        <f>IF(TEXT(AG$3,"ddd")="sun","CN",VLOOKUP($A23&amp;AG$3,'Chi tiết tháng 7'!$A:$L,12,0))</f>
        <v>x</v>
      </c>
      <c r="AH23" s="31" t="str">
        <f>IF(TEXT(AH$3,"ddd")="sun","CN",VLOOKUP($A23&amp;AH$3,'Chi tiết tháng 7'!$A:$L,12,0))</f>
        <v>x</v>
      </c>
      <c r="AI23" s="12">
        <f t="shared" si="5"/>
        <v>27</v>
      </c>
      <c r="AJ23" s="49">
        <f>SUMIF('Chi tiết tháng 7'!B:B,'Bảng công'!A23,'Chi tiết tháng 7'!N:N)</f>
        <v>2533</v>
      </c>
      <c r="AK23" s="115">
        <f>COUNTIFS('Chi tiết tháng 7'!M:M,"&gt;5",'Chi tiết tháng 7'!B:B,'Bảng công'!A23)</f>
        <v>2</v>
      </c>
      <c r="AL23" s="57" t="s">
        <v>997</v>
      </c>
      <c r="AM23" s="51">
        <v>12</v>
      </c>
      <c r="AN23" s="12">
        <f t="shared" si="6"/>
        <v>12</v>
      </c>
      <c r="AO23" s="12"/>
      <c r="AP23" s="13">
        <f>SUMIF('Chi tiết tháng 7'!B:B,'Bảng công'!A23,'Chi tiết tháng 7'!O:O)</f>
        <v>60000</v>
      </c>
    </row>
    <row r="24" spans="1:42" ht="18.75" customHeight="1" x14ac:dyDescent="0.25">
      <c r="A24" s="39" t="s">
        <v>85</v>
      </c>
      <c r="B24" s="10">
        <v>9</v>
      </c>
      <c r="C24" s="11" t="s">
        <v>170</v>
      </c>
      <c r="D24" s="31" t="str">
        <f>IF(TEXT(D$3,"ddd")="sun","CN",VLOOKUP($A24&amp;D$3,'Chi tiết tháng 7'!$A:$L,12,0))</f>
        <v>x</v>
      </c>
      <c r="E24" s="31" t="str">
        <f>IF(TEXT(E$3,"ddd")="sun","CN",VLOOKUP($A24&amp;E$3,'Chi tiết tháng 7'!$A:$L,12,0))</f>
        <v>x</v>
      </c>
      <c r="F24" s="31" t="str">
        <f>IF(TEXT(F$3,"ddd")="sun","CN",VLOOKUP($A24&amp;F$3,'Chi tiết tháng 7'!$A:$L,12,0))</f>
        <v>x</v>
      </c>
      <c r="G24" s="31" t="str">
        <f>IF(TEXT(G$3,"ddd")="sun","CN",VLOOKUP($A24&amp;G$3,'Chi tiết tháng 7'!$A:$L,12,0))</f>
        <v>x</v>
      </c>
      <c r="H24" s="31" t="str">
        <f>IF(TEXT(H$3,"ddd")="sun","CN",VLOOKUP($A24&amp;H$3,'Chi tiết tháng 7'!$A:$L,12,0))</f>
        <v>x</v>
      </c>
      <c r="I24" s="31" t="str">
        <f>IF(TEXT(I$3,"ddd")="sun","CN",VLOOKUP($A24&amp;I$3,'Chi tiết tháng 7'!$A:$L,12,0))</f>
        <v>CN</v>
      </c>
      <c r="J24" s="31" t="str">
        <f>IF(TEXT(J$3,"ddd")="sun","CN",VLOOKUP($A24&amp;J$3,'Chi tiết tháng 7'!$A:$L,12,0))</f>
        <v>1/2</v>
      </c>
      <c r="K24" s="31" t="str">
        <f>IF(TEXT(K$3,"ddd")="sun","CN",VLOOKUP($A24&amp;K$3,'Chi tiết tháng 7'!$A:$L,12,0))</f>
        <v>x</v>
      </c>
      <c r="L24" s="31" t="str">
        <f>IF(TEXT(L$3,"ddd")="sun","CN",VLOOKUP($A24&amp;L$3,'Chi tiết tháng 7'!$A:$L,12,0))</f>
        <v>x</v>
      </c>
      <c r="M24" s="31" t="str">
        <f>IF(TEXT(M$3,"ddd")="sun","CN",VLOOKUP($A24&amp;M$3,'Chi tiết tháng 7'!$A:$L,12,0))</f>
        <v>x</v>
      </c>
      <c r="N24" s="31" t="str">
        <f>IF(TEXT(N$3,"ddd")="sun","CN",VLOOKUP($A24&amp;N$3,'Chi tiết tháng 7'!$A:$L,12,0))</f>
        <v>x</v>
      </c>
      <c r="O24" s="31" t="str">
        <f>IF(TEXT(O$3,"ddd")="sun","CN",VLOOKUP($A24&amp;O$3,'Chi tiết tháng 7'!$A:$L,12,0))</f>
        <v>x</v>
      </c>
      <c r="P24" s="31" t="str">
        <f>IF(TEXT(P$3,"ddd")="sun","CN",VLOOKUP($A24&amp;P$3,'Chi tiết tháng 7'!$A:$L,12,0))</f>
        <v>CN</v>
      </c>
      <c r="Q24" s="31" t="str">
        <f>IF(TEXT(Q$3,"ddd")="sun","CN",VLOOKUP($A24&amp;Q$3,'Chi tiết tháng 7'!$A:$L,12,0))</f>
        <v>p</v>
      </c>
      <c r="R24" s="31" t="str">
        <f>IF(TEXT(R$3,"ddd")="sun","CN",VLOOKUP($A24&amp;R$3,'Chi tiết tháng 7'!$A:$L,12,0))</f>
        <v>x</v>
      </c>
      <c r="S24" s="31" t="str">
        <f>IF(TEXT(S$3,"ddd")="sun","CN",VLOOKUP($A24&amp;S$3,'Chi tiết tháng 7'!$A:$L,12,0))</f>
        <v>x</v>
      </c>
      <c r="T24" s="31" t="str">
        <f>IF(TEXT(T$3,"ddd")="sun","CN",VLOOKUP($A24&amp;T$3,'Chi tiết tháng 7'!$A:$L,12,0))</f>
        <v>x</v>
      </c>
      <c r="U24" s="31" t="str">
        <f>IF(TEXT(U$3,"ddd")="sun","CN",VLOOKUP($A24&amp;U$3,'Chi tiết tháng 7'!$A:$L,12,0))</f>
        <v>x</v>
      </c>
      <c r="V24" s="31" t="str">
        <f>IF(TEXT(V$3,"ddd")="sun","CN",VLOOKUP($A24&amp;V$3,'Chi tiết tháng 7'!$A:$L,12,0))</f>
        <v>x</v>
      </c>
      <c r="W24" s="31" t="str">
        <f>IF(TEXT(W$3,"ddd")="sun","CN",VLOOKUP($A24&amp;W$3,'Chi tiết tháng 7'!$A:$L,12,0))</f>
        <v>CN</v>
      </c>
      <c r="X24" s="31" t="str">
        <f>IF(TEXT(X$3,"ddd")="sun","CN",VLOOKUP($A24&amp;X$3,'Chi tiết tháng 7'!$A:$L,12,0))</f>
        <v>x</v>
      </c>
      <c r="Y24" s="31" t="str">
        <f>IF(TEXT(Y$3,"ddd")="sun","CN",VLOOKUP($A24&amp;Y$3,'Chi tiết tháng 7'!$A:$L,12,0))</f>
        <v>x</v>
      </c>
      <c r="Z24" s="31" t="str">
        <f>IF(TEXT(Z$3,"ddd")="sun","CN",VLOOKUP($A24&amp;Z$3,'Chi tiết tháng 7'!$A:$L,12,0))</f>
        <v>x</v>
      </c>
      <c r="AA24" s="31" t="str">
        <f>IF(TEXT(AA$3,"ddd")="sun","CN",VLOOKUP($A24&amp;AA$3,'Chi tiết tháng 7'!$A:$L,12,0))</f>
        <v>x</v>
      </c>
      <c r="AB24" s="31" t="str">
        <f>IF(TEXT(AB$3,"ddd")="sun","CN",VLOOKUP($A24&amp;AB$3,'Chi tiết tháng 7'!$A:$L,12,0))</f>
        <v>x</v>
      </c>
      <c r="AC24" s="31" t="str">
        <f>IF(TEXT(AC$3,"ddd")="sun","CN",VLOOKUP($A24&amp;AC$3,'Chi tiết tháng 7'!$A:$L,12,0))</f>
        <v>x</v>
      </c>
      <c r="AD24" s="31" t="str">
        <f>IF(TEXT(AD$3,"ddd")="sun","CN",VLOOKUP($A24&amp;AD$3,'Chi tiết tháng 7'!$A:$L,12,0))</f>
        <v>CN</v>
      </c>
      <c r="AE24" s="31" t="str">
        <f>IF(TEXT(AE$3,"ddd")="sun","CN",VLOOKUP($A24&amp;AE$3,'Chi tiết tháng 7'!$A:$L,12,0))</f>
        <v>x</v>
      </c>
      <c r="AF24" s="31" t="str">
        <f>IF(TEXT(AF$3,"ddd")="sun","CN",VLOOKUP($A24&amp;AF$3,'Chi tiết tháng 7'!$A:$L,12,0))</f>
        <v>x</v>
      </c>
      <c r="AG24" s="31" t="str">
        <f>IF(TEXT(AG$3,"ddd")="sun","CN",VLOOKUP($A24&amp;AG$3,'Chi tiết tháng 7'!$A:$L,12,0))</f>
        <v>x</v>
      </c>
      <c r="AH24" s="31" t="str">
        <f>IF(TEXT(AH$3,"ddd")="sun","CN",VLOOKUP($A24&amp;AH$3,'Chi tiết tháng 7'!$A:$L,12,0))</f>
        <v>x</v>
      </c>
      <c r="AI24" s="12">
        <f t="shared" si="5"/>
        <v>26.5</v>
      </c>
      <c r="AJ24" s="49">
        <f>SUMIF('Chi tiết tháng 7'!B:B,'Bảng công'!A24,'Chi tiết tháng 7'!N:N)</f>
        <v>227</v>
      </c>
      <c r="AK24" s="115">
        <f>COUNTIFS('Chi tiết tháng 7'!M:M,"&gt;5",'Chi tiết tháng 7'!B:B,'Bảng công'!A24)</f>
        <v>3</v>
      </c>
      <c r="AL24" s="53"/>
      <c r="AM24" s="51">
        <v>10</v>
      </c>
      <c r="AN24" s="12">
        <f t="shared" si="6"/>
        <v>9</v>
      </c>
      <c r="AO24" s="12"/>
      <c r="AP24" s="13">
        <f>SUMIF('Chi tiết tháng 7'!B:B,'Bảng công'!A24,'Chi tiết tháng 7'!O:O)</f>
        <v>140000</v>
      </c>
    </row>
    <row r="25" spans="1:42" ht="18.75" customHeight="1" x14ac:dyDescent="0.25">
      <c r="A25" s="39" t="s">
        <v>108</v>
      </c>
      <c r="B25" s="10">
        <v>10</v>
      </c>
      <c r="C25" s="11" t="s">
        <v>109</v>
      </c>
      <c r="D25" s="31" t="str">
        <f>IF(TEXT(D$3,"ddd")="sun","CN",VLOOKUP($A25&amp;D$3,'Chi tiết tháng 7'!$A:$L,12,0))</f>
        <v>x</v>
      </c>
      <c r="E25" s="31" t="str">
        <f>IF(TEXT(E$3,"ddd")="sun","CN",VLOOKUP($A25&amp;E$3,'Chi tiết tháng 7'!$A:$L,12,0))</f>
        <v>x</v>
      </c>
      <c r="F25" s="31" t="str">
        <f>IF(TEXT(F$3,"ddd")="sun","CN",VLOOKUP($A25&amp;F$3,'Chi tiết tháng 7'!$A:$L,12,0))</f>
        <v>x</v>
      </c>
      <c r="G25" s="31" t="str">
        <f>IF(TEXT(G$3,"ddd")="sun","CN",VLOOKUP($A25&amp;G$3,'Chi tiết tháng 7'!$A:$L,12,0))</f>
        <v>x</v>
      </c>
      <c r="H25" s="31" t="str">
        <f>IF(TEXT(H$3,"ddd")="sun","CN",VLOOKUP($A25&amp;H$3,'Chi tiết tháng 7'!$A:$L,12,0))</f>
        <v>x</v>
      </c>
      <c r="I25" s="31" t="str">
        <f>IF(TEXT(I$3,"ddd")="sun","CN",VLOOKUP($A25&amp;I$3,'Chi tiết tháng 7'!$A:$L,12,0))</f>
        <v>CN</v>
      </c>
      <c r="J25" s="31" t="str">
        <f>IF(TEXT(J$3,"ddd")="sun","CN",VLOOKUP($A25&amp;J$3,'Chi tiết tháng 7'!$A:$L,12,0))</f>
        <v>x</v>
      </c>
      <c r="K25" s="31" t="str">
        <f>IF(TEXT(K$3,"ddd")="sun","CN",VLOOKUP($A25&amp;K$3,'Chi tiết tháng 7'!$A:$L,12,0))</f>
        <v>x</v>
      </c>
      <c r="L25" s="31" t="str">
        <f>IF(TEXT(L$3,"ddd")="sun","CN",VLOOKUP($A25&amp;L$3,'Chi tiết tháng 7'!$A:$L,12,0))</f>
        <v>x</v>
      </c>
      <c r="M25" s="31" t="str">
        <f>IF(TEXT(M$3,"ddd")="sun","CN",VLOOKUP($A25&amp;M$3,'Chi tiết tháng 7'!$A:$L,12,0))</f>
        <v>x</v>
      </c>
      <c r="N25" s="31" t="str">
        <f>IF(TEXT(N$3,"ddd")="sun","CN",VLOOKUP($A25&amp;N$3,'Chi tiết tháng 7'!$A:$L,12,0))</f>
        <v>x</v>
      </c>
      <c r="O25" s="31" t="str">
        <f>IF(TEXT(O$3,"ddd")="sun","CN",VLOOKUP($A25&amp;O$3,'Chi tiết tháng 7'!$A:$L,12,0))</f>
        <v>x</v>
      </c>
      <c r="P25" s="31" t="str">
        <f>IF(TEXT(P$3,"ddd")="sun","CN",VLOOKUP($A25&amp;P$3,'Chi tiết tháng 7'!$A:$L,12,0))</f>
        <v>CN</v>
      </c>
      <c r="Q25" s="31" t="str">
        <f>IF(TEXT(Q$3,"ddd")="sun","CN",VLOOKUP($A25&amp;Q$3,'Chi tiết tháng 7'!$A:$L,12,0))</f>
        <v>x</v>
      </c>
      <c r="R25" s="31" t="str">
        <f>IF(TEXT(R$3,"ddd")="sun","CN",VLOOKUP($A25&amp;R$3,'Chi tiết tháng 7'!$A:$L,12,0))</f>
        <v>x</v>
      </c>
      <c r="S25" s="31" t="str">
        <f>IF(TEXT(S$3,"ddd")="sun","CN",VLOOKUP($A25&amp;S$3,'Chi tiết tháng 7'!$A:$L,12,0))</f>
        <v>x</v>
      </c>
      <c r="T25" s="31" t="str">
        <f>IF(TEXT(T$3,"ddd")="sun","CN",VLOOKUP($A25&amp;T$3,'Chi tiết tháng 7'!$A:$L,12,0))</f>
        <v>x</v>
      </c>
      <c r="U25" s="31" t="str">
        <f>IF(TEXT(U$3,"ddd")="sun","CN",VLOOKUP($A25&amp;U$3,'Chi tiết tháng 7'!$A:$L,12,0))</f>
        <v>x</v>
      </c>
      <c r="V25" s="31" t="str">
        <f>IF(TEXT(V$3,"ddd")="sun","CN",VLOOKUP($A25&amp;V$3,'Chi tiết tháng 7'!$A:$L,12,0))</f>
        <v>x</v>
      </c>
      <c r="W25" s="31" t="str">
        <f>IF(TEXT(W$3,"ddd")="sun","CN",VLOOKUP($A25&amp;W$3,'Chi tiết tháng 7'!$A:$L,12,0))</f>
        <v>CN</v>
      </c>
      <c r="X25" s="31" t="str">
        <f>IF(TEXT(X$3,"ddd")="sun","CN",VLOOKUP($A25&amp;X$3,'Chi tiết tháng 7'!$A:$L,12,0))</f>
        <v>1/2</v>
      </c>
      <c r="Y25" s="31" t="str">
        <f>IF(TEXT(Y$3,"ddd")="sun","CN",VLOOKUP($A25&amp;Y$3,'Chi tiết tháng 7'!$A:$L,12,0))</f>
        <v>x</v>
      </c>
      <c r="Z25" s="31" t="str">
        <f>IF(TEXT(Z$3,"ddd")="sun","CN",VLOOKUP($A25&amp;Z$3,'Chi tiết tháng 7'!$A:$L,12,0))</f>
        <v>x</v>
      </c>
      <c r="AA25" s="31" t="str">
        <f>IF(TEXT(AA$3,"ddd")="sun","CN",VLOOKUP($A25&amp;AA$3,'Chi tiết tháng 7'!$A:$L,12,0))</f>
        <v>x</v>
      </c>
      <c r="AB25" s="31" t="str">
        <f>IF(TEXT(AB$3,"ddd")="sun","CN",VLOOKUP($A25&amp;AB$3,'Chi tiết tháng 7'!$A:$L,12,0))</f>
        <v>x</v>
      </c>
      <c r="AC25" s="31" t="str">
        <f>IF(TEXT(AC$3,"ddd")="sun","CN",VLOOKUP($A25&amp;AC$3,'Chi tiết tháng 7'!$A:$L,12,0))</f>
        <v>x</v>
      </c>
      <c r="AD25" s="31" t="str">
        <f>IF(TEXT(AD$3,"ddd")="sun","CN",VLOOKUP($A25&amp;AD$3,'Chi tiết tháng 7'!$A:$L,12,0))</f>
        <v>CN</v>
      </c>
      <c r="AE25" s="31" t="str">
        <f>IF(TEXT(AE$3,"ddd")="sun","CN",VLOOKUP($A25&amp;AE$3,'Chi tiết tháng 7'!$A:$L,12,0))</f>
        <v>x</v>
      </c>
      <c r="AF25" s="31" t="str">
        <f>IF(TEXT(AF$3,"ddd")="sun","CN",VLOOKUP($A25&amp;AF$3,'Chi tiết tháng 7'!$A:$L,12,0))</f>
        <v>x</v>
      </c>
      <c r="AG25" s="31" t="str">
        <f>IF(TEXT(AG$3,"ddd")="sun","CN",VLOOKUP($A25&amp;AG$3,'Chi tiết tháng 7'!$A:$L,12,0))</f>
        <v>x</v>
      </c>
      <c r="AH25" s="31" t="str">
        <f>IF(TEXT(AH$3,"ddd")="sun","CN",VLOOKUP($A25&amp;AH$3,'Chi tiết tháng 7'!$A:$L,12,0))</f>
        <v>x</v>
      </c>
      <c r="AI25" s="12">
        <f t="shared" si="5"/>
        <v>26.5</v>
      </c>
      <c r="AJ25" s="49">
        <f>SUMIF('Chi tiết tháng 7'!B:B,'Bảng công'!A25,'Chi tiết tháng 7'!N:N)</f>
        <v>0</v>
      </c>
      <c r="AK25" s="115">
        <f>COUNTIFS('Chi tiết tháng 7'!M:M,"&gt;5",'Chi tiết tháng 7'!B:B,'Bảng công'!A25)</f>
        <v>7</v>
      </c>
      <c r="AL25" s="51"/>
      <c r="AM25" s="51">
        <v>0</v>
      </c>
      <c r="AN25" s="12">
        <f t="shared" si="6"/>
        <v>0</v>
      </c>
      <c r="AO25" s="12"/>
      <c r="AP25" s="13">
        <f>SUMIF('Chi tiết tháng 7'!B:B,'Bảng công'!A25,'Chi tiết tháng 7'!O:O)</f>
        <v>230000</v>
      </c>
    </row>
    <row r="26" spans="1:42" ht="18.75" customHeight="1" x14ac:dyDescent="0.25">
      <c r="A26" s="39" t="s">
        <v>127</v>
      </c>
      <c r="B26" s="10">
        <v>11</v>
      </c>
      <c r="C26" s="11" t="s">
        <v>171</v>
      </c>
      <c r="D26" s="31" t="str">
        <f>IF(TEXT(D$3,"ddd")="sun","CN",VLOOKUP($A26&amp;D$3,'Chi tiết tháng 7'!$A:$L,12,0))</f>
        <v>x</v>
      </c>
      <c r="E26" s="31" t="str">
        <f>IF(TEXT(E$3,"ddd")="sun","CN",VLOOKUP($A26&amp;E$3,'Chi tiết tháng 7'!$A:$L,12,0))</f>
        <v>x</v>
      </c>
      <c r="F26" s="31" t="str">
        <f>IF(TEXT(F$3,"ddd")="sun","CN",VLOOKUP($A26&amp;F$3,'Chi tiết tháng 7'!$A:$L,12,0))</f>
        <v>x</v>
      </c>
      <c r="G26" s="31" t="str">
        <f>IF(TEXT(G$3,"ddd")="sun","CN",VLOOKUP($A26&amp;G$3,'Chi tiết tháng 7'!$A:$L,12,0))</f>
        <v>x</v>
      </c>
      <c r="H26" s="31" t="str">
        <f>IF(TEXT(H$3,"ddd")="sun","CN",VLOOKUP($A26&amp;H$3,'Chi tiết tháng 7'!$A:$L,12,0))</f>
        <v>x</v>
      </c>
      <c r="I26" s="31" t="str">
        <f>IF(TEXT(I$3,"ddd")="sun","CN",VLOOKUP($A26&amp;I$3,'Chi tiết tháng 7'!$A:$L,12,0))</f>
        <v>CN</v>
      </c>
      <c r="J26" s="31" t="str">
        <f>IF(TEXT(J$3,"ddd")="sun","CN",VLOOKUP($A26&amp;J$3,'Chi tiết tháng 7'!$A:$L,12,0))</f>
        <v>v</v>
      </c>
      <c r="K26" s="31" t="str">
        <f>IF(TEXT(K$3,"ddd")="sun","CN",VLOOKUP($A26&amp;K$3,'Chi tiết tháng 7'!$A:$L,12,0))</f>
        <v>v</v>
      </c>
      <c r="L26" s="31" t="str">
        <f>IF(TEXT(L$3,"ddd")="sun","CN",VLOOKUP($A26&amp;L$3,'Chi tiết tháng 7'!$A:$L,12,0))</f>
        <v>v</v>
      </c>
      <c r="M26" s="31" t="str">
        <f>IF(TEXT(M$3,"ddd")="sun","CN",VLOOKUP($A26&amp;M$3,'Chi tiết tháng 7'!$A:$L,12,0))</f>
        <v>v</v>
      </c>
      <c r="N26" s="31" t="str">
        <f>IF(TEXT(N$3,"ddd")="sun","CN",VLOOKUP($A26&amp;N$3,'Chi tiết tháng 7'!$A:$L,12,0))</f>
        <v>v</v>
      </c>
      <c r="O26" s="31" t="str">
        <f>IF(TEXT(O$3,"ddd")="sun","CN",VLOOKUP($A26&amp;O$3,'Chi tiết tháng 7'!$A:$L,12,0))</f>
        <v>v</v>
      </c>
      <c r="P26" s="31" t="str">
        <f>IF(TEXT(P$3,"ddd")="sun","CN",VLOOKUP($A26&amp;P$3,'Chi tiết tháng 7'!$A:$L,12,0))</f>
        <v>CN</v>
      </c>
      <c r="Q26" s="31" t="str">
        <f>IF(TEXT(Q$3,"ddd")="sun","CN",VLOOKUP($A26&amp;Q$3,'Chi tiết tháng 7'!$A:$L,12,0))</f>
        <v>v</v>
      </c>
      <c r="R26" s="31" t="str">
        <f>IF(TEXT(R$3,"ddd")="sun","CN",VLOOKUP($A26&amp;R$3,'Chi tiết tháng 7'!$A:$L,12,0))</f>
        <v>v</v>
      </c>
      <c r="S26" s="31" t="str">
        <f>IF(TEXT(S$3,"ddd")="sun","CN",VLOOKUP($A26&amp;S$3,'Chi tiết tháng 7'!$A:$L,12,0))</f>
        <v>v</v>
      </c>
      <c r="T26" s="31" t="str">
        <f>IF(TEXT(T$3,"ddd")="sun","CN",VLOOKUP($A26&amp;T$3,'Chi tiết tháng 7'!$A:$L,12,0))</f>
        <v>v</v>
      </c>
      <c r="U26" s="31" t="str">
        <f>IF(TEXT(U$3,"ddd")="sun","CN",VLOOKUP($A26&amp;U$3,'Chi tiết tháng 7'!$A:$L,12,0))</f>
        <v>v</v>
      </c>
      <c r="V26" s="31" t="str">
        <f>IF(TEXT(V$3,"ddd")="sun","CN",VLOOKUP($A26&amp;V$3,'Chi tiết tháng 7'!$A:$L,12,0))</f>
        <v>v</v>
      </c>
      <c r="W26" s="31" t="str">
        <f>IF(TEXT(W$3,"ddd")="sun","CN",VLOOKUP($A26&amp;W$3,'Chi tiết tháng 7'!$A:$L,12,0))</f>
        <v>CN</v>
      </c>
      <c r="X26" s="31" t="str">
        <f>IF(TEXT(X$3,"ddd")="sun","CN",VLOOKUP($A26&amp;X$3,'Chi tiết tháng 7'!$A:$L,12,0))</f>
        <v>v</v>
      </c>
      <c r="Y26" s="31" t="str">
        <f>IF(TEXT(Y$3,"ddd")="sun","CN",VLOOKUP($A26&amp;Y$3,'Chi tiết tháng 7'!$A:$L,12,0))</f>
        <v>v</v>
      </c>
      <c r="Z26" s="31" t="str">
        <f>IF(TEXT(Z$3,"ddd")="sun","CN",VLOOKUP($A26&amp;Z$3,'Chi tiết tháng 7'!$A:$L,12,0))</f>
        <v>v</v>
      </c>
      <c r="AA26" s="31" t="str">
        <f>IF(TEXT(AA$3,"ddd")="sun","CN",VLOOKUP($A26&amp;AA$3,'Chi tiết tháng 7'!$A:$L,12,0))</f>
        <v>v</v>
      </c>
      <c r="AB26" s="31" t="str">
        <f>IF(TEXT(AB$3,"ddd")="sun","CN",VLOOKUP($A26&amp;AB$3,'Chi tiết tháng 7'!$A:$L,12,0))</f>
        <v>v</v>
      </c>
      <c r="AC26" s="31" t="str">
        <f>IF(TEXT(AC$3,"ddd")="sun","CN",VLOOKUP($A26&amp;AC$3,'Chi tiết tháng 7'!$A:$L,12,0))</f>
        <v>v</v>
      </c>
      <c r="AD26" s="31" t="str">
        <f>IF(TEXT(AD$3,"ddd")="sun","CN",VLOOKUP($A26&amp;AD$3,'Chi tiết tháng 7'!$A:$L,12,0))</f>
        <v>CN</v>
      </c>
      <c r="AE26" s="31" t="str">
        <f>IF(TEXT(AE$3,"ddd")="sun","CN",VLOOKUP($A26&amp;AE$3,'Chi tiết tháng 7'!$A:$L,12,0))</f>
        <v>v</v>
      </c>
      <c r="AF26" s="31" t="str">
        <f>IF(TEXT(AF$3,"ddd")="sun","CN",VLOOKUP($A26&amp;AF$3,'Chi tiết tháng 7'!$A:$L,12,0))</f>
        <v>v</v>
      </c>
      <c r="AG26" s="31" t="str">
        <f>IF(TEXT(AG$3,"ddd")="sun","CN",VLOOKUP($A26&amp;AG$3,'Chi tiết tháng 7'!$A:$L,12,0))</f>
        <v>v</v>
      </c>
      <c r="AH26" s="31" t="str">
        <f>IF(TEXT(AH$3,"ddd")="sun","CN",VLOOKUP($A26&amp;AH$3,'Chi tiết tháng 7'!$A:$L,12,0))</f>
        <v>v</v>
      </c>
      <c r="AI26" s="12">
        <f t="shared" si="5"/>
        <v>5</v>
      </c>
      <c r="AJ26" s="49">
        <f>SUMIF('Chi tiết tháng 7'!B:B,'Bảng công'!A26,'Chi tiết tháng 7'!N:N)</f>
        <v>0</v>
      </c>
      <c r="AK26" s="115">
        <f>COUNTIFS('Chi tiết tháng 7'!M:M,"&gt;5",'Chi tiết tháng 7'!B:B,'Bảng công'!A26)</f>
        <v>3</v>
      </c>
      <c r="AL26" s="53"/>
      <c r="AM26" s="51">
        <v>0</v>
      </c>
      <c r="AN26" s="12">
        <f t="shared" si="6"/>
        <v>0</v>
      </c>
      <c r="AO26" s="12"/>
      <c r="AP26" s="13">
        <f>SUMIF('Chi tiết tháng 7'!B:B,'Bảng công'!A26,'Chi tiết tháng 7'!O:O)</f>
        <v>140000</v>
      </c>
    </row>
    <row r="27" spans="1:42" ht="18.75" customHeight="1" x14ac:dyDescent="0.25">
      <c r="A27" s="39" t="s">
        <v>923</v>
      </c>
      <c r="B27" s="10">
        <v>12</v>
      </c>
      <c r="C27" s="11" t="s">
        <v>984</v>
      </c>
      <c r="D27" s="31" t="str">
        <f>IF(TEXT(D$3,"ddd")="sun","CN",VLOOKUP($A27&amp;D$3,'Chi tiết tháng 7'!$A:$L,12,0))</f>
        <v>x</v>
      </c>
      <c r="E27" s="31" t="str">
        <f>IF(TEXT(E$3,"ddd")="sun","CN",VLOOKUP($A27&amp;E$3,'Chi tiết tháng 7'!$A:$L,12,0))</f>
        <v>x</v>
      </c>
      <c r="F27" s="31" t="str">
        <f>IF(TEXT(F$3,"ddd")="sun","CN",VLOOKUP($A27&amp;F$3,'Chi tiết tháng 7'!$A:$L,12,0))</f>
        <v>x</v>
      </c>
      <c r="G27" s="31" t="str">
        <f>IF(TEXT(G$3,"ddd")="sun","CN",VLOOKUP($A27&amp;G$3,'Chi tiết tháng 7'!$A:$L,12,0))</f>
        <v>x</v>
      </c>
      <c r="H27" s="31" t="str">
        <f>IF(TEXT(H$3,"ddd")="sun","CN",VLOOKUP($A27&amp;H$3,'Chi tiết tháng 7'!$A:$L,12,0))</f>
        <v>x</v>
      </c>
      <c r="I27" s="31" t="str">
        <f>IF(TEXT(I$3,"ddd")="sun","CN",VLOOKUP($A27&amp;I$3,'Chi tiết tháng 7'!$A:$L,12,0))</f>
        <v>CN</v>
      </c>
      <c r="J27" s="31" t="str">
        <f>IF(TEXT(J$3,"ddd")="sun","CN",VLOOKUP($A27&amp;J$3,'Chi tiết tháng 7'!$A:$L,12,0))</f>
        <v>x</v>
      </c>
      <c r="K27" s="31" t="str">
        <f>IF(TEXT(K$3,"ddd")="sun","CN",VLOOKUP($A27&amp;K$3,'Chi tiết tháng 7'!$A:$L,12,0))</f>
        <v>x</v>
      </c>
      <c r="L27" s="31" t="str">
        <f>IF(TEXT(L$3,"ddd")="sun","CN",VLOOKUP($A27&amp;L$3,'Chi tiết tháng 7'!$A:$L,12,0))</f>
        <v>x</v>
      </c>
      <c r="M27" s="31" t="str">
        <f>IF(TEXT(M$3,"ddd")="sun","CN",VLOOKUP($A27&amp;M$3,'Chi tiết tháng 7'!$A:$L,12,0))</f>
        <v>x</v>
      </c>
      <c r="N27" s="31" t="str">
        <f>IF(TEXT(N$3,"ddd")="sun","CN",VLOOKUP($A27&amp;N$3,'Chi tiết tháng 7'!$A:$L,12,0))</f>
        <v>x</v>
      </c>
      <c r="O27" s="31" t="str">
        <f>IF(TEXT(O$3,"ddd")="sun","CN",VLOOKUP($A27&amp;O$3,'Chi tiết tháng 7'!$A:$L,12,0))</f>
        <v>x</v>
      </c>
      <c r="P27" s="31" t="str">
        <f>IF(TEXT(P$3,"ddd")="sun","CN",VLOOKUP($A27&amp;P$3,'Chi tiết tháng 7'!$A:$L,12,0))</f>
        <v>CN</v>
      </c>
      <c r="Q27" s="31" t="str">
        <f>IF(TEXT(Q$3,"ddd")="sun","CN",VLOOKUP($A27&amp;Q$3,'Chi tiết tháng 7'!$A:$L,12,0))</f>
        <v>x</v>
      </c>
      <c r="R27" s="31" t="str">
        <f>IF(TEXT(R$3,"ddd")="sun","CN",VLOOKUP($A27&amp;R$3,'Chi tiết tháng 7'!$A:$L,12,0))</f>
        <v>x</v>
      </c>
      <c r="S27" s="31" t="str">
        <f>IF(TEXT(S$3,"ddd")="sun","CN",VLOOKUP($A27&amp;S$3,'Chi tiết tháng 7'!$A:$L,12,0))</f>
        <v>x</v>
      </c>
      <c r="T27" s="31" t="str">
        <f>IF(TEXT(T$3,"ddd")="sun","CN",VLOOKUP($A27&amp;T$3,'Chi tiết tháng 7'!$A:$L,12,0))</f>
        <v>v</v>
      </c>
      <c r="U27" s="31" t="str">
        <f>IF(TEXT(U$3,"ddd")="sun","CN",VLOOKUP($A27&amp;U$3,'Chi tiết tháng 7'!$A:$L,12,0))</f>
        <v>x</v>
      </c>
      <c r="V27" s="31" t="str">
        <f>IF(TEXT(V$3,"ddd")="sun","CN",VLOOKUP($A27&amp;V$3,'Chi tiết tháng 7'!$A:$L,12,0))</f>
        <v>x</v>
      </c>
      <c r="W27" s="31" t="str">
        <f>IF(TEXT(W$3,"ddd")="sun","CN",VLOOKUP($A27&amp;W$3,'Chi tiết tháng 7'!$A:$L,12,0))</f>
        <v>CN</v>
      </c>
      <c r="X27" s="31" t="str">
        <f>IF(TEXT(X$3,"ddd")="sun","CN",VLOOKUP($A27&amp;X$3,'Chi tiết tháng 7'!$A:$L,12,0))</f>
        <v>x</v>
      </c>
      <c r="Y27" s="31" t="str">
        <f>IF(TEXT(Y$3,"ddd")="sun","CN",VLOOKUP($A27&amp;Y$3,'Chi tiết tháng 7'!$A:$L,12,0))</f>
        <v>x</v>
      </c>
      <c r="Z27" s="31" t="str">
        <f>IF(TEXT(Z$3,"ddd")="sun","CN",VLOOKUP($A27&amp;Z$3,'Chi tiết tháng 7'!$A:$L,12,0))</f>
        <v>x</v>
      </c>
      <c r="AA27" s="31" t="str">
        <f>IF(TEXT(AA$3,"ddd")="sun","CN",VLOOKUP($A27&amp;AA$3,'Chi tiết tháng 7'!$A:$L,12,0))</f>
        <v>x</v>
      </c>
      <c r="AB27" s="31" t="str">
        <f>IF(TEXT(AB$3,"ddd")="sun","CN",VLOOKUP($A27&amp;AB$3,'Chi tiết tháng 7'!$A:$L,12,0))</f>
        <v>x</v>
      </c>
      <c r="AC27" s="31" t="str">
        <f>IF(TEXT(AC$3,"ddd")="sun","CN",VLOOKUP($A27&amp;AC$3,'Chi tiết tháng 7'!$A:$L,12,0))</f>
        <v>x</v>
      </c>
      <c r="AD27" s="31" t="str">
        <f>IF(TEXT(AD$3,"ddd")="sun","CN",VLOOKUP($A27&amp;AD$3,'Chi tiết tháng 7'!$A:$L,12,0))</f>
        <v>CN</v>
      </c>
      <c r="AE27" s="31" t="str">
        <f>IF(TEXT(AE$3,"ddd")="sun","CN",VLOOKUP($A27&amp;AE$3,'Chi tiết tháng 7'!$A:$L,12,0))</f>
        <v>x</v>
      </c>
      <c r="AF27" s="31" t="str">
        <f>IF(TEXT(AF$3,"ddd")="sun","CN",VLOOKUP($A27&amp;AF$3,'Chi tiết tháng 7'!$A:$L,12,0))</f>
        <v>x</v>
      </c>
      <c r="AG27" s="31" t="str">
        <f>IF(TEXT(AG$3,"ddd")="sun","CN",VLOOKUP($A27&amp;AG$3,'Chi tiết tháng 7'!$A:$L,12,0))</f>
        <v>x</v>
      </c>
      <c r="AH27" s="31" t="str">
        <f>IF(TEXT(AH$3,"ddd")="sun","CN",VLOOKUP($A27&amp;AH$3,'Chi tiết tháng 7'!$A:$L,12,0))</f>
        <v>x</v>
      </c>
      <c r="AI27" s="12">
        <f t="shared" si="5"/>
        <v>26</v>
      </c>
      <c r="AJ27" s="49">
        <f>SUMIF('Chi tiết tháng 7'!B:B,'Bảng công'!A27,'Chi tiết tháng 7'!N:N)</f>
        <v>0</v>
      </c>
      <c r="AK27" s="115">
        <f>COUNTIFS('Chi tiết tháng 7'!M:M,"&gt;5",'Chi tiết tháng 7'!B:B,'Bảng công'!A27)</f>
        <v>0</v>
      </c>
      <c r="AL27" s="53"/>
      <c r="AM27" s="51">
        <v>0</v>
      </c>
      <c r="AN27" s="12">
        <f t="shared" si="6"/>
        <v>0</v>
      </c>
      <c r="AO27" s="12"/>
      <c r="AP27" s="13">
        <f>SUMIF('Chi tiết tháng 7'!B:B,'Bảng công'!A27,'Chi tiết tháng 7'!O:O)</f>
        <v>50000</v>
      </c>
    </row>
    <row r="28" spans="1:42" ht="18.75" customHeight="1" x14ac:dyDescent="0.25">
      <c r="A28" s="39" t="s">
        <v>14</v>
      </c>
      <c r="B28" s="10">
        <v>13</v>
      </c>
      <c r="C28" s="11" t="s">
        <v>198</v>
      </c>
      <c r="D28" s="31" t="str">
        <f>IF(TEXT(D$3,"ddd")="sun","CN",VLOOKUP($A28&amp;D$3,'Chi tiết tháng 7'!$A:$L,12,0))</f>
        <v>x</v>
      </c>
      <c r="E28" s="31" t="str">
        <f>IF(TEXT(E$3,"ddd")="sun","CN",VLOOKUP($A28&amp;E$3,'Chi tiết tháng 7'!$A:$L,12,0))</f>
        <v>x</v>
      </c>
      <c r="F28" s="31" t="str">
        <f>IF(TEXT(F$3,"ddd")="sun","CN",VLOOKUP($A28&amp;F$3,'Chi tiết tháng 7'!$A:$L,12,0))</f>
        <v>x</v>
      </c>
      <c r="G28" s="31" t="str">
        <f>IF(TEXT(G$3,"ddd")="sun","CN",VLOOKUP($A28&amp;G$3,'Chi tiết tháng 7'!$A:$L,12,0))</f>
        <v>x</v>
      </c>
      <c r="H28" s="31" t="str">
        <f>IF(TEXT(H$3,"ddd")="sun","CN",VLOOKUP($A28&amp;H$3,'Chi tiết tháng 7'!$A:$L,12,0))</f>
        <v>x</v>
      </c>
      <c r="I28" s="31" t="str">
        <f>IF(TEXT(I$3,"ddd")="sun","CN",VLOOKUP($A28&amp;I$3,'Chi tiết tháng 7'!$A:$L,12,0))</f>
        <v>CN</v>
      </c>
      <c r="J28" s="31" t="str">
        <f>IF(TEXT(J$3,"ddd")="sun","CN",VLOOKUP($A28&amp;J$3,'Chi tiết tháng 7'!$A:$L,12,0))</f>
        <v>x</v>
      </c>
      <c r="K28" s="31" t="str">
        <f>IF(TEXT(K$3,"ddd")="sun","CN",VLOOKUP($A28&amp;K$3,'Chi tiết tháng 7'!$A:$L,12,0))</f>
        <v>x</v>
      </c>
      <c r="L28" s="31" t="str">
        <f>IF(TEXT(L$3,"ddd")="sun","CN",VLOOKUP($A28&amp;L$3,'Chi tiết tháng 7'!$A:$L,12,0))</f>
        <v>x</v>
      </c>
      <c r="M28" s="31" t="str">
        <f>IF(TEXT(M$3,"ddd")="sun","CN",VLOOKUP($A28&amp;M$3,'Chi tiết tháng 7'!$A:$L,12,0))</f>
        <v>x</v>
      </c>
      <c r="N28" s="31" t="str">
        <f>IF(TEXT(N$3,"ddd")="sun","CN",VLOOKUP($A28&amp;N$3,'Chi tiết tháng 7'!$A:$L,12,0))</f>
        <v>x</v>
      </c>
      <c r="O28" s="31" t="str">
        <f>IF(TEXT(O$3,"ddd")="sun","CN",VLOOKUP($A28&amp;O$3,'Chi tiết tháng 7'!$A:$L,12,0))</f>
        <v>x</v>
      </c>
      <c r="P28" s="31" t="str">
        <f>IF(TEXT(P$3,"ddd")="sun","CN",VLOOKUP($A28&amp;P$3,'Chi tiết tháng 7'!$A:$L,12,0))</f>
        <v>CN</v>
      </c>
      <c r="Q28" s="31" t="str">
        <f>IF(TEXT(Q$3,"ddd")="sun","CN",VLOOKUP($A28&amp;Q$3,'Chi tiết tháng 7'!$A:$L,12,0))</f>
        <v>x</v>
      </c>
      <c r="R28" s="31" t="str">
        <f>IF(TEXT(R$3,"ddd")="sun","CN",VLOOKUP($A28&amp;R$3,'Chi tiết tháng 7'!$A:$L,12,0))</f>
        <v>x</v>
      </c>
      <c r="S28" s="31" t="str">
        <f>IF(TEXT(S$3,"ddd")="sun","CN",VLOOKUP($A28&amp;S$3,'Chi tiết tháng 7'!$A:$L,12,0))</f>
        <v>x</v>
      </c>
      <c r="T28" s="31" t="str">
        <f>IF(TEXT(T$3,"ddd")="sun","CN",VLOOKUP($A28&amp;T$3,'Chi tiết tháng 7'!$A:$L,12,0))</f>
        <v>x</v>
      </c>
      <c r="U28" s="31" t="str">
        <f>IF(TEXT(U$3,"ddd")="sun","CN",VLOOKUP($A28&amp;U$3,'Chi tiết tháng 7'!$A:$L,12,0))</f>
        <v>x</v>
      </c>
      <c r="V28" s="31" t="str">
        <f>IF(TEXT(V$3,"ddd")="sun","CN",VLOOKUP($A28&amp;V$3,'Chi tiết tháng 7'!$A:$L,12,0))</f>
        <v>x</v>
      </c>
      <c r="W28" s="31" t="str">
        <f>IF(TEXT(W$3,"ddd")="sun","CN",VLOOKUP($A28&amp;W$3,'Chi tiết tháng 7'!$A:$L,12,0))</f>
        <v>CN</v>
      </c>
      <c r="X28" s="31" t="str">
        <f>IF(TEXT(X$3,"ddd")="sun","CN",VLOOKUP($A28&amp;X$3,'Chi tiết tháng 7'!$A:$L,12,0))</f>
        <v>x</v>
      </c>
      <c r="Y28" s="31" t="str">
        <f>IF(TEXT(Y$3,"ddd")="sun","CN",VLOOKUP($A28&amp;Y$3,'Chi tiết tháng 7'!$A:$L,12,0))</f>
        <v>x</v>
      </c>
      <c r="Z28" s="31" t="str">
        <f>IF(TEXT(Z$3,"ddd")="sun","CN",VLOOKUP($A28&amp;Z$3,'Chi tiết tháng 7'!$A:$L,12,0))</f>
        <v>x</v>
      </c>
      <c r="AA28" s="31" t="str">
        <f>IF(TEXT(AA$3,"ddd")="sun","CN",VLOOKUP($A28&amp;AA$3,'Chi tiết tháng 7'!$A:$L,12,0))</f>
        <v>x</v>
      </c>
      <c r="AB28" s="31" t="str">
        <f>IF(TEXT(AB$3,"ddd")="sun","CN",VLOOKUP($A28&amp;AB$3,'Chi tiết tháng 7'!$A:$L,12,0))</f>
        <v>x</v>
      </c>
      <c r="AC28" s="31" t="str">
        <f>IF(TEXT(AC$3,"ddd")="sun","CN",VLOOKUP($A28&amp;AC$3,'Chi tiết tháng 7'!$A:$L,12,0))</f>
        <v>x</v>
      </c>
      <c r="AD28" s="31" t="str">
        <f>IF(TEXT(AD$3,"ddd")="sun","CN",VLOOKUP($A28&amp;AD$3,'Chi tiết tháng 7'!$A:$L,12,0))</f>
        <v>CN</v>
      </c>
      <c r="AE28" s="31" t="str">
        <f>IF(TEXT(AE$3,"ddd")="sun","CN",VLOOKUP($A28&amp;AE$3,'Chi tiết tháng 7'!$A:$L,12,0))</f>
        <v>x</v>
      </c>
      <c r="AF28" s="31" t="str">
        <f>IF(TEXT(AF$3,"ddd")="sun","CN",VLOOKUP($A28&amp;AF$3,'Chi tiết tháng 7'!$A:$L,12,0))</f>
        <v>x</v>
      </c>
      <c r="AG28" s="31" t="str">
        <f>IF(TEXT(AG$3,"ddd")="sun","CN",VLOOKUP($A28&amp;AG$3,'Chi tiết tháng 7'!$A:$L,12,0))</f>
        <v>x</v>
      </c>
      <c r="AH28" s="31" t="str">
        <f>IF(TEXT(AH$3,"ddd")="sun","CN",VLOOKUP($A28&amp;AH$3,'Chi tiết tháng 7'!$A:$L,12,0))</f>
        <v>x</v>
      </c>
      <c r="AI28" s="12">
        <f t="shared" si="5"/>
        <v>27</v>
      </c>
      <c r="AJ28" s="49">
        <f>SUMIF('Chi tiết tháng 7'!B:B,'Bảng công'!A28,'Chi tiết tháng 7'!N:N)</f>
        <v>709</v>
      </c>
      <c r="AK28" s="115">
        <f>COUNTIFS('Chi tiết tháng 7'!M:M,"&gt;5",'Chi tiết tháng 7'!B:B,'Bảng công'!A28)</f>
        <v>0</v>
      </c>
      <c r="AL28" s="53"/>
      <c r="AM28" s="51">
        <v>10</v>
      </c>
      <c r="AN28" s="12">
        <f t="shared" si="6"/>
        <v>10</v>
      </c>
      <c r="AO28" s="12">
        <v>9</v>
      </c>
      <c r="AP28" s="13">
        <f>SUMIF('Chi tiết tháng 7'!B:B,'Bảng công'!A28,'Chi tiết tháng 7'!O:O)</f>
        <v>0</v>
      </c>
    </row>
    <row r="29" spans="1:42" ht="24.75" customHeight="1" x14ac:dyDescent="0.25">
      <c r="B29" s="43"/>
      <c r="C29" s="43" t="s">
        <v>172</v>
      </c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7"/>
      <c r="AL29" s="18"/>
      <c r="AM29" s="18"/>
      <c r="AN29" s="18"/>
      <c r="AO29" s="18"/>
      <c r="AP29" s="18"/>
    </row>
    <row r="30" spans="1:42" ht="18.75" customHeight="1" x14ac:dyDescent="0.25">
      <c r="A30" s="39" t="s">
        <v>135</v>
      </c>
      <c r="B30" s="10">
        <v>1</v>
      </c>
      <c r="C30" s="11" t="s">
        <v>136</v>
      </c>
      <c r="D30" s="32" t="str">
        <f>IF(TEXT(D$3,"ddd")="sun","CN",VLOOKUP($A30&amp;D$3,'Chi tiết tháng 7'!$A:$L,12,0))</f>
        <v>x</v>
      </c>
      <c r="E30" s="32" t="str">
        <f>IF(TEXT(E$3,"ddd")="sun","CN",VLOOKUP($A30&amp;E$3,'Chi tiết tháng 7'!$A:$L,12,0))</f>
        <v>x</v>
      </c>
      <c r="F30" s="59" t="str">
        <f>IF(TEXT(F$3,"ddd")="sun","CN",VLOOKUP($A30&amp;F$3,'Chi tiết tháng 7'!$A:$L,12,0))</f>
        <v>1/2</v>
      </c>
      <c r="G30" s="32" t="str">
        <f>IF(TEXT(G$3,"ddd")="sun","CN",VLOOKUP($A30&amp;G$3,'Chi tiết tháng 7'!$A:$L,12,0))</f>
        <v>x</v>
      </c>
      <c r="H30" s="32" t="str">
        <f>IF(TEXT(H$3,"ddd")="sun","CN",VLOOKUP($A30&amp;H$3,'Chi tiết tháng 7'!$A:$L,12,0))</f>
        <v>x</v>
      </c>
      <c r="I30" s="32" t="str">
        <f>IF(TEXT(I$3,"ddd")="sun","CN",VLOOKUP($A30&amp;I$3,'Chi tiết tháng 7'!$A:$L,12,0))</f>
        <v>CN</v>
      </c>
      <c r="J30" s="32" t="str">
        <f>IF(TEXT(J$3,"ddd")="sun","CN",VLOOKUP($A30&amp;J$3,'Chi tiết tháng 7'!$A:$L,12,0))</f>
        <v>x</v>
      </c>
      <c r="K30" s="32" t="str">
        <f>IF(TEXT(K$3,"ddd")="sun","CN",VLOOKUP($A30&amp;K$3,'Chi tiết tháng 7'!$A:$L,12,0))</f>
        <v>x</v>
      </c>
      <c r="L30" s="32" t="str">
        <f>IF(TEXT(L$3,"ddd")="sun","CN",VLOOKUP($A30&amp;L$3,'Chi tiết tháng 7'!$A:$L,12,0))</f>
        <v>x</v>
      </c>
      <c r="M30" s="32" t="str">
        <f>IF(TEXT(M$3,"ddd")="sun","CN",VLOOKUP($A30&amp;M$3,'Chi tiết tháng 7'!$A:$L,12,0))</f>
        <v>x</v>
      </c>
      <c r="N30" s="32" t="str">
        <f>IF(TEXT(N$3,"ddd")="sun","CN",VLOOKUP($A30&amp;N$3,'Chi tiết tháng 7'!$A:$L,12,0))</f>
        <v>x</v>
      </c>
      <c r="O30" s="32" t="str">
        <f>IF(TEXT(O$3,"ddd")="sun","CN",VLOOKUP($A30&amp;O$3,'Chi tiết tháng 7'!$A:$L,12,0))</f>
        <v>x</v>
      </c>
      <c r="P30" s="32" t="str">
        <f>IF(TEXT(P$3,"ddd")="sun","CN",VLOOKUP($A30&amp;P$3,'Chi tiết tháng 7'!$A:$L,12,0))</f>
        <v>CN</v>
      </c>
      <c r="Q30" s="32" t="str">
        <f>IF(TEXT(Q$3,"ddd")="sun","CN",VLOOKUP($A30&amp;Q$3,'Chi tiết tháng 7'!$A:$L,12,0))</f>
        <v>x</v>
      </c>
      <c r="R30" s="32" t="str">
        <f>IF(TEXT(R$3,"ddd")="sun","CN",VLOOKUP($A30&amp;R$3,'Chi tiết tháng 7'!$A:$L,12,0))</f>
        <v>x</v>
      </c>
      <c r="S30" s="32" t="str">
        <f>IF(TEXT(S$3,"ddd")="sun","CN",VLOOKUP($A30&amp;S$3,'Chi tiết tháng 7'!$A:$L,12,0))</f>
        <v>x</v>
      </c>
      <c r="T30" s="32" t="str">
        <f>IF(TEXT(T$3,"ddd")="sun","CN",VLOOKUP($A30&amp;T$3,'Chi tiết tháng 7'!$A:$L,12,0))</f>
        <v>x</v>
      </c>
      <c r="U30" s="32" t="str">
        <f>IF(TEXT(U$3,"ddd")="sun","CN",VLOOKUP($A30&amp;U$3,'Chi tiết tháng 7'!$A:$L,12,0))</f>
        <v>x</v>
      </c>
      <c r="V30" s="59" t="str">
        <f>IF(TEXT(V$3,"ddd")="sun","CN",VLOOKUP($A30&amp;V$3,'Chi tiết tháng 7'!$A:$L,12,0))</f>
        <v>1/2</v>
      </c>
      <c r="W30" s="32" t="str">
        <f>IF(TEXT(W$3,"ddd")="sun","CN",VLOOKUP($A30&amp;W$3,'Chi tiết tháng 7'!$A:$L,12,0))</f>
        <v>CN</v>
      </c>
      <c r="X30" s="59" t="str">
        <f>IF(TEXT(X$3,"ddd")="sun","CN",VLOOKUP($A30&amp;X$3,'Chi tiết tháng 7'!$A:$L,12,0))</f>
        <v>1/2</v>
      </c>
      <c r="Y30" s="32" t="str">
        <f>IF(TEXT(Y$3,"ddd")="sun","CN",VLOOKUP($A30&amp;Y$3,'Chi tiết tháng 7'!$A:$L,12,0))</f>
        <v>x</v>
      </c>
      <c r="Z30" s="32" t="str">
        <f>IF(TEXT(Z$3,"ddd")="sun","CN",VLOOKUP($A30&amp;Z$3,'Chi tiết tháng 7'!$A:$L,12,0))</f>
        <v>x</v>
      </c>
      <c r="AA30" s="32" t="str">
        <f>IF(TEXT(AA$3,"ddd")="sun","CN",VLOOKUP($A30&amp;AA$3,'Chi tiết tháng 7'!$A:$L,12,0))</f>
        <v>x</v>
      </c>
      <c r="AB30" s="32" t="str">
        <f>IF(TEXT(AB$3,"ddd")="sun","CN",VLOOKUP($A30&amp;AB$3,'Chi tiết tháng 7'!$A:$L,12,0))</f>
        <v>x</v>
      </c>
      <c r="AC30" s="32" t="str">
        <f>IF(TEXT(AC$3,"ddd")="sun","CN",VLOOKUP($A30&amp;AC$3,'Chi tiết tháng 7'!$A:$L,12,0))</f>
        <v>x</v>
      </c>
      <c r="AD30" s="32" t="str">
        <f>IF(TEXT(AD$3,"ddd")="sun","CN",VLOOKUP($A30&amp;AD$3,'Chi tiết tháng 7'!$A:$L,12,0))</f>
        <v>CN</v>
      </c>
      <c r="AE30" s="32" t="str">
        <f>IF(TEXT(AE$3,"ddd")="sun","CN",VLOOKUP($A30&amp;AE$3,'Chi tiết tháng 7'!$A:$L,12,0))</f>
        <v>x</v>
      </c>
      <c r="AF30" s="32" t="str">
        <f>IF(TEXT(AF$3,"ddd")="sun","CN",VLOOKUP($A30&amp;AF$3,'Chi tiết tháng 7'!$A:$L,12,0))</f>
        <v>x</v>
      </c>
      <c r="AG30" s="32" t="str">
        <f>IF(TEXT(AG$3,"ddd")="sun","CN",VLOOKUP($A30&amp;AG$3,'Chi tiết tháng 7'!$A:$L,12,0))</f>
        <v>v</v>
      </c>
      <c r="AH30" s="32" t="str">
        <f>IF(TEXT(AH$3,"ddd")="sun","CN",VLOOKUP($A30&amp;AH$3,'Chi tiết tháng 7'!$A:$L,12,0))</f>
        <v>v</v>
      </c>
      <c r="AI30" s="12" cm="1">
        <f t="array" ref="AI30">SUMPRODUCT((D30:AH30="x")*1+(D30:AH30="P")*1+(D30:AH30="1/2P")*1+(D30:AH30="1/2")*0.5+(D30:AH30="2x")*2)</f>
        <v>23.5</v>
      </c>
      <c r="AJ30" s="49">
        <f>SUMIF('Chi tiết tháng 7'!B:B,'Bảng công'!A30,'Chi tiết tháng 7'!N:N)</f>
        <v>0</v>
      </c>
      <c r="AK30" s="115">
        <f>COUNTIFS('Chi tiết tháng 7'!M:M,"&gt;5",'Chi tiết tháng 7'!B:B,'Bảng công'!A30)</f>
        <v>0</v>
      </c>
      <c r="AL30" s="53"/>
      <c r="AM30" s="51"/>
      <c r="AN30" s="12">
        <f t="shared" si="6"/>
        <v>0</v>
      </c>
      <c r="AO30" s="12"/>
      <c r="AP30" s="13">
        <f>SUMIF('Chi tiết tháng 7'!B:B,'Bảng công'!A30,'Chi tiết tháng 7'!O:O)</f>
        <v>0</v>
      </c>
    </row>
    <row r="31" spans="1:42" ht="18" customHeight="1" x14ac:dyDescent="0.25">
      <c r="A31" s="39" t="s">
        <v>29</v>
      </c>
      <c r="B31" s="10">
        <v>2</v>
      </c>
      <c r="C31" s="20" t="s">
        <v>173</v>
      </c>
      <c r="D31" s="32"/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2"/>
      <c r="AF31" s="32"/>
      <c r="AG31" s="32"/>
      <c r="AH31" s="32"/>
      <c r="AI31" s="12"/>
      <c r="AJ31" s="49">
        <f>SUMIF('Chi tiết tháng 7'!B:B,'Bảng công'!A31,'Chi tiết tháng 7'!N:N)</f>
        <v>0</v>
      </c>
      <c r="AK31" s="115">
        <f>COUNTIFS('Chi tiết tháng 7'!M:M,"&gt;5",'Chi tiết tháng 7'!B:B,'Bảng công'!A31)</f>
        <v>0</v>
      </c>
      <c r="AL31" s="53"/>
      <c r="AM31" s="51">
        <v>8</v>
      </c>
      <c r="AN31" s="12">
        <f t="shared" si="6"/>
        <v>8</v>
      </c>
      <c r="AO31" s="12"/>
      <c r="AP31" s="13">
        <f>SUMIF('Chi tiết tháng 7'!B:B,'Bảng công'!A31,'Chi tiết tháng 7'!O:O)</f>
        <v>0</v>
      </c>
    </row>
    <row r="32" spans="1:42" ht="18" customHeight="1" x14ac:dyDescent="0.25">
      <c r="A32" s="39" t="s">
        <v>31</v>
      </c>
      <c r="B32" s="10">
        <v>3</v>
      </c>
      <c r="C32" s="20" t="s">
        <v>32</v>
      </c>
      <c r="D32" s="32" t="str">
        <f>IF(TEXT(D$3,"ddd")="sun","CN",VLOOKUP($A32&amp;D$3,'Chi tiết tháng 7'!$A:$L,12,0))</f>
        <v>x</v>
      </c>
      <c r="E32" s="32" t="str">
        <f>IF(TEXT(E$3,"ddd")="sun","CN",VLOOKUP($A32&amp;E$3,'Chi tiết tháng 7'!$A:$L,12,0))</f>
        <v>x</v>
      </c>
      <c r="F32" s="32" t="str">
        <f>IF(TEXT(F$3,"ddd")="sun","CN",VLOOKUP($A32&amp;F$3,'Chi tiết tháng 7'!$A:$L,12,0))</f>
        <v>x</v>
      </c>
      <c r="G32" s="32" t="str">
        <f>IF(TEXT(G$3,"ddd")="sun","CN",VLOOKUP($A32&amp;G$3,'Chi tiết tháng 7'!$A:$L,12,0))</f>
        <v>x</v>
      </c>
      <c r="H32" s="32" t="str">
        <f>IF(TEXT(H$3,"ddd")="sun","CN",VLOOKUP($A32&amp;H$3,'Chi tiết tháng 7'!$A:$L,12,0))</f>
        <v>x</v>
      </c>
      <c r="I32" s="32" t="str">
        <f>IF(TEXT(I$3,"ddd")="sun","CN",VLOOKUP($A32&amp;I$3,'Chi tiết tháng 7'!$A:$L,12,0))</f>
        <v>CN</v>
      </c>
      <c r="J32" s="32" t="str">
        <f>IF(TEXT(J$3,"ddd")="sun","CN",VLOOKUP($A32&amp;J$3,'Chi tiết tháng 7'!$A:$L,12,0))</f>
        <v>x</v>
      </c>
      <c r="K32" s="32" t="str">
        <f>IF(TEXT(K$3,"ddd")="sun","CN",VLOOKUP($A32&amp;K$3,'Chi tiết tháng 7'!$A:$L,12,0))</f>
        <v>x</v>
      </c>
      <c r="L32" s="32" t="str">
        <f>IF(TEXT(L$3,"ddd")="sun","CN",VLOOKUP($A32&amp;L$3,'Chi tiết tháng 7'!$A:$L,12,0))</f>
        <v>x</v>
      </c>
      <c r="M32" s="32" t="str">
        <f>IF(TEXT(M$3,"ddd")="sun","CN",VLOOKUP($A32&amp;M$3,'Chi tiết tháng 7'!$A:$L,12,0))</f>
        <v>x</v>
      </c>
      <c r="N32" s="32" t="str">
        <f>IF(TEXT(N$3,"ddd")="sun","CN",VLOOKUP($A32&amp;N$3,'Chi tiết tháng 7'!$A:$L,12,0))</f>
        <v>x</v>
      </c>
      <c r="O32" s="32" t="str">
        <f>IF(TEXT(O$3,"ddd")="sun","CN",VLOOKUP($A32&amp;O$3,'Chi tiết tháng 7'!$A:$L,12,0))</f>
        <v>x</v>
      </c>
      <c r="P32" s="32" t="str">
        <f>IF(TEXT(P$3,"ddd")="sun","CN",VLOOKUP($A32&amp;P$3,'Chi tiết tháng 7'!$A:$L,12,0))</f>
        <v>CN</v>
      </c>
      <c r="Q32" s="32" t="str">
        <f>IF(TEXT(Q$3,"ddd")="sun","CN",VLOOKUP($A32&amp;Q$3,'Chi tiết tháng 7'!$A:$L,12,0))</f>
        <v>x</v>
      </c>
      <c r="R32" s="32" t="str">
        <f>IF(TEXT(R$3,"ddd")="sun","CN",VLOOKUP($A32&amp;R$3,'Chi tiết tháng 7'!$A:$L,12,0))</f>
        <v>x</v>
      </c>
      <c r="S32" s="32" t="str">
        <f>IF(TEXT(S$3,"ddd")="sun","CN",VLOOKUP($A32&amp;S$3,'Chi tiết tháng 7'!$A:$L,12,0))</f>
        <v>x</v>
      </c>
      <c r="T32" s="32" t="str">
        <f>IF(TEXT(T$3,"ddd")="sun","CN",VLOOKUP($A32&amp;T$3,'Chi tiết tháng 7'!$A:$L,12,0))</f>
        <v>x</v>
      </c>
      <c r="U32" s="32" t="str">
        <f>IF(TEXT(U$3,"ddd")="sun","CN",VLOOKUP($A32&amp;U$3,'Chi tiết tháng 7'!$A:$L,12,0))</f>
        <v>x</v>
      </c>
      <c r="V32" s="32" t="str">
        <f>IF(TEXT(V$3,"ddd")="sun","CN",VLOOKUP($A32&amp;V$3,'Chi tiết tháng 7'!$A:$L,12,0))</f>
        <v>x</v>
      </c>
      <c r="W32" s="32" t="str">
        <f>IF(TEXT(W$3,"ddd")="sun","CN",VLOOKUP($A32&amp;W$3,'Chi tiết tháng 7'!$A:$L,12,0))</f>
        <v>CN</v>
      </c>
      <c r="X32" s="32" t="str">
        <f>IF(TEXT(X$3,"ddd")="sun","CN",VLOOKUP($A32&amp;X$3,'Chi tiết tháng 7'!$A:$L,12,0))</f>
        <v>x</v>
      </c>
      <c r="Y32" s="32" t="str">
        <f>IF(TEXT(Y$3,"ddd")="sun","CN",VLOOKUP($A32&amp;Y$3,'Chi tiết tháng 7'!$A:$L,12,0))</f>
        <v>x</v>
      </c>
      <c r="Z32" s="32" t="str">
        <f>IF(TEXT(Z$3,"ddd")="sun","CN",VLOOKUP($A32&amp;Z$3,'Chi tiết tháng 7'!$A:$L,12,0))</f>
        <v>x</v>
      </c>
      <c r="AA32" s="32" t="str">
        <f>IF(TEXT(AA$3,"ddd")="sun","CN",VLOOKUP($A32&amp;AA$3,'Chi tiết tháng 7'!$A:$L,12,0))</f>
        <v>x</v>
      </c>
      <c r="AB32" s="32" t="str">
        <f>IF(TEXT(AB$3,"ddd")="sun","CN",VLOOKUP($A32&amp;AB$3,'Chi tiết tháng 7'!$A:$L,12,0))</f>
        <v>x</v>
      </c>
      <c r="AC32" s="32" t="str">
        <f>IF(TEXT(AC$3,"ddd")="sun","CN",VLOOKUP($A32&amp;AC$3,'Chi tiết tháng 7'!$A:$L,12,0))</f>
        <v>x</v>
      </c>
      <c r="AD32" s="32" t="str">
        <f>IF(TEXT(AD$3,"ddd")="sun","CN",VLOOKUP($A32&amp;AD$3,'Chi tiết tháng 7'!$A:$L,12,0))</f>
        <v>CN</v>
      </c>
      <c r="AE32" s="32" t="str">
        <f>IF(TEXT(AE$3,"ddd")="sun","CN",VLOOKUP($A32&amp;AE$3,'Chi tiết tháng 7'!$A:$L,12,0))</f>
        <v>x</v>
      </c>
      <c r="AF32" s="32" t="str">
        <f>IF(TEXT(AF$3,"ddd")="sun","CN",VLOOKUP($A32&amp;AF$3,'Chi tiết tháng 7'!$A:$L,12,0))</f>
        <v>x</v>
      </c>
      <c r="AG32" s="32" t="str">
        <f>IF(TEXT(AG$3,"ddd")="sun","CN",VLOOKUP($A32&amp;AG$3,'Chi tiết tháng 7'!$A:$L,12,0))</f>
        <v>x</v>
      </c>
      <c r="AH32" s="32" t="str">
        <f>IF(TEXT(AH$3,"ddd")="sun","CN",VLOOKUP($A32&amp;AH$3,'Chi tiết tháng 7'!$A:$L,12,0))</f>
        <v>x</v>
      </c>
      <c r="AI32" s="12" cm="1">
        <f t="array" ref="AI32">SUMPRODUCT((D32:AH32="x")*1+(D32:AH32="P")*1+(D32:AH32="1/2P")*1+(D32:AH32="1/2")*0.5+(D32:AH32="2x")*2)</f>
        <v>27</v>
      </c>
      <c r="AJ32" s="49">
        <f>SUMIF('Chi tiết tháng 7'!B:B,'Bảng công'!A32,'Chi tiết tháng 7'!N:N)</f>
        <v>1430</v>
      </c>
      <c r="AK32" s="115">
        <f>COUNTIFS('Chi tiết tháng 7'!M:M,"&gt;5",'Chi tiết tháng 7'!B:B,'Bảng công'!A32)</f>
        <v>0</v>
      </c>
      <c r="AL32" s="53"/>
      <c r="AM32" s="51">
        <v>11.5</v>
      </c>
      <c r="AN32" s="12">
        <f t="shared" si="6"/>
        <v>11.5</v>
      </c>
      <c r="AO32" s="12"/>
      <c r="AP32" s="13">
        <f>SUMIF('Chi tiết tháng 7'!B:B,'Bảng công'!A32,'Chi tiết tháng 7'!O:O)</f>
        <v>0</v>
      </c>
    </row>
    <row r="33" spans="1:42" ht="18" customHeight="1" x14ac:dyDescent="0.25">
      <c r="A33" s="39" t="s">
        <v>62</v>
      </c>
      <c r="B33" s="10">
        <v>4</v>
      </c>
      <c r="C33" s="20" t="s">
        <v>63</v>
      </c>
      <c r="D33" s="32" t="str">
        <f>IF(TEXT(D$3,"ddd")="sun","CN",VLOOKUP($A33&amp;D$3,'Chi tiết tháng 7'!$A:$L,12,0))</f>
        <v>x</v>
      </c>
      <c r="E33" s="32" t="str">
        <f>IF(TEXT(E$3,"ddd")="sun","CN",VLOOKUP($A33&amp;E$3,'Chi tiết tháng 7'!$A:$L,12,0))</f>
        <v>x</v>
      </c>
      <c r="F33" s="32" t="str">
        <f>IF(TEXT(F$3,"ddd")="sun","CN",VLOOKUP($A33&amp;F$3,'Chi tiết tháng 7'!$A:$L,12,0))</f>
        <v>x</v>
      </c>
      <c r="G33" s="32" t="str">
        <f>IF(TEXT(G$3,"ddd")="sun","CN",VLOOKUP($A33&amp;G$3,'Chi tiết tháng 7'!$A:$L,12,0))</f>
        <v>x</v>
      </c>
      <c r="H33" s="32" t="str">
        <f>IF(TEXT(H$3,"ddd")="sun","CN",VLOOKUP($A33&amp;H$3,'Chi tiết tháng 7'!$A:$L,12,0))</f>
        <v>x</v>
      </c>
      <c r="I33" s="32" t="str">
        <f>IF(TEXT(I$3,"ddd")="sun","CN",VLOOKUP($A33&amp;I$3,'Chi tiết tháng 7'!$A:$L,12,0))</f>
        <v>CN</v>
      </c>
      <c r="J33" s="32" t="str">
        <f>IF(TEXT(J$3,"ddd")="sun","CN",VLOOKUP($A33&amp;J$3,'Chi tiết tháng 7'!$A:$L,12,0))</f>
        <v>x</v>
      </c>
      <c r="K33" s="32" t="str">
        <f>IF(TEXT(K$3,"ddd")="sun","CN",VLOOKUP($A33&amp;K$3,'Chi tiết tháng 7'!$A:$L,12,0))</f>
        <v>x</v>
      </c>
      <c r="L33" s="32" t="str">
        <f>IF(TEXT(L$3,"ddd")="sun","CN",VLOOKUP($A33&amp;L$3,'Chi tiết tháng 7'!$A:$L,12,0))</f>
        <v>x</v>
      </c>
      <c r="M33" s="32" t="str">
        <f>IF(TEXT(M$3,"ddd")="sun","CN",VLOOKUP($A33&amp;M$3,'Chi tiết tháng 7'!$A:$L,12,0))</f>
        <v>x</v>
      </c>
      <c r="N33" s="32" t="str">
        <f>IF(TEXT(N$3,"ddd")="sun","CN",VLOOKUP($A33&amp;N$3,'Chi tiết tháng 7'!$A:$L,12,0))</f>
        <v>x</v>
      </c>
      <c r="O33" s="32" t="str">
        <f>IF(TEXT(O$3,"ddd")="sun","CN",VLOOKUP($A33&amp;O$3,'Chi tiết tháng 7'!$A:$L,12,0))</f>
        <v>p</v>
      </c>
      <c r="P33" s="32" t="str">
        <f>IF(TEXT(P$3,"ddd")="sun","CN",VLOOKUP($A33&amp;P$3,'Chi tiết tháng 7'!$A:$L,12,0))</f>
        <v>CN</v>
      </c>
      <c r="Q33" s="32" t="str">
        <f>IF(TEXT(Q$3,"ddd")="sun","CN",VLOOKUP($A33&amp;Q$3,'Chi tiết tháng 7'!$A:$L,12,0))</f>
        <v>x</v>
      </c>
      <c r="R33" s="32" t="str">
        <f>IF(TEXT(R$3,"ddd")="sun","CN",VLOOKUP($A33&amp;R$3,'Chi tiết tháng 7'!$A:$L,12,0))</f>
        <v>x</v>
      </c>
      <c r="S33" s="32" t="str">
        <f>IF(TEXT(S$3,"ddd")="sun","CN",VLOOKUP($A33&amp;S$3,'Chi tiết tháng 7'!$A:$L,12,0))</f>
        <v>x</v>
      </c>
      <c r="T33" s="32" t="str">
        <f>IF(TEXT(T$3,"ddd")="sun","CN",VLOOKUP($A33&amp;T$3,'Chi tiết tháng 7'!$A:$L,12,0))</f>
        <v>x</v>
      </c>
      <c r="U33" s="32" t="str">
        <f>IF(TEXT(U$3,"ddd")="sun","CN",VLOOKUP($A33&amp;U$3,'Chi tiết tháng 7'!$A:$L,12,0))</f>
        <v>x</v>
      </c>
      <c r="V33" s="32" t="str">
        <f>IF(TEXT(V$3,"ddd")="sun","CN",VLOOKUP($A33&amp;V$3,'Chi tiết tháng 7'!$A:$L,12,0))</f>
        <v>x</v>
      </c>
      <c r="W33" s="32" t="str">
        <f>IF(TEXT(W$3,"ddd")="sun","CN",VLOOKUP($A33&amp;W$3,'Chi tiết tháng 7'!$A:$L,12,0))</f>
        <v>CN</v>
      </c>
      <c r="X33" s="32" t="str">
        <f>IF(TEXT(X$3,"ddd")="sun","CN",VLOOKUP($A33&amp;X$3,'Chi tiết tháng 7'!$A:$L,12,0))</f>
        <v>x</v>
      </c>
      <c r="Y33" s="32" t="str">
        <f>IF(TEXT(Y$3,"ddd")="sun","CN",VLOOKUP($A33&amp;Y$3,'Chi tiết tháng 7'!$A:$L,12,0))</f>
        <v>x</v>
      </c>
      <c r="Z33" s="32" t="str">
        <f>IF(TEXT(Z$3,"ddd")="sun","CN",VLOOKUP($A33&amp;Z$3,'Chi tiết tháng 7'!$A:$L,12,0))</f>
        <v>x</v>
      </c>
      <c r="AA33" s="32" t="str">
        <f>IF(TEXT(AA$3,"ddd")="sun","CN",VLOOKUP($A33&amp;AA$3,'Chi tiết tháng 7'!$A:$L,12,0))</f>
        <v>x</v>
      </c>
      <c r="AB33" s="32" t="str">
        <f>IF(TEXT(AB$3,"ddd")="sun","CN",VLOOKUP($A33&amp;AB$3,'Chi tiết tháng 7'!$A:$L,12,0))</f>
        <v>x</v>
      </c>
      <c r="AC33" s="32" t="str">
        <f>IF(TEXT(AC$3,"ddd")="sun","CN",VLOOKUP($A33&amp;AC$3,'Chi tiết tháng 7'!$A:$L,12,0))</f>
        <v>x</v>
      </c>
      <c r="AD33" s="32" t="str">
        <f>IF(TEXT(AD$3,"ddd")="sun","CN",VLOOKUP($A33&amp;AD$3,'Chi tiết tháng 7'!$A:$L,12,0))</f>
        <v>CN</v>
      </c>
      <c r="AE33" s="32" t="str">
        <f>IF(TEXT(AE$3,"ddd")="sun","CN",VLOOKUP($A33&amp;AE$3,'Chi tiết tháng 7'!$A:$L,12,0))</f>
        <v>x</v>
      </c>
      <c r="AF33" s="32" t="str">
        <f>IF(TEXT(AF$3,"ddd")="sun","CN",VLOOKUP($A33&amp;AF$3,'Chi tiết tháng 7'!$A:$L,12,0))</f>
        <v>x</v>
      </c>
      <c r="AG33" s="32" t="str">
        <f>IF(TEXT(AG$3,"ddd")="sun","CN",VLOOKUP($A33&amp;AG$3,'Chi tiết tháng 7'!$A:$L,12,0))</f>
        <v>x</v>
      </c>
      <c r="AH33" s="32" t="str">
        <f>IF(TEXT(AH$3,"ddd")="sun","CN",VLOOKUP($A33&amp;AH$3,'Chi tiết tháng 7'!$A:$L,12,0))</f>
        <v>x</v>
      </c>
      <c r="AI33" s="12">
        <f t="shared" ref="AI33:AI37" si="7">SUMPRODUCT((D33:AH33="x")*1+(D33:AH33="P")*1+(D33:AH33="1/2P")*1+(D33:AH33="1/2")*0.5+(D33:AH33="2x")*2)</f>
        <v>27</v>
      </c>
      <c r="AJ33" s="49">
        <f>SUMIF('Chi tiết tháng 7'!B:B,'Bảng công'!A33,'Chi tiết tháng 7'!N:N)</f>
        <v>1823</v>
      </c>
      <c r="AK33" s="115">
        <f>COUNTIFS('Chi tiết tháng 7'!M:M,"&gt;5",'Chi tiết tháng 7'!B:B,'Bảng công'!A33)</f>
        <v>0</v>
      </c>
      <c r="AL33" s="57"/>
      <c r="AM33" s="51">
        <v>10</v>
      </c>
      <c r="AN33" s="12">
        <f t="shared" si="6"/>
        <v>9</v>
      </c>
      <c r="AO33" s="12"/>
      <c r="AP33" s="13">
        <f>SUMIF('Chi tiết tháng 7'!B:B,'Bảng công'!A33,'Chi tiết tháng 7'!O:O)</f>
        <v>0</v>
      </c>
    </row>
    <row r="34" spans="1:42" ht="18" customHeight="1" x14ac:dyDescent="0.25">
      <c r="A34" s="39" t="s">
        <v>19</v>
      </c>
      <c r="B34" s="10">
        <v>5</v>
      </c>
      <c r="C34" s="11" t="s">
        <v>174</v>
      </c>
      <c r="D34" s="32" t="str">
        <f>IF(TEXT(D$3,"ddd")="sun","CN",VLOOKUP($A34&amp;D$3,'Chi tiết tháng 7'!$A:$L,12,0))</f>
        <v>x</v>
      </c>
      <c r="E34" s="32" t="str">
        <f>IF(TEXT(E$3,"ddd")="sun","CN",VLOOKUP($A34&amp;E$3,'Chi tiết tháng 7'!$A:$L,12,0))</f>
        <v>x</v>
      </c>
      <c r="F34" s="32" t="str">
        <f>IF(TEXT(F$3,"ddd")="sun","CN",VLOOKUP($A34&amp;F$3,'Chi tiết tháng 7'!$A:$L,12,0))</f>
        <v>x</v>
      </c>
      <c r="G34" s="32" t="str">
        <f>IF(TEXT(G$3,"ddd")="sun","CN",VLOOKUP($A34&amp;G$3,'Chi tiết tháng 7'!$A:$L,12,0))</f>
        <v>x</v>
      </c>
      <c r="H34" s="32" t="str">
        <f>IF(TEXT(H$3,"ddd")="sun","CN",VLOOKUP($A34&amp;H$3,'Chi tiết tháng 7'!$A:$L,12,0))</f>
        <v>x</v>
      </c>
      <c r="I34" s="32" t="str">
        <f>IF(TEXT(I$3,"ddd")="sun","CN",VLOOKUP($A34&amp;I$3,'Chi tiết tháng 7'!$A:$L,12,0))</f>
        <v>CN</v>
      </c>
      <c r="J34" s="32" t="str">
        <f>IF(TEXT(J$3,"ddd")="sun","CN",VLOOKUP($A34&amp;J$3,'Chi tiết tháng 7'!$A:$L,12,0))</f>
        <v>x</v>
      </c>
      <c r="K34" s="32" t="str">
        <f>IF(TEXT(K$3,"ddd")="sun","CN",VLOOKUP($A34&amp;K$3,'Chi tiết tháng 7'!$A:$L,12,0))</f>
        <v>x</v>
      </c>
      <c r="L34" s="32" t="str">
        <f>IF(TEXT(L$3,"ddd")="sun","CN",VLOOKUP($A34&amp;L$3,'Chi tiết tháng 7'!$A:$L,12,0))</f>
        <v>x</v>
      </c>
      <c r="M34" s="32" t="str">
        <f>IF(TEXT(M$3,"ddd")="sun","CN",VLOOKUP($A34&amp;M$3,'Chi tiết tháng 7'!$A:$L,12,0))</f>
        <v>x</v>
      </c>
      <c r="N34" s="32" t="str">
        <f>IF(TEXT(N$3,"ddd")="sun","CN",VLOOKUP($A34&amp;N$3,'Chi tiết tháng 7'!$A:$L,12,0))</f>
        <v>x</v>
      </c>
      <c r="O34" s="32" t="str">
        <f>IF(TEXT(O$3,"ddd")="sun","CN",VLOOKUP($A34&amp;O$3,'Chi tiết tháng 7'!$A:$L,12,0))</f>
        <v>x</v>
      </c>
      <c r="P34" s="32" t="str">
        <f>IF(TEXT(P$3,"ddd")="sun","CN",VLOOKUP($A34&amp;P$3,'Chi tiết tháng 7'!$A:$L,12,0))</f>
        <v>CN</v>
      </c>
      <c r="Q34" s="32" t="str">
        <f>IF(TEXT(Q$3,"ddd")="sun","CN",VLOOKUP($A34&amp;Q$3,'Chi tiết tháng 7'!$A:$L,12,0))</f>
        <v>x</v>
      </c>
      <c r="R34" s="32" t="str">
        <f>IF(TEXT(R$3,"ddd")="sun","CN",VLOOKUP($A34&amp;R$3,'Chi tiết tháng 7'!$A:$L,12,0))</f>
        <v>x</v>
      </c>
      <c r="S34" s="32" t="str">
        <f>IF(TEXT(S$3,"ddd")="sun","CN",VLOOKUP($A34&amp;S$3,'Chi tiết tháng 7'!$A:$L,12,0))</f>
        <v>x</v>
      </c>
      <c r="T34" s="32" t="str">
        <f>IF(TEXT(T$3,"ddd")="sun","CN",VLOOKUP($A34&amp;T$3,'Chi tiết tháng 7'!$A:$L,12,0))</f>
        <v>x</v>
      </c>
      <c r="U34" s="32" t="str">
        <f>IF(TEXT(U$3,"ddd")="sun","CN",VLOOKUP($A34&amp;U$3,'Chi tiết tháng 7'!$A:$L,12,0))</f>
        <v>x</v>
      </c>
      <c r="V34" s="32" t="str">
        <f>IF(TEXT(V$3,"ddd")="sun","CN",VLOOKUP($A34&amp;V$3,'Chi tiết tháng 7'!$A:$L,12,0))</f>
        <v>x</v>
      </c>
      <c r="W34" s="32" t="str">
        <f>IF(TEXT(W$3,"ddd")="sun","CN",VLOOKUP($A34&amp;W$3,'Chi tiết tháng 7'!$A:$L,12,0))</f>
        <v>CN</v>
      </c>
      <c r="X34" s="32" t="str">
        <f>IF(TEXT(X$3,"ddd")="sun","CN",VLOOKUP($A34&amp;X$3,'Chi tiết tháng 7'!$A:$L,12,0))</f>
        <v>x</v>
      </c>
      <c r="Y34" s="32" t="str">
        <f>IF(TEXT(Y$3,"ddd")="sun","CN",VLOOKUP($A34&amp;Y$3,'Chi tiết tháng 7'!$A:$L,12,0))</f>
        <v>x</v>
      </c>
      <c r="Z34" s="32" t="str">
        <f>IF(TEXT(Z$3,"ddd")="sun","CN",VLOOKUP($A34&amp;Z$3,'Chi tiết tháng 7'!$A:$L,12,0))</f>
        <v>x</v>
      </c>
      <c r="AA34" s="32" t="str">
        <f>IF(TEXT(AA$3,"ddd")="sun","CN",VLOOKUP($A34&amp;AA$3,'Chi tiết tháng 7'!$A:$L,12,0))</f>
        <v>x</v>
      </c>
      <c r="AB34" s="32" t="str">
        <f>IF(TEXT(AB$3,"ddd")="sun","CN",VLOOKUP($A34&amp;AB$3,'Chi tiết tháng 7'!$A:$L,12,0))</f>
        <v>x</v>
      </c>
      <c r="AC34" s="32" t="str">
        <f>IF(TEXT(AC$3,"ddd")="sun","CN",VLOOKUP($A34&amp;AC$3,'Chi tiết tháng 7'!$A:$L,12,0))</f>
        <v>x</v>
      </c>
      <c r="AD34" s="32" t="str">
        <f>IF(TEXT(AD$3,"ddd")="sun","CN",VLOOKUP($A34&amp;AD$3,'Chi tiết tháng 7'!$A:$L,12,0))</f>
        <v>CN</v>
      </c>
      <c r="AE34" s="32" t="str">
        <f>IF(TEXT(AE$3,"ddd")="sun","CN",VLOOKUP($A34&amp;AE$3,'Chi tiết tháng 7'!$A:$L,12,0))</f>
        <v>x</v>
      </c>
      <c r="AF34" s="32" t="str">
        <f>IF(TEXT(AF$3,"ddd")="sun","CN",VLOOKUP($A34&amp;AF$3,'Chi tiết tháng 7'!$A:$L,12,0))</f>
        <v>x</v>
      </c>
      <c r="AG34" s="32" t="str">
        <f>IF(TEXT(AG$3,"ddd")="sun","CN",VLOOKUP($A34&amp;AG$3,'Chi tiết tháng 7'!$A:$L,12,0))</f>
        <v>x</v>
      </c>
      <c r="AH34" s="32" t="str">
        <f>IF(TEXT(AH$3,"ddd")="sun","CN",VLOOKUP($A34&amp;AH$3,'Chi tiết tháng 7'!$A:$L,12,0))</f>
        <v>x</v>
      </c>
      <c r="AI34" s="12">
        <f t="shared" si="7"/>
        <v>27</v>
      </c>
      <c r="AJ34" s="49">
        <f>SUMIF('Chi tiết tháng 7'!B:B,'Bảng công'!A34,'Chi tiết tháng 7'!N:N)</f>
        <v>1614</v>
      </c>
      <c r="AK34" s="115">
        <f>COUNTIFS('Chi tiết tháng 7'!M:M,"&gt;5",'Chi tiết tháng 7'!B:B,'Bảng công'!A34)</f>
        <v>0</v>
      </c>
      <c r="AL34" s="52"/>
      <c r="AM34" s="51">
        <v>11</v>
      </c>
      <c r="AN34" s="12">
        <f t="shared" si="6"/>
        <v>11</v>
      </c>
      <c r="AO34" s="12"/>
      <c r="AP34" s="13">
        <f>SUMIF('Chi tiết tháng 7'!B:B,'Bảng công'!A34,'Chi tiết tháng 7'!O:O)</f>
        <v>0</v>
      </c>
    </row>
    <row r="35" spans="1:42" ht="18.75" customHeight="1" x14ac:dyDescent="0.25">
      <c r="A35" s="39" t="s">
        <v>129</v>
      </c>
      <c r="B35" s="10">
        <v>6</v>
      </c>
      <c r="C35" s="11" t="s">
        <v>208</v>
      </c>
      <c r="D35" s="32" t="str">
        <f>IF(TEXT(D$3,"ddd")="sun","CN",VLOOKUP($A35&amp;D$3,'Chi tiết tháng 7'!$A:$L,12,0))</f>
        <v>x</v>
      </c>
      <c r="E35" s="32" t="str">
        <f>IF(TEXT(E$3,"ddd")="sun","CN",VLOOKUP($A35&amp;E$3,'Chi tiết tháng 7'!$A:$L,12,0))</f>
        <v>x</v>
      </c>
      <c r="F35" s="32" t="str">
        <f>IF(TEXT(F$3,"ddd")="sun","CN",VLOOKUP($A35&amp;F$3,'Chi tiết tháng 7'!$A:$L,12,0))</f>
        <v>x</v>
      </c>
      <c r="G35" s="32" t="str">
        <f>IF(TEXT(G$3,"ddd")="sun","CN",VLOOKUP($A35&amp;G$3,'Chi tiết tháng 7'!$A:$L,12,0))</f>
        <v>x</v>
      </c>
      <c r="H35" s="32" t="str">
        <f>IF(TEXT(H$3,"ddd")="sun","CN",VLOOKUP($A35&amp;H$3,'Chi tiết tháng 7'!$A:$L,12,0))</f>
        <v>x</v>
      </c>
      <c r="I35" s="32" t="str">
        <f>IF(TEXT(I$3,"ddd")="sun","CN",VLOOKUP($A35&amp;I$3,'Chi tiết tháng 7'!$A:$L,12,0))</f>
        <v>CN</v>
      </c>
      <c r="J35" s="32" t="str">
        <f>IF(TEXT(J$3,"ddd")="sun","CN",VLOOKUP($A35&amp;J$3,'Chi tiết tháng 7'!$A:$L,12,0))</f>
        <v>x</v>
      </c>
      <c r="K35" s="32" t="str">
        <f>IF(TEXT(K$3,"ddd")="sun","CN",VLOOKUP($A35&amp;K$3,'Chi tiết tháng 7'!$A:$L,12,0))</f>
        <v>x</v>
      </c>
      <c r="L35" s="32" t="str">
        <f>IF(TEXT(L$3,"ddd")="sun","CN",VLOOKUP($A35&amp;L$3,'Chi tiết tháng 7'!$A:$L,12,0))</f>
        <v>x</v>
      </c>
      <c r="M35" s="32" t="str">
        <f>IF(TEXT(M$3,"ddd")="sun","CN",VLOOKUP($A35&amp;M$3,'Chi tiết tháng 7'!$A:$L,12,0))</f>
        <v>x</v>
      </c>
      <c r="N35" s="32" t="str">
        <f>IF(TEXT(N$3,"ddd")="sun","CN",VLOOKUP($A35&amp;N$3,'Chi tiết tháng 7'!$A:$L,12,0))</f>
        <v>x</v>
      </c>
      <c r="O35" s="32" t="str">
        <f>IF(TEXT(O$3,"ddd")="sun","CN",VLOOKUP($A35&amp;O$3,'Chi tiết tháng 7'!$A:$L,12,0))</f>
        <v>x</v>
      </c>
      <c r="P35" s="32" t="str">
        <f>IF(TEXT(P$3,"ddd")="sun","CN",VLOOKUP($A35&amp;P$3,'Chi tiết tháng 7'!$A:$L,12,0))</f>
        <v>CN</v>
      </c>
      <c r="Q35" s="32" t="str">
        <f>IF(TEXT(Q$3,"ddd")="sun","CN",VLOOKUP($A35&amp;Q$3,'Chi tiết tháng 7'!$A:$L,12,0))</f>
        <v>x</v>
      </c>
      <c r="R35" s="32" t="str">
        <f>IF(TEXT(R$3,"ddd")="sun","CN",VLOOKUP($A35&amp;R$3,'Chi tiết tháng 7'!$A:$L,12,0))</f>
        <v>x</v>
      </c>
      <c r="S35" s="32" t="str">
        <f>IF(TEXT(S$3,"ddd")="sun","CN",VLOOKUP($A35&amp;S$3,'Chi tiết tháng 7'!$A:$L,12,0))</f>
        <v>x</v>
      </c>
      <c r="T35" s="32" t="str">
        <f>IF(TEXT(T$3,"ddd")="sun","CN",VLOOKUP($A35&amp;T$3,'Chi tiết tháng 7'!$A:$L,12,0))</f>
        <v>x</v>
      </c>
      <c r="U35" s="32" t="str">
        <f>IF(TEXT(U$3,"ddd")="sun","CN",VLOOKUP($A35&amp;U$3,'Chi tiết tháng 7'!$A:$L,12,0))</f>
        <v>x</v>
      </c>
      <c r="V35" s="32" t="str">
        <f>IF(TEXT(V$3,"ddd")="sun","CN",VLOOKUP($A35&amp;V$3,'Chi tiết tháng 7'!$A:$L,12,0))</f>
        <v>x</v>
      </c>
      <c r="W35" s="32" t="str">
        <f>IF(TEXT(W$3,"ddd")="sun","CN",VLOOKUP($A35&amp;W$3,'Chi tiết tháng 7'!$A:$L,12,0))</f>
        <v>CN</v>
      </c>
      <c r="X35" s="32" t="str">
        <f>IF(TEXT(X$3,"ddd")="sun","CN",VLOOKUP($A35&amp;X$3,'Chi tiết tháng 7'!$A:$L,12,0))</f>
        <v>x</v>
      </c>
      <c r="Y35" s="32" t="str">
        <f>IF(TEXT(Y$3,"ddd")="sun","CN",VLOOKUP($A35&amp;Y$3,'Chi tiết tháng 7'!$A:$L,12,0))</f>
        <v>x</v>
      </c>
      <c r="Z35" s="32" t="str">
        <f>IF(TEXT(Z$3,"ddd")="sun","CN",VLOOKUP($A35&amp;Z$3,'Chi tiết tháng 7'!$A:$L,12,0))</f>
        <v>x</v>
      </c>
      <c r="AA35" s="32" t="str">
        <f>IF(TEXT(AA$3,"ddd")="sun","CN",VLOOKUP($A35&amp;AA$3,'Chi tiết tháng 7'!$A:$L,12,0))</f>
        <v>x</v>
      </c>
      <c r="AB35" s="32" t="str">
        <f>IF(TEXT(AB$3,"ddd")="sun","CN",VLOOKUP($A35&amp;AB$3,'Chi tiết tháng 7'!$A:$L,12,0))</f>
        <v>x</v>
      </c>
      <c r="AC35" s="32" t="str">
        <f>IF(TEXT(AC$3,"ddd")="sun","CN",VLOOKUP($A35&amp;AC$3,'Chi tiết tháng 7'!$A:$L,12,0))</f>
        <v>x</v>
      </c>
      <c r="AD35" s="32" t="str">
        <f>IF(TEXT(AD$3,"ddd")="sun","CN",VLOOKUP($A35&amp;AD$3,'Chi tiết tháng 7'!$A:$L,12,0))</f>
        <v>CN</v>
      </c>
      <c r="AE35" s="32" t="str">
        <f>IF(TEXT(AE$3,"ddd")="sun","CN",VLOOKUP($A35&amp;AE$3,'Chi tiết tháng 7'!$A:$L,12,0))</f>
        <v>x</v>
      </c>
      <c r="AF35" s="32" t="str">
        <f>IF(TEXT(AF$3,"ddd")="sun","CN",VLOOKUP($A35&amp;AF$3,'Chi tiết tháng 7'!$A:$L,12,0))</f>
        <v>x</v>
      </c>
      <c r="AG35" s="32" t="str">
        <f>IF(TEXT(AG$3,"ddd")="sun","CN",VLOOKUP($A35&amp;AG$3,'Chi tiết tháng 7'!$A:$L,12,0))</f>
        <v>x</v>
      </c>
      <c r="AH35" s="32" t="str">
        <f>IF(TEXT(AH$3,"ddd")="sun","CN",VLOOKUP($A35&amp;AH$3,'Chi tiết tháng 7'!$A:$L,12,0))</f>
        <v>x</v>
      </c>
      <c r="AI35" s="12">
        <f t="shared" si="7"/>
        <v>27</v>
      </c>
      <c r="AJ35" s="49">
        <f>SUMIF('Chi tiết tháng 7'!B:B,'Bảng công'!A35,'Chi tiết tháng 7'!N:N)</f>
        <v>708</v>
      </c>
      <c r="AK35" s="115">
        <f>COUNTIFS('Chi tiết tháng 7'!M:M,"&gt;5",'Chi tiết tháng 7'!B:B,'Bảng công'!A35)</f>
        <v>0</v>
      </c>
      <c r="AL35" s="53"/>
      <c r="AM35" s="51">
        <v>0</v>
      </c>
      <c r="AN35" s="12">
        <f t="shared" si="6"/>
        <v>0</v>
      </c>
      <c r="AO35" s="12"/>
      <c r="AP35" s="13">
        <f>SUMIF('Chi tiết tháng 7'!B:B,'Bảng công'!A35,'Chi tiết tháng 7'!O:O)</f>
        <v>0</v>
      </c>
    </row>
    <row r="36" spans="1:42" ht="18.75" customHeight="1" x14ac:dyDescent="0.25">
      <c r="A36" s="39" t="s">
        <v>137</v>
      </c>
      <c r="B36" s="10">
        <v>7</v>
      </c>
      <c r="C36" s="11" t="s">
        <v>138</v>
      </c>
      <c r="D36" s="32" t="str">
        <f>IF(TEXT(D$3,"ddd")="sun","CN",VLOOKUP($A36&amp;D$3,'Chi tiết tháng 7'!$A:$L,12,0))</f>
        <v>x</v>
      </c>
      <c r="E36" s="32" t="str">
        <f>IF(TEXT(E$3,"ddd")="sun","CN",VLOOKUP($A36&amp;E$3,'Chi tiết tháng 7'!$A:$L,12,0))</f>
        <v>x</v>
      </c>
      <c r="F36" s="32" t="str">
        <f>IF(TEXT(F$3,"ddd")="sun","CN",VLOOKUP($A36&amp;F$3,'Chi tiết tháng 7'!$A:$L,12,0))</f>
        <v>x</v>
      </c>
      <c r="G36" s="32" t="str">
        <f>IF(TEXT(G$3,"ddd")="sun","CN",VLOOKUP($A36&amp;G$3,'Chi tiết tháng 7'!$A:$L,12,0))</f>
        <v>x</v>
      </c>
      <c r="H36" s="32" t="str">
        <f>IF(TEXT(H$3,"ddd")="sun","CN",VLOOKUP($A36&amp;H$3,'Chi tiết tháng 7'!$A:$L,12,0))</f>
        <v>x</v>
      </c>
      <c r="I36" s="32" t="str">
        <f>IF(TEXT(I$3,"ddd")="sun","CN",VLOOKUP($A36&amp;I$3,'Chi tiết tháng 7'!$A:$L,12,0))</f>
        <v>CN</v>
      </c>
      <c r="J36" s="32" t="str">
        <f>IF(TEXT(J$3,"ddd")="sun","CN",VLOOKUP($A36&amp;J$3,'Chi tiết tháng 7'!$A:$L,12,0))</f>
        <v>x</v>
      </c>
      <c r="K36" s="32" t="str">
        <f>IF(TEXT(K$3,"ddd")="sun","CN",VLOOKUP($A36&amp;K$3,'Chi tiết tháng 7'!$A:$L,12,0))</f>
        <v>x</v>
      </c>
      <c r="L36" s="32" t="str">
        <f>IF(TEXT(L$3,"ddd")="sun","CN",VLOOKUP($A36&amp;L$3,'Chi tiết tháng 7'!$A:$L,12,0))</f>
        <v>x</v>
      </c>
      <c r="M36" s="32" t="str">
        <f>IF(TEXT(M$3,"ddd")="sun","CN",VLOOKUP($A36&amp;M$3,'Chi tiết tháng 7'!$A:$L,12,0))</f>
        <v>x</v>
      </c>
      <c r="N36" s="32" t="str">
        <f>IF(TEXT(N$3,"ddd")="sun","CN",VLOOKUP($A36&amp;N$3,'Chi tiết tháng 7'!$A:$L,12,0))</f>
        <v>x</v>
      </c>
      <c r="O36" s="32" t="str">
        <f>IF(TEXT(O$3,"ddd")="sun","CN",VLOOKUP($A36&amp;O$3,'Chi tiết tháng 7'!$A:$L,12,0))</f>
        <v>x</v>
      </c>
      <c r="P36" s="32" t="str">
        <f>IF(TEXT(P$3,"ddd")="sun","CN",VLOOKUP($A36&amp;P$3,'Chi tiết tháng 7'!$A:$L,12,0))</f>
        <v>CN</v>
      </c>
      <c r="Q36" s="32" t="str">
        <f>IF(TEXT(Q$3,"ddd")="sun","CN",VLOOKUP($A36&amp;Q$3,'Chi tiết tháng 7'!$A:$L,12,0))</f>
        <v>x</v>
      </c>
      <c r="R36" s="32" t="str">
        <f>IF(TEXT(R$3,"ddd")="sun","CN",VLOOKUP($A36&amp;R$3,'Chi tiết tháng 7'!$A:$L,12,0))</f>
        <v>x</v>
      </c>
      <c r="S36" s="32" t="str">
        <f>IF(TEXT(S$3,"ddd")="sun","CN",VLOOKUP($A36&amp;S$3,'Chi tiết tháng 7'!$A:$L,12,0))</f>
        <v>x</v>
      </c>
      <c r="T36" s="32" t="str">
        <f>IF(TEXT(T$3,"ddd")="sun","CN",VLOOKUP($A36&amp;T$3,'Chi tiết tháng 7'!$A:$L,12,0))</f>
        <v>x</v>
      </c>
      <c r="U36" s="32" t="str">
        <f>IF(TEXT(U$3,"ddd")="sun","CN",VLOOKUP($A36&amp;U$3,'Chi tiết tháng 7'!$A:$L,12,0))</f>
        <v>x</v>
      </c>
      <c r="V36" s="32" t="str">
        <f>IF(TEXT(V$3,"ddd")="sun","CN",VLOOKUP($A36&amp;V$3,'Chi tiết tháng 7'!$A:$L,12,0))</f>
        <v>x</v>
      </c>
      <c r="W36" s="32" t="str">
        <f>IF(TEXT(W$3,"ddd")="sun","CN",VLOOKUP($A36&amp;W$3,'Chi tiết tháng 7'!$A:$L,12,0))</f>
        <v>CN</v>
      </c>
      <c r="X36" s="32" t="str">
        <f>IF(TEXT(X$3,"ddd")="sun","CN",VLOOKUP($A36&amp;X$3,'Chi tiết tháng 7'!$A:$L,12,0))</f>
        <v>x</v>
      </c>
      <c r="Y36" s="32" t="str">
        <f>IF(TEXT(Y$3,"ddd")="sun","CN",VLOOKUP($A36&amp;Y$3,'Chi tiết tháng 7'!$A:$L,12,0))</f>
        <v>x</v>
      </c>
      <c r="Z36" s="32" t="str">
        <f>IF(TEXT(Z$3,"ddd")="sun","CN",VLOOKUP($A36&amp;Z$3,'Chi tiết tháng 7'!$A:$L,12,0))</f>
        <v>x</v>
      </c>
      <c r="AA36" s="32" t="str">
        <f>IF(TEXT(AA$3,"ddd")="sun","CN",VLOOKUP($A36&amp;AA$3,'Chi tiết tháng 7'!$A:$L,12,0))</f>
        <v>x</v>
      </c>
      <c r="AB36" s="59" t="str">
        <f>IF(TEXT(AB$3,"ddd")="sun","CN",VLOOKUP($A36&amp;AB$3,'Chi tiết tháng 7'!$A:$L,12,0))</f>
        <v>1/2</v>
      </c>
      <c r="AC36" s="59" t="str">
        <f>IF(TEXT(AC$3,"ddd")="sun","CN",VLOOKUP($A36&amp;AC$3,'Chi tiết tháng 7'!$A:$L,12,0))</f>
        <v>1/2</v>
      </c>
      <c r="AD36" s="32" t="str">
        <f>IF(TEXT(AD$3,"ddd")="sun","CN",VLOOKUP($A36&amp;AD$3,'Chi tiết tháng 7'!$A:$L,12,0))</f>
        <v>CN</v>
      </c>
      <c r="AE36" s="32" t="str">
        <f>IF(TEXT(AE$3,"ddd")="sun","CN",VLOOKUP($A36&amp;AE$3,'Chi tiết tháng 7'!$A:$L,12,0))</f>
        <v>x</v>
      </c>
      <c r="AF36" s="32" t="str">
        <f>IF(TEXT(AF$3,"ddd")="sun","CN",VLOOKUP($A36&amp;AF$3,'Chi tiết tháng 7'!$A:$L,12,0))</f>
        <v>x</v>
      </c>
      <c r="AG36" s="32" t="str">
        <f>IF(TEXT(AG$3,"ddd")="sun","CN",VLOOKUP($A36&amp;AG$3,'Chi tiết tháng 7'!$A:$L,12,0))</f>
        <v>x</v>
      </c>
      <c r="AH36" s="32" t="str">
        <f>IF(TEXT(AH$3,"ddd")="sun","CN",VLOOKUP($A36&amp;AH$3,'Chi tiết tháng 7'!$A:$L,12,0))</f>
        <v>x</v>
      </c>
      <c r="AI36" s="12">
        <f t="shared" si="7"/>
        <v>26</v>
      </c>
      <c r="AJ36" s="49">
        <f>SUMIF('Chi tiết tháng 7'!B:B,'Bảng công'!A36,'Chi tiết tháng 7'!N:N)</f>
        <v>1503</v>
      </c>
      <c r="AK36" s="115">
        <f>COUNTIFS('Chi tiết tháng 7'!M:M,"&gt;5",'Chi tiết tháng 7'!B:B,'Bảng công'!A36)</f>
        <v>0</v>
      </c>
      <c r="AL36" s="53"/>
      <c r="AM36" s="51">
        <v>0</v>
      </c>
      <c r="AN36" s="12">
        <f t="shared" si="6"/>
        <v>0</v>
      </c>
      <c r="AO36" s="12"/>
      <c r="AP36" s="13">
        <f>SUMIF('Chi tiết tháng 7'!B:B,'Bảng công'!A36,'Chi tiết tháng 7'!O:O)</f>
        <v>0</v>
      </c>
    </row>
    <row r="37" spans="1:42" ht="18.75" customHeight="1" x14ac:dyDescent="0.25">
      <c r="A37" s="39" t="s">
        <v>948</v>
      </c>
      <c r="B37" s="60">
        <v>8</v>
      </c>
      <c r="C37" s="61" t="s">
        <v>380</v>
      </c>
      <c r="D37" s="32" t="str">
        <f>IF(TEXT(D$3,"ddd")="sun","CN",VLOOKUP($A37&amp;D$3,'Chi tiết tháng 7'!$A:$L,12,0))</f>
        <v>v</v>
      </c>
      <c r="E37" s="32" t="str">
        <f>IF(TEXT(E$3,"ddd")="sun","CN",VLOOKUP($A37&amp;E$3,'Chi tiết tháng 7'!$A:$L,12,0))</f>
        <v>v</v>
      </c>
      <c r="F37" s="32" t="str">
        <f>IF(TEXT(F$3,"ddd")="sun","CN",VLOOKUP($A37&amp;F$3,'Chi tiết tháng 7'!$A:$L,12,0))</f>
        <v>v</v>
      </c>
      <c r="G37" s="32" t="str">
        <f>IF(TEXT(G$3,"ddd")="sun","CN",VLOOKUP($A37&amp;G$3,'Chi tiết tháng 7'!$A:$L,12,0))</f>
        <v>v</v>
      </c>
      <c r="H37" s="32" t="str">
        <f>IF(TEXT(H$3,"ddd")="sun","CN",VLOOKUP($A37&amp;H$3,'Chi tiết tháng 7'!$A:$L,12,0))</f>
        <v>v</v>
      </c>
      <c r="I37" s="32" t="str">
        <f>IF(TEXT(I$3,"ddd")="sun","CN",VLOOKUP($A37&amp;I$3,'Chi tiết tháng 7'!$A:$L,12,0))</f>
        <v>CN</v>
      </c>
      <c r="J37" s="32" t="str">
        <f>IF(TEXT(J$3,"ddd")="sun","CN",VLOOKUP($A37&amp;J$3,'Chi tiết tháng 7'!$A:$L,12,0))</f>
        <v>v</v>
      </c>
      <c r="K37" s="32" t="str">
        <f>IF(TEXT(K$3,"ddd")="sun","CN",VLOOKUP($A37&amp;K$3,'Chi tiết tháng 7'!$A:$L,12,0))</f>
        <v>v</v>
      </c>
      <c r="L37" s="32" t="str">
        <f>IF(TEXT(L$3,"ddd")="sun","CN",VLOOKUP($A37&amp;L$3,'Chi tiết tháng 7'!$A:$L,12,0))</f>
        <v>v</v>
      </c>
      <c r="M37" s="32" t="str">
        <f>IF(TEXT(M$3,"ddd")="sun","CN",VLOOKUP($A37&amp;M$3,'Chi tiết tháng 7'!$A:$L,12,0))</f>
        <v>v</v>
      </c>
      <c r="N37" s="32" t="str">
        <f>IF(TEXT(N$3,"ddd")="sun","CN",VLOOKUP($A37&amp;N$3,'Chi tiết tháng 7'!$A:$L,12,0))</f>
        <v>v</v>
      </c>
      <c r="O37" s="32" t="str">
        <f>IF(TEXT(O$3,"ddd")="sun","CN",VLOOKUP($A37&amp;O$3,'Chi tiết tháng 7'!$A:$L,12,0))</f>
        <v>v</v>
      </c>
      <c r="P37" s="32" t="str">
        <f>IF(TEXT(P$3,"ddd")="sun","CN",VLOOKUP($A37&amp;P$3,'Chi tiết tháng 7'!$A:$L,12,0))</f>
        <v>CN</v>
      </c>
      <c r="Q37" s="32" t="str">
        <f>IF(TEXT(Q$3,"ddd")="sun","CN",VLOOKUP($A37&amp;Q$3,'Chi tiết tháng 7'!$A:$L,12,0))</f>
        <v>x</v>
      </c>
      <c r="R37" s="32" t="str">
        <f>IF(TEXT(R$3,"ddd")="sun","CN",VLOOKUP($A37&amp;R$3,'Chi tiết tháng 7'!$A:$L,12,0))</f>
        <v>x</v>
      </c>
      <c r="S37" s="32" t="str">
        <f>IF(TEXT(S$3,"ddd")="sun","CN",VLOOKUP($A37&amp;S$3,'Chi tiết tháng 7'!$A:$L,12,0))</f>
        <v>x</v>
      </c>
      <c r="T37" s="32" t="str">
        <f>IF(TEXT(T$3,"ddd")="sun","CN",VLOOKUP($A37&amp;T$3,'Chi tiết tháng 7'!$A:$L,12,0))</f>
        <v>x</v>
      </c>
      <c r="U37" s="32" t="str">
        <f>IF(TEXT(U$3,"ddd")="sun","CN",VLOOKUP($A37&amp;U$3,'Chi tiết tháng 7'!$A:$L,12,0))</f>
        <v>x</v>
      </c>
      <c r="V37" s="32" t="str">
        <f>IF(TEXT(V$3,"ddd")="sun","CN",VLOOKUP($A37&amp;V$3,'Chi tiết tháng 7'!$A:$L,12,0))</f>
        <v>x</v>
      </c>
      <c r="W37" s="32" t="str">
        <f>IF(TEXT(W$3,"ddd")="sun","CN",VLOOKUP($A37&amp;W$3,'Chi tiết tháng 7'!$A:$L,12,0))</f>
        <v>CN</v>
      </c>
      <c r="X37" s="32" t="str">
        <f>IF(TEXT(X$3,"ddd")="sun","CN",VLOOKUP($A37&amp;X$3,'Chi tiết tháng 7'!$A:$L,12,0))</f>
        <v>x</v>
      </c>
      <c r="Y37" s="32" t="str">
        <f>IF(TEXT(Y$3,"ddd")="sun","CN",VLOOKUP($A37&amp;Y$3,'Chi tiết tháng 7'!$A:$L,12,0))</f>
        <v>x</v>
      </c>
      <c r="Z37" s="32" t="str">
        <f>IF(TEXT(Z$3,"ddd")="sun","CN",VLOOKUP($A37&amp;Z$3,'Chi tiết tháng 7'!$A:$L,12,0))</f>
        <v>x</v>
      </c>
      <c r="AA37" s="32" t="str">
        <f>IF(TEXT(AA$3,"ddd")="sun","CN",VLOOKUP($A37&amp;AA$3,'Chi tiết tháng 7'!$A:$L,12,0))</f>
        <v>x</v>
      </c>
      <c r="AB37" s="32" t="str">
        <f>IF(TEXT(AB$3,"ddd")="sun","CN",VLOOKUP($A37&amp;AB$3,'Chi tiết tháng 7'!$A:$L,12,0))</f>
        <v>x</v>
      </c>
      <c r="AC37" s="59" t="str">
        <f>IF(TEXT(AC$3,"ddd")="sun","CN",VLOOKUP($A37&amp;AC$3,'Chi tiết tháng 7'!$A:$L,12,0))</f>
        <v>1/2</v>
      </c>
      <c r="AD37" s="32" t="str">
        <f>IF(TEXT(AD$3,"ddd")="sun","CN",VLOOKUP($A37&amp;AD$3,'Chi tiết tháng 7'!$A:$L,12,0))</f>
        <v>CN</v>
      </c>
      <c r="AE37" s="32" t="str">
        <f>IF(TEXT(AE$3,"ddd")="sun","CN",VLOOKUP($A37&amp;AE$3,'Chi tiết tháng 7'!$A:$L,12,0))</f>
        <v>x</v>
      </c>
      <c r="AF37" s="32" t="str">
        <f>IF(TEXT(AF$3,"ddd")="sun","CN",VLOOKUP($A37&amp;AF$3,'Chi tiết tháng 7'!$A:$L,12,0))</f>
        <v>x</v>
      </c>
      <c r="AG37" s="32" t="str">
        <f>IF(TEXT(AG$3,"ddd")="sun","CN",VLOOKUP($A37&amp;AG$3,'Chi tiết tháng 7'!$A:$L,12,0))</f>
        <v>x</v>
      </c>
      <c r="AH37" s="32" t="str">
        <f>IF(TEXT(AH$3,"ddd")="sun","CN",VLOOKUP($A37&amp;AH$3,'Chi tiết tháng 7'!$A:$L,12,0))</f>
        <v>x</v>
      </c>
      <c r="AI37" s="12">
        <f t="shared" si="7"/>
        <v>15.5</v>
      </c>
      <c r="AJ37" s="49">
        <f>SUMIF('Chi tiết tháng 7'!B:B,'Bảng công'!A37,'Chi tiết tháng 7'!N:N)</f>
        <v>497</v>
      </c>
      <c r="AK37" s="115">
        <f>COUNTIFS('Chi tiết tháng 7'!M:M,"&gt;5",'Chi tiết tháng 7'!B:B,'Bảng công'!A37)</f>
        <v>0</v>
      </c>
      <c r="AL37" s="53"/>
      <c r="AM37" s="51">
        <v>0</v>
      </c>
      <c r="AN37" s="12">
        <f t="shared" si="6"/>
        <v>0</v>
      </c>
      <c r="AO37" s="12"/>
      <c r="AP37" s="13">
        <f>SUMIF('Chi tiết tháng 7'!B:B,'Bảng công'!A37,'Chi tiết tháng 7'!O:O)</f>
        <v>50000</v>
      </c>
    </row>
    <row r="38" spans="1:42" ht="15.75" x14ac:dyDescent="0.25">
      <c r="B38" s="43"/>
      <c r="C38" s="43" t="s">
        <v>176</v>
      </c>
      <c r="D38" s="16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7"/>
      <c r="AL38" s="18"/>
      <c r="AM38" s="18"/>
      <c r="AN38" s="18"/>
      <c r="AO38" s="18"/>
      <c r="AP38" s="19"/>
    </row>
    <row r="39" spans="1:42" ht="18" customHeight="1" x14ac:dyDescent="0.25">
      <c r="B39" s="34">
        <v>1</v>
      </c>
      <c r="C39" s="35" t="s">
        <v>177</v>
      </c>
      <c r="D39" s="31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 s="31"/>
      <c r="AF39" s="31"/>
      <c r="AG39" s="31"/>
      <c r="AH39" s="31"/>
      <c r="AI39" s="36"/>
      <c r="AJ39" s="50"/>
      <c r="AK39" s="115"/>
      <c r="AL39" s="53"/>
      <c r="AM39" s="53"/>
      <c r="AN39" s="36"/>
      <c r="AO39" s="36"/>
      <c r="AP39" s="37"/>
    </row>
    <row r="40" spans="1:42" ht="15.75" x14ac:dyDescent="0.25">
      <c r="B40" s="21"/>
      <c r="C40" s="21"/>
      <c r="D40" s="22"/>
      <c r="E40" s="23"/>
      <c r="F40" s="21"/>
      <c r="G40" s="21"/>
      <c r="H40" s="21"/>
      <c r="I40" s="21"/>
      <c r="J40" s="24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  <c r="AA40" s="21"/>
      <c r="AB40" s="21"/>
      <c r="AC40" s="21"/>
      <c r="AD40" s="21"/>
      <c r="AE40" s="21"/>
      <c r="AF40" s="21"/>
      <c r="AG40" s="21"/>
      <c r="AH40" s="21"/>
      <c r="AI40" s="21"/>
    </row>
    <row r="41" spans="1:42" ht="15.75" x14ac:dyDescent="0.25">
      <c r="B41" s="21"/>
      <c r="C41" s="21"/>
      <c r="D41" s="22" t="s">
        <v>179</v>
      </c>
      <c r="E41" s="23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</row>
    <row r="42" spans="1:42" ht="15.75" x14ac:dyDescent="0.25">
      <c r="B42" s="21"/>
      <c r="C42" s="21"/>
      <c r="D42" s="22" t="s">
        <v>178</v>
      </c>
      <c r="E42" s="23" t="s">
        <v>180</v>
      </c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  <c r="AA42" s="21"/>
      <c r="AB42" s="21"/>
      <c r="AC42" s="21"/>
      <c r="AD42" s="21"/>
      <c r="AE42" s="21"/>
      <c r="AF42" s="21"/>
      <c r="AG42" s="21"/>
      <c r="AH42" s="21"/>
      <c r="AI42" s="21"/>
    </row>
    <row r="43" spans="1:42" ht="15.75" x14ac:dyDescent="0.25">
      <c r="B43" s="21"/>
      <c r="C43" s="21"/>
      <c r="D43" s="22" t="s">
        <v>181</v>
      </c>
      <c r="E43" s="23" t="s">
        <v>182</v>
      </c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  <c r="AB43" s="21"/>
      <c r="AC43" s="21"/>
      <c r="AD43" s="21"/>
      <c r="AE43" s="21"/>
      <c r="AF43" s="21"/>
      <c r="AG43" s="21"/>
      <c r="AH43" s="21"/>
      <c r="AI43" s="21"/>
    </row>
    <row r="44" spans="1:42" ht="15.75" x14ac:dyDescent="0.25">
      <c r="B44" s="21"/>
      <c r="C44" s="21"/>
      <c r="D44" s="25" t="s">
        <v>158</v>
      </c>
      <c r="E44" s="23" t="s">
        <v>183</v>
      </c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  <c r="AA44" s="21"/>
      <c r="AB44" s="21"/>
      <c r="AC44" s="21"/>
      <c r="AD44" s="21"/>
      <c r="AE44" s="21"/>
      <c r="AF44" s="21"/>
      <c r="AG44" s="21"/>
      <c r="AH44" s="21"/>
      <c r="AI44" s="21"/>
    </row>
    <row r="45" spans="1:42" ht="15.75" x14ac:dyDescent="0.25">
      <c r="B45" s="21"/>
      <c r="C45" s="21"/>
      <c r="D45" s="26" t="s">
        <v>157</v>
      </c>
      <c r="E45" s="23" t="s">
        <v>184</v>
      </c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39"/>
      <c r="Z45" s="54"/>
      <c r="AA45" s="54"/>
      <c r="AB45" s="54"/>
      <c r="AC45" s="54"/>
      <c r="AD45" s="54"/>
      <c r="AE45" s="54"/>
      <c r="AF45" s="54"/>
      <c r="AG45" s="54"/>
      <c r="AH45" s="54"/>
      <c r="AI45" s="21"/>
    </row>
    <row r="46" spans="1:42" ht="15.75" x14ac:dyDescent="0.25">
      <c r="B46" s="21"/>
      <c r="C46" s="21"/>
      <c r="D46" s="27" t="s">
        <v>155</v>
      </c>
      <c r="E46" s="23" t="s">
        <v>185</v>
      </c>
      <c r="F46" s="21"/>
      <c r="G46" s="21"/>
      <c r="H46" s="21"/>
      <c r="I46" s="21"/>
      <c r="J46" s="21"/>
      <c r="K46" s="21"/>
      <c r="L46" s="21"/>
      <c r="M46" s="21"/>
      <c r="N46" s="21"/>
      <c r="O46" s="21"/>
      <c r="P46" s="21"/>
      <c r="Q46" s="21"/>
      <c r="R46" s="21"/>
      <c r="S46" s="21"/>
      <c r="T46" s="21"/>
      <c r="U46" s="21"/>
      <c r="V46" s="21"/>
      <c r="W46" s="21"/>
      <c r="X46" s="21"/>
      <c r="Y46" s="39"/>
      <c r="Z46" s="54"/>
      <c r="AA46" s="54"/>
      <c r="AB46" s="54"/>
      <c r="AC46" s="54"/>
      <c r="AD46" s="54"/>
      <c r="AE46" s="54"/>
      <c r="AF46" s="54"/>
      <c r="AG46" s="54"/>
      <c r="AH46" s="54"/>
      <c r="AI46" s="21"/>
    </row>
    <row r="47" spans="1:42" ht="15.75" x14ac:dyDescent="0.25">
      <c r="B47" s="21"/>
      <c r="C47" s="21"/>
      <c r="D47" s="22" t="s">
        <v>186</v>
      </c>
      <c r="E47" s="23" t="s">
        <v>187</v>
      </c>
      <c r="F47" s="21"/>
      <c r="G47" s="21"/>
      <c r="H47" s="21"/>
      <c r="I47" s="21"/>
      <c r="J47" s="21"/>
      <c r="K47" s="21"/>
      <c r="L47" s="21"/>
      <c r="M47" s="21"/>
      <c r="N47" s="21"/>
      <c r="O47" s="21"/>
      <c r="P47" s="21"/>
      <c r="Q47" s="21"/>
      <c r="R47" s="21"/>
      <c r="S47" s="21"/>
      <c r="T47" s="21"/>
      <c r="U47" s="21"/>
      <c r="V47" s="21"/>
      <c r="W47" s="21"/>
      <c r="X47" s="21"/>
      <c r="Y47" s="54"/>
      <c r="Z47" s="54"/>
      <c r="AA47" s="54"/>
      <c r="AB47" s="54"/>
      <c r="AC47" s="54"/>
      <c r="AD47" s="54"/>
      <c r="AE47" s="54"/>
      <c r="AF47" s="54"/>
      <c r="AG47" s="54"/>
      <c r="AH47" s="54"/>
      <c r="AI47" s="21"/>
    </row>
    <row r="48" spans="1:42" ht="15.75" x14ac:dyDescent="0.25">
      <c r="B48" s="21"/>
      <c r="C48" s="21"/>
      <c r="D48" s="28" t="s">
        <v>160</v>
      </c>
      <c r="E48" s="23" t="s">
        <v>188</v>
      </c>
      <c r="F48" s="39"/>
      <c r="G48" s="39"/>
      <c r="H48" s="39"/>
      <c r="I48" s="39"/>
      <c r="J48" s="39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  <c r="V48" s="39"/>
      <c r="W48" s="39"/>
      <c r="X48" s="39"/>
      <c r="Y48" s="39"/>
      <c r="Z48" s="39"/>
      <c r="AA48" s="39"/>
      <c r="AB48" s="39"/>
      <c r="AC48" s="38"/>
      <c r="AD48" s="38"/>
      <c r="AE48" s="38"/>
      <c r="AF48" s="38"/>
      <c r="AG48" s="38"/>
      <c r="AH48" s="38"/>
      <c r="AI48" s="21"/>
    </row>
    <row r="49" spans="2:35" ht="15.75" x14ac:dyDescent="0.25">
      <c r="B49" s="21"/>
      <c r="C49" s="21"/>
      <c r="D49" s="29" t="s">
        <v>175</v>
      </c>
      <c r="E49" s="23" t="s">
        <v>189</v>
      </c>
      <c r="F49" s="39"/>
      <c r="G49" s="39"/>
      <c r="H49" s="39"/>
      <c r="I49" s="39"/>
      <c r="J49" s="39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  <c r="V49" s="39"/>
      <c r="W49" s="39"/>
      <c r="X49" s="39"/>
      <c r="Y49" s="39"/>
      <c r="Z49" s="39"/>
      <c r="AA49" s="39"/>
      <c r="AB49" s="39"/>
      <c r="AC49" s="21"/>
      <c r="AD49" s="21"/>
      <c r="AE49" s="21"/>
      <c r="AF49" s="21"/>
      <c r="AG49" s="21"/>
      <c r="AH49" s="21"/>
      <c r="AI49" s="21"/>
    </row>
    <row r="50" spans="2:35" ht="15.75" x14ac:dyDescent="0.25">
      <c r="B50" s="21"/>
      <c r="C50" s="21"/>
      <c r="D50" s="22"/>
      <c r="E50" s="23"/>
      <c r="F50" s="39"/>
      <c r="G50" s="39"/>
      <c r="H50" s="39"/>
      <c r="I50" s="39"/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  <c r="V50" s="39"/>
      <c r="W50" s="39"/>
      <c r="X50" s="39"/>
      <c r="Y50" s="39"/>
      <c r="Z50" s="39"/>
      <c r="AA50" s="39"/>
      <c r="AB50" s="39"/>
      <c r="AC50" s="21"/>
      <c r="AD50" s="21"/>
      <c r="AE50" s="21"/>
      <c r="AF50" s="21"/>
      <c r="AG50" s="21"/>
      <c r="AH50" s="21"/>
      <c r="AI50" s="21"/>
    </row>
    <row r="51" spans="2:35" ht="15.75" x14ac:dyDescent="0.25">
      <c r="B51" s="21"/>
      <c r="C51" s="21"/>
      <c r="D51" s="22"/>
      <c r="E51" s="23"/>
      <c r="F51" s="39"/>
      <c r="G51" s="39"/>
      <c r="H51" s="39"/>
      <c r="I51" s="39"/>
      <c r="J51" s="39"/>
      <c r="K51" s="39"/>
      <c r="L51" s="39"/>
      <c r="M51" s="39"/>
      <c r="N51" s="39"/>
      <c r="O51" s="39"/>
      <c r="P51" s="39"/>
      <c r="Q51" s="39"/>
      <c r="R51" s="39"/>
      <c r="S51" s="39"/>
      <c r="T51" s="39"/>
      <c r="U51" s="39"/>
      <c r="V51" s="39"/>
      <c r="W51" s="39"/>
      <c r="X51" s="39"/>
      <c r="Y51" s="54" t="str">
        <f>"Ngày "&amp;DAY(EOMONTH(AN1,0))&amp;" Tháng "&amp;MONTH(AN1)&amp;" Năm "&amp;YEAR(AN1)</f>
        <v>Ngày 31 Tháng 7 Năm 2025</v>
      </c>
      <c r="Z51" s="39"/>
      <c r="AA51" s="39"/>
      <c r="AB51" s="39"/>
      <c r="AC51" s="21"/>
      <c r="AD51" s="21"/>
      <c r="AE51" s="21"/>
      <c r="AF51" s="21"/>
      <c r="AG51" s="21"/>
      <c r="AH51" s="21"/>
      <c r="AI51" s="21"/>
    </row>
    <row r="52" spans="2:35" ht="15.75" x14ac:dyDescent="0.25">
      <c r="B52" s="21"/>
      <c r="C52" s="21"/>
      <c r="D52" s="21"/>
      <c r="E52" s="21"/>
      <c r="F52" s="118" t="s">
        <v>190</v>
      </c>
      <c r="G52" s="118"/>
      <c r="H52" s="118"/>
      <c r="I52" s="118"/>
      <c r="J52" s="118"/>
      <c r="K52" s="118"/>
      <c r="L52" s="38"/>
      <c r="M52" s="38"/>
      <c r="N52" s="38"/>
      <c r="O52" s="21"/>
      <c r="P52" s="21"/>
      <c r="Q52" s="21"/>
      <c r="R52" s="21"/>
      <c r="S52" s="21"/>
      <c r="T52" s="21"/>
      <c r="U52" s="21"/>
      <c r="V52" s="21"/>
      <c r="W52" s="118" t="s">
        <v>191</v>
      </c>
      <c r="X52" s="118"/>
      <c r="Y52" s="118"/>
      <c r="Z52" s="118"/>
      <c r="AA52" s="118"/>
      <c r="AB52" s="118"/>
      <c r="AC52" s="21"/>
      <c r="AD52" s="21"/>
      <c r="AE52" s="21"/>
      <c r="AF52" s="21"/>
      <c r="AG52" s="21"/>
      <c r="AH52" s="21"/>
      <c r="AI52" s="21"/>
    </row>
    <row r="53" spans="2:35" x14ac:dyDescent="0.25"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  <c r="V53" s="21"/>
      <c r="W53" s="21"/>
      <c r="X53" s="21"/>
      <c r="Y53" s="21"/>
      <c r="Z53" s="21"/>
      <c r="AA53" s="21"/>
      <c r="AB53" s="21"/>
      <c r="AC53" s="21"/>
      <c r="AD53" s="21"/>
      <c r="AE53" s="21"/>
      <c r="AF53" s="21"/>
      <c r="AG53" s="21"/>
      <c r="AH53" s="21"/>
      <c r="AI53" s="21"/>
    </row>
    <row r="54" spans="2:35" x14ac:dyDescent="0.25">
      <c r="B54" s="21"/>
      <c r="C54" s="21"/>
      <c r="D54" s="21"/>
      <c r="E54" s="21"/>
      <c r="F54" s="21"/>
      <c r="G54" s="21"/>
      <c r="H54" s="21"/>
      <c r="I54" s="21"/>
      <c r="J54" s="21"/>
      <c r="K54" s="21"/>
      <c r="L54" s="21"/>
      <c r="M54" s="21"/>
      <c r="N54" s="21"/>
      <c r="O54" s="21"/>
      <c r="P54" s="21"/>
      <c r="Q54" s="21"/>
      <c r="R54" s="21"/>
      <c r="S54" s="21"/>
      <c r="T54" s="21"/>
      <c r="U54" s="21"/>
      <c r="V54" s="21"/>
      <c r="W54" s="21"/>
      <c r="X54" s="21"/>
      <c r="Y54" s="21"/>
      <c r="Z54" s="21"/>
      <c r="AA54" s="21"/>
      <c r="AB54" s="21"/>
      <c r="AC54" s="21"/>
      <c r="AD54" s="21"/>
      <c r="AE54" s="21"/>
      <c r="AF54" s="21"/>
      <c r="AG54" s="21"/>
      <c r="AH54" s="21"/>
      <c r="AI54" s="21"/>
    </row>
    <row r="55" spans="2:35" x14ac:dyDescent="0.25">
      <c r="B55" s="21"/>
      <c r="C55" s="21"/>
      <c r="D55" s="21"/>
      <c r="E55" s="21"/>
      <c r="F55" s="21"/>
      <c r="G55" s="21"/>
      <c r="H55" s="21"/>
      <c r="I55" s="21"/>
      <c r="J55" s="21"/>
      <c r="K55" s="21"/>
      <c r="L55" s="21"/>
      <c r="M55" s="21"/>
      <c r="N55" s="21"/>
      <c r="O55" s="21"/>
      <c r="P55" s="21"/>
      <c r="Q55" s="21"/>
      <c r="R55" s="21"/>
      <c r="S55" s="21"/>
      <c r="T55" s="21"/>
      <c r="U55" s="21"/>
      <c r="V55" s="21"/>
      <c r="W55" s="21"/>
      <c r="X55" s="21"/>
      <c r="Y55" s="21"/>
      <c r="Z55" s="21"/>
      <c r="AA55" s="21"/>
      <c r="AB55" s="21"/>
      <c r="AC55" s="21"/>
      <c r="AD55" s="21"/>
      <c r="AE55" s="21"/>
      <c r="AF55" s="21"/>
      <c r="AG55" s="21"/>
      <c r="AH55" s="21"/>
      <c r="AI55" s="21"/>
    </row>
    <row r="56" spans="2:35" x14ac:dyDescent="0.25">
      <c r="B56" s="21"/>
      <c r="C56" s="21"/>
      <c r="D56" s="21"/>
      <c r="E56" s="21"/>
      <c r="F56" s="30"/>
      <c r="G56" s="30"/>
      <c r="H56" s="30"/>
      <c r="I56" s="30"/>
      <c r="J56" s="30"/>
      <c r="K56" s="30"/>
      <c r="L56" s="21"/>
      <c r="M56" s="21"/>
      <c r="N56" s="21"/>
      <c r="O56" s="21"/>
      <c r="P56" s="21"/>
      <c r="Q56" s="21"/>
      <c r="R56" s="21"/>
      <c r="S56" s="21"/>
      <c r="T56" s="21"/>
      <c r="U56" s="21"/>
      <c r="V56" s="21"/>
      <c r="W56" s="30"/>
      <c r="X56" s="30"/>
      <c r="Y56" s="30"/>
      <c r="Z56" s="30"/>
      <c r="AA56" s="30"/>
      <c r="AB56" s="30"/>
      <c r="AC56" s="21"/>
      <c r="AD56" s="21"/>
      <c r="AE56" s="21"/>
      <c r="AF56" s="21"/>
      <c r="AG56" s="21"/>
      <c r="AH56" s="21"/>
      <c r="AI56" s="21"/>
    </row>
    <row r="57" spans="2:35" x14ac:dyDescent="0.25">
      <c r="B57" s="21"/>
      <c r="C57" s="21"/>
      <c r="D57" s="21"/>
      <c r="E57" s="21"/>
      <c r="F57" s="21"/>
      <c r="G57" s="21"/>
      <c r="H57" s="21"/>
      <c r="I57" s="21"/>
      <c r="J57" s="21"/>
      <c r="K57" s="21"/>
      <c r="L57" s="21"/>
      <c r="M57" s="21"/>
      <c r="N57" s="21"/>
      <c r="O57" s="21"/>
      <c r="P57" s="21"/>
      <c r="Q57" s="21"/>
      <c r="R57" s="21"/>
      <c r="S57" s="21"/>
      <c r="T57" s="21"/>
      <c r="U57" s="21"/>
      <c r="V57" s="21"/>
      <c r="W57" s="21"/>
      <c r="X57" s="21"/>
      <c r="Y57" s="21"/>
      <c r="Z57" s="21"/>
      <c r="AA57" s="21"/>
      <c r="AB57" s="21"/>
      <c r="AC57" s="21"/>
      <c r="AD57" s="21"/>
      <c r="AE57" s="21"/>
      <c r="AF57" s="21"/>
      <c r="AG57" s="21"/>
      <c r="AH57" s="21"/>
      <c r="AI57" s="21"/>
    </row>
    <row r="58" spans="2:35" ht="15.75" x14ac:dyDescent="0.25">
      <c r="B58" s="21"/>
      <c r="C58" s="21"/>
      <c r="D58" s="21"/>
      <c r="E58" s="21"/>
      <c r="F58" s="118" t="s">
        <v>30</v>
      </c>
      <c r="G58" s="118"/>
      <c r="H58" s="118"/>
      <c r="I58" s="118"/>
      <c r="J58" s="118"/>
      <c r="K58" s="118"/>
      <c r="L58" s="21"/>
      <c r="M58" s="21"/>
      <c r="N58" s="21"/>
      <c r="O58" s="21"/>
      <c r="P58" s="21"/>
      <c r="Q58" s="21"/>
      <c r="R58" s="21"/>
      <c r="S58" s="21"/>
      <c r="T58" s="21"/>
      <c r="U58" s="21"/>
      <c r="V58" s="21"/>
      <c r="W58" s="118" t="s">
        <v>192</v>
      </c>
      <c r="X58" s="118"/>
      <c r="Y58" s="118"/>
      <c r="Z58" s="118"/>
      <c r="AA58" s="118"/>
      <c r="AB58" s="118"/>
      <c r="AC58" s="21"/>
      <c r="AD58" s="21"/>
      <c r="AE58" s="21"/>
      <c r="AF58" s="21"/>
      <c r="AG58" s="21"/>
      <c r="AH58" s="21"/>
      <c r="AI58" s="21"/>
    </row>
    <row r="59" spans="2:35" x14ac:dyDescent="0.25">
      <c r="B59" s="21"/>
      <c r="C59" s="21"/>
      <c r="D59" s="21"/>
      <c r="E59" s="21"/>
      <c r="F59" s="21"/>
      <c r="G59" s="21"/>
      <c r="H59" s="21"/>
      <c r="I59" s="21"/>
      <c r="J59" s="21"/>
      <c r="K59" s="21"/>
      <c r="L59" s="21"/>
      <c r="M59" s="21"/>
      <c r="N59" s="21"/>
      <c r="O59" s="21"/>
      <c r="P59" s="21"/>
      <c r="Q59" s="21"/>
      <c r="R59" s="21"/>
      <c r="S59" s="21"/>
      <c r="T59" s="21"/>
      <c r="U59" s="21"/>
      <c r="V59" s="21"/>
      <c r="W59" s="21"/>
      <c r="X59" s="21"/>
      <c r="Y59" s="21"/>
      <c r="Z59" s="21"/>
      <c r="AA59" s="21"/>
      <c r="AB59" s="21"/>
      <c r="AC59" s="21"/>
      <c r="AD59" s="21"/>
      <c r="AE59" s="21"/>
      <c r="AF59" s="21"/>
      <c r="AG59" s="21"/>
      <c r="AH59" s="21"/>
      <c r="AI59" s="21"/>
    </row>
    <row r="60" spans="2:35" x14ac:dyDescent="0.25">
      <c r="B60" s="21"/>
      <c r="C60" s="21"/>
      <c r="D60" s="21"/>
      <c r="E60" s="21"/>
      <c r="F60" s="21"/>
      <c r="G60" s="21"/>
      <c r="H60" s="21"/>
      <c r="I60" s="21"/>
      <c r="J60" s="21"/>
      <c r="K60" s="21"/>
      <c r="L60" s="21"/>
      <c r="M60" s="21"/>
      <c r="N60" s="21"/>
      <c r="O60" s="21"/>
      <c r="P60" s="21"/>
      <c r="Q60" s="21"/>
      <c r="R60" s="21"/>
      <c r="S60" s="21"/>
      <c r="T60" s="21"/>
      <c r="U60" s="21"/>
      <c r="V60" s="21"/>
      <c r="W60" s="21"/>
      <c r="X60" s="21"/>
      <c r="Y60" s="21"/>
      <c r="Z60" s="21"/>
      <c r="AA60" s="21"/>
      <c r="AB60" s="21"/>
      <c r="AC60" s="21"/>
      <c r="AD60" s="21"/>
      <c r="AE60" s="21"/>
      <c r="AF60" s="21"/>
      <c r="AG60" s="21"/>
      <c r="AH60" s="21"/>
      <c r="AI60" s="21"/>
    </row>
    <row r="61" spans="2:35" x14ac:dyDescent="0.25">
      <c r="B61" s="21"/>
      <c r="C61" s="21"/>
      <c r="D61" s="21"/>
      <c r="E61" s="21"/>
      <c r="F61" s="21"/>
      <c r="G61" s="21"/>
      <c r="H61" s="21"/>
      <c r="I61" s="21"/>
      <c r="J61" s="21"/>
      <c r="K61" s="21"/>
      <c r="L61" s="21"/>
      <c r="M61" s="21"/>
      <c r="N61" s="21"/>
      <c r="O61" s="21"/>
      <c r="P61" s="21"/>
      <c r="Q61" s="21"/>
      <c r="R61" s="21"/>
      <c r="S61" s="21"/>
      <c r="T61" s="21"/>
      <c r="U61" s="21"/>
      <c r="V61" s="21"/>
      <c r="W61" s="21"/>
      <c r="X61" s="21"/>
      <c r="Y61" s="21"/>
      <c r="Z61" s="21"/>
      <c r="AA61" s="21"/>
      <c r="AB61" s="21"/>
      <c r="AC61" s="21"/>
      <c r="AD61" s="21"/>
      <c r="AE61" s="21"/>
      <c r="AF61" s="21"/>
      <c r="AG61" s="21"/>
      <c r="AH61" s="21"/>
      <c r="AI61" s="21"/>
    </row>
    <row r="62" spans="2:35" x14ac:dyDescent="0.25">
      <c r="B62" s="21"/>
      <c r="C62" s="21"/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21"/>
      <c r="O62" s="21"/>
      <c r="P62" s="21"/>
      <c r="Q62" s="21"/>
      <c r="R62" s="21"/>
      <c r="S62" s="21"/>
      <c r="T62" s="21"/>
      <c r="U62" s="21"/>
      <c r="V62" s="21"/>
      <c r="W62" s="21"/>
      <c r="X62" s="21"/>
      <c r="Y62" s="21"/>
      <c r="Z62" s="21"/>
      <c r="AA62" s="21"/>
      <c r="AB62" s="21"/>
      <c r="AC62" s="21"/>
      <c r="AD62" s="21"/>
      <c r="AE62" s="21"/>
      <c r="AF62" s="21"/>
      <c r="AG62" s="21"/>
      <c r="AH62" s="21"/>
      <c r="AI62" s="21"/>
    </row>
    <row r="63" spans="2:35" ht="15.75" x14ac:dyDescent="0.25">
      <c r="F63" s="56"/>
      <c r="G63" s="56"/>
      <c r="H63" s="56"/>
      <c r="I63" s="56"/>
      <c r="J63" s="56"/>
      <c r="K63" s="56"/>
      <c r="L63" s="56"/>
      <c r="M63" s="56"/>
      <c r="N63" s="56"/>
      <c r="O63" s="56"/>
      <c r="P63" s="56"/>
      <c r="Q63" s="56"/>
      <c r="R63" s="56"/>
      <c r="S63" s="56"/>
      <c r="T63" s="56"/>
      <c r="U63" s="56"/>
      <c r="V63" s="56"/>
      <c r="W63" s="56"/>
      <c r="X63" s="56"/>
      <c r="Y63" s="56"/>
      <c r="Z63" s="56"/>
      <c r="AA63" s="56"/>
      <c r="AB63" s="56"/>
    </row>
  </sheetData>
  <mergeCells count="18">
    <mergeCell ref="B3:B4"/>
    <mergeCell ref="C3:C4"/>
    <mergeCell ref="AI3:AI4"/>
    <mergeCell ref="AJ3:AJ4"/>
    <mergeCell ref="AK3:AK4"/>
    <mergeCell ref="C1:AK1"/>
    <mergeCell ref="AN1:AO1"/>
    <mergeCell ref="U2:W2"/>
    <mergeCell ref="AL3:AL4"/>
    <mergeCell ref="AN3:AN4"/>
    <mergeCell ref="AO3:AO4"/>
    <mergeCell ref="AM3:AM4"/>
    <mergeCell ref="R2:S2"/>
    <mergeCell ref="AP3:AP4"/>
    <mergeCell ref="F52:K52"/>
    <mergeCell ref="W52:AB52"/>
    <mergeCell ref="F58:K58"/>
    <mergeCell ref="W58:AB58"/>
  </mergeCells>
  <phoneticPr fontId="30" type="noConversion"/>
  <conditionalFormatting sqref="C8">
    <cfRule type="duplicateValues" dxfId="23" priority="23"/>
  </conditionalFormatting>
  <conditionalFormatting sqref="C10:C12">
    <cfRule type="duplicateValues" dxfId="22" priority="24"/>
  </conditionalFormatting>
  <conditionalFormatting sqref="C15 C9">
    <cfRule type="duplicateValues" dxfId="21" priority="22"/>
  </conditionalFormatting>
  <conditionalFormatting sqref="C16">
    <cfRule type="duplicateValues" dxfId="20" priority="21"/>
  </conditionalFormatting>
  <conditionalFormatting sqref="C25">
    <cfRule type="duplicateValues" dxfId="19" priority="20"/>
  </conditionalFormatting>
  <conditionalFormatting sqref="D6:AH14 D15:AF28 AG16:AH28 D29:AH37">
    <cfRule type="containsText" dxfId="18" priority="12" operator="containsText" text="1/2CP">
      <formula>NOT(ISERROR(SEARCH("1/2CP",D6)))</formula>
    </cfRule>
    <cfRule type="containsText" dxfId="17" priority="14" operator="containsText" text="1/2P">
      <formula>NOT(ISERROR(SEARCH("1/2P",D6)))</formula>
    </cfRule>
    <cfRule type="containsText" dxfId="16" priority="15" operator="containsText" text="1/2">
      <formula>NOT(ISERROR(SEARCH("1/2",D6)))</formula>
    </cfRule>
    <cfRule type="containsText" dxfId="15" priority="17" operator="containsText" text="v">
      <formula>NOT(ISERROR(SEARCH("v",D6)))</formula>
    </cfRule>
  </conditionalFormatting>
  <conditionalFormatting sqref="D6:AH14 D15:AF36 AG16:AH28 D30:AH30 E30:AH36 D37:AH37">
    <cfRule type="containsText" dxfId="14" priority="13" operator="containsText" text="CN">
      <formula>NOT(ISERROR(SEARCH("CN",D6)))</formula>
    </cfRule>
  </conditionalFormatting>
  <conditionalFormatting sqref="D6:AH14">
    <cfRule type="cellIs" dxfId="13" priority="18" operator="equal">
      <formula>"V"</formula>
    </cfRule>
  </conditionalFormatting>
  <conditionalFormatting sqref="E6:AH14 E15:AF28 AG16:AH28 E29:AH37">
    <cfRule type="containsText" dxfId="12" priority="16" operator="containsText" text="P">
      <formula>NOT(ISERROR(SEARCH("P",E6)))</formula>
    </cfRule>
  </conditionalFormatting>
  <conditionalFormatting sqref="AG15:AP15">
    <cfRule type="containsText" dxfId="11" priority="1" operator="containsText" text="1/2CP">
      <formula>NOT(ISERROR(SEARCH("1/2CP",AG15)))</formula>
    </cfRule>
    <cfRule type="containsText" dxfId="10" priority="2" operator="containsText" text="CN">
      <formula>NOT(ISERROR(SEARCH("CN",AG15)))</formula>
    </cfRule>
    <cfRule type="containsText" dxfId="9" priority="3" operator="containsText" text="1/2P">
      <formula>NOT(ISERROR(SEARCH("1/2P",AG15)))</formula>
    </cfRule>
    <cfRule type="containsText" dxfId="8" priority="4" operator="containsText" text="1/2">
      <formula>NOT(ISERROR(SEARCH("1/2",AG15)))</formula>
    </cfRule>
    <cfRule type="containsText" dxfId="7" priority="5" operator="containsText" text="P">
      <formula>NOT(ISERROR(SEARCH("P",AG15)))</formula>
    </cfRule>
    <cfRule type="containsText" dxfId="6" priority="6" operator="containsText" text="v">
      <formula>NOT(ISERROR(SEARCH("v",AG15)))</formula>
    </cfRule>
  </conditionalFormatting>
  <conditionalFormatting sqref="AI29:AK29">
    <cfRule type="containsText" dxfId="5" priority="7" operator="containsText" text="1/2CP">
      <formula>NOT(ISERROR(SEARCH("1/2CP",AI29)))</formula>
    </cfRule>
    <cfRule type="containsText" dxfId="4" priority="8" operator="containsText" text="1/2P">
      <formula>NOT(ISERROR(SEARCH("1/2P",AI29)))</formula>
    </cfRule>
    <cfRule type="containsText" dxfId="3" priority="9" operator="containsText" text="1/2">
      <formula>NOT(ISERROR(SEARCH("1/2",AI29)))</formula>
    </cfRule>
    <cfRule type="containsText" dxfId="2" priority="10" operator="containsText" text="P">
      <formula>NOT(ISERROR(SEARCH("P",AI29)))</formula>
    </cfRule>
    <cfRule type="containsText" dxfId="1" priority="11" operator="containsText" text="v">
      <formula>NOT(ISERROR(SEARCH("v",AI29)))</formula>
    </cfRule>
  </conditionalFormatting>
  <conditionalFormatting sqref="AI3:AP3">
    <cfRule type="expression" dxfId="0" priority="19" stopIfTrue="1">
      <formula>"weekdey(r2,u2,1)&gt;5"</formula>
    </cfRule>
  </conditionalFormatting>
  <pageMargins left="0.7" right="0.7" top="0.75" bottom="0.75" header="0.3" footer="0.3"/>
  <pageSetup paperSize="9" orientation="portrait" horizontalDpi="300" verticalDpi="300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A785"/>
  <sheetViews>
    <sheetView zoomScaleNormal="100" workbookViewId="0">
      <pane ySplit="2" topLeftCell="A24" activePane="bottomLeft" state="frozen"/>
      <selection pane="bottomLeft" activeCell="C12" sqref="C12"/>
    </sheetView>
  </sheetViews>
  <sheetFormatPr defaultColWidth="9.140625" defaultRowHeight="15" x14ac:dyDescent="0.25"/>
  <cols>
    <col min="1" max="1" width="9.140625" style="68"/>
    <col min="2" max="2" width="11" style="69" customWidth="1"/>
    <col min="3" max="3" width="22.28515625" style="68" customWidth="1"/>
    <col min="4" max="4" width="19.28515625" style="68" customWidth="1"/>
    <col min="5" max="5" width="12.140625" style="68" hidden="1" customWidth="1"/>
    <col min="6" max="6" width="12.140625" style="68" customWidth="1"/>
    <col min="7" max="7" width="12.7109375" style="68" customWidth="1"/>
    <col min="8" max="8" width="11.5703125" style="68" customWidth="1"/>
    <col min="9" max="9" width="19" style="77" customWidth="1"/>
    <col min="10" max="10" width="11.7109375" style="68" customWidth="1"/>
    <col min="11" max="11" width="10" style="68" customWidth="1"/>
    <col min="12" max="12" width="15" style="86" customWidth="1"/>
    <col min="13" max="13" width="12.42578125" style="70" customWidth="1"/>
    <col min="14" max="14" width="14.85546875" style="70" customWidth="1"/>
    <col min="15" max="15" width="12.28515625" style="71" customWidth="1"/>
    <col min="16" max="16" width="44" style="89" customWidth="1"/>
    <col min="17" max="16384" width="9.140625" style="68"/>
  </cols>
  <sheetData>
    <row r="1" spans="1:16" s="106" customFormat="1" x14ac:dyDescent="0.25">
      <c r="B1" s="107" t="s">
        <v>0</v>
      </c>
      <c r="I1" s="108"/>
      <c r="L1" s="109"/>
      <c r="M1" s="110"/>
      <c r="N1" s="110"/>
      <c r="O1" s="111"/>
      <c r="P1" s="112"/>
    </row>
    <row r="2" spans="1:16" s="90" customFormat="1" x14ac:dyDescent="0.25">
      <c r="B2" s="90" t="s">
        <v>1</v>
      </c>
      <c r="C2" s="90" t="s">
        <v>2</v>
      </c>
      <c r="D2" s="90" t="s">
        <v>3</v>
      </c>
      <c r="E2" s="91" t="s">
        <v>4</v>
      </c>
      <c r="F2" s="90" t="s">
        <v>4</v>
      </c>
      <c r="G2" s="128" t="s">
        <v>5</v>
      </c>
      <c r="H2" s="128"/>
      <c r="I2" s="90" t="s">
        <v>6</v>
      </c>
      <c r="J2" s="90" t="s">
        <v>7</v>
      </c>
      <c r="K2" s="90" t="s">
        <v>8</v>
      </c>
      <c r="L2" s="92" t="s">
        <v>146</v>
      </c>
      <c r="M2" s="90" t="s">
        <v>979</v>
      </c>
      <c r="N2" s="90" t="s">
        <v>980</v>
      </c>
      <c r="O2" s="93" t="s">
        <v>206</v>
      </c>
      <c r="P2" s="94" t="s">
        <v>199</v>
      </c>
    </row>
    <row r="3" spans="1:16" x14ac:dyDescent="0.25">
      <c r="A3" s="68" t="str">
        <f>B3&amp;F3</f>
        <v>545839</v>
      </c>
      <c r="B3" s="69" t="s">
        <v>19</v>
      </c>
      <c r="C3" s="68" t="s">
        <v>20</v>
      </c>
      <c r="D3" s="68" t="s">
        <v>172</v>
      </c>
      <c r="E3" s="68" t="s">
        <v>210</v>
      </c>
      <c r="F3" s="95">
        <v>45839</v>
      </c>
      <c r="G3" s="96">
        <v>0.33333333333333331</v>
      </c>
      <c r="H3" s="96">
        <v>0.70833333333333337</v>
      </c>
      <c r="I3" s="77" t="s">
        <v>983</v>
      </c>
      <c r="J3" s="68" t="s">
        <v>455</v>
      </c>
      <c r="K3" s="68" t="s">
        <v>456</v>
      </c>
      <c r="L3" s="88" t="s">
        <v>178</v>
      </c>
      <c r="M3" s="70">
        <f>IF(J3="-",0,IF(TIMEVALUE(J3)&lt;=G3,0,ROUNDDOWN((TIMEVALUE(J3)-G3)*24*60,0)))</f>
        <v>0</v>
      </c>
      <c r="N3" s="70">
        <f>IF(K3="-",0,IF(TIMEVALUE(K3)&lt;=H3,0,ROUNDDOWN((TIMEVALUE(K3)-H3)*24*60,0)))</f>
        <v>119</v>
      </c>
      <c r="P3" s="70"/>
    </row>
    <row r="4" spans="1:16" x14ac:dyDescent="0.25">
      <c r="A4" s="68" t="str">
        <f t="shared" ref="A4:A67" si="0">B4&amp;F4</f>
        <v>545840</v>
      </c>
      <c r="B4" s="69" t="s">
        <v>19</v>
      </c>
      <c r="C4" s="68" t="s">
        <v>20</v>
      </c>
      <c r="D4" s="68" t="s">
        <v>172</v>
      </c>
      <c r="E4" s="68" t="s">
        <v>211</v>
      </c>
      <c r="F4" s="95">
        <v>45840</v>
      </c>
      <c r="G4" s="96">
        <v>0.33333333333333331</v>
      </c>
      <c r="H4" s="96">
        <v>0.70833333333333337</v>
      </c>
      <c r="I4" s="77" t="s">
        <v>983</v>
      </c>
      <c r="J4" s="68" t="s">
        <v>457</v>
      </c>
      <c r="K4" s="68" t="s">
        <v>69</v>
      </c>
      <c r="L4" s="88" t="s">
        <v>178</v>
      </c>
      <c r="M4" s="70">
        <f t="shared" ref="M4:M67" si="1">IF(J4="-",0,IF(TIMEVALUE(J4)&lt;=G4,0,ROUNDDOWN((TIMEVALUE(J4)-G4)*24*60,0)))</f>
        <v>0</v>
      </c>
      <c r="N4" s="70">
        <f t="shared" ref="N4:N67" si="2">IF(K4="-",0,IF(TIMEVALUE(K4)&lt;=H4,0,ROUNDDOWN((TIMEVALUE(K4)-H4)*24*60,0)))</f>
        <v>89</v>
      </c>
      <c r="P4" s="70"/>
    </row>
    <row r="5" spans="1:16" x14ac:dyDescent="0.25">
      <c r="A5" s="68" t="str">
        <f t="shared" si="0"/>
        <v>545841</v>
      </c>
      <c r="B5" s="69" t="s">
        <v>19</v>
      </c>
      <c r="C5" s="68" t="s">
        <v>20</v>
      </c>
      <c r="D5" s="68" t="s">
        <v>172</v>
      </c>
      <c r="E5" s="68" t="s">
        <v>212</v>
      </c>
      <c r="F5" s="95">
        <v>45841</v>
      </c>
      <c r="G5" s="96">
        <v>0.33333333333333331</v>
      </c>
      <c r="H5" s="96">
        <v>0.70833333333333337</v>
      </c>
      <c r="I5" s="77" t="s">
        <v>983</v>
      </c>
      <c r="J5" s="68" t="s">
        <v>458</v>
      </c>
      <c r="K5" s="68" t="s">
        <v>459</v>
      </c>
      <c r="L5" s="88" t="s">
        <v>178</v>
      </c>
      <c r="M5" s="70">
        <f t="shared" si="1"/>
        <v>0</v>
      </c>
      <c r="N5" s="70">
        <f t="shared" si="2"/>
        <v>64</v>
      </c>
      <c r="P5" s="70"/>
    </row>
    <row r="6" spans="1:16" x14ac:dyDescent="0.25">
      <c r="A6" s="68" t="str">
        <f t="shared" si="0"/>
        <v>545842</v>
      </c>
      <c r="B6" s="69" t="s">
        <v>19</v>
      </c>
      <c r="C6" s="68" t="s">
        <v>20</v>
      </c>
      <c r="D6" s="68" t="s">
        <v>172</v>
      </c>
      <c r="E6" s="68" t="s">
        <v>213</v>
      </c>
      <c r="F6" s="95">
        <v>45842</v>
      </c>
      <c r="G6" s="96">
        <v>0.33333333333333331</v>
      </c>
      <c r="H6" s="96">
        <v>0.70833333333333337</v>
      </c>
      <c r="I6" s="77" t="s">
        <v>983</v>
      </c>
      <c r="J6" s="68" t="s">
        <v>460</v>
      </c>
      <c r="K6" s="68" t="s">
        <v>461</v>
      </c>
      <c r="L6" s="88" t="s">
        <v>178</v>
      </c>
      <c r="M6" s="70">
        <f t="shared" si="1"/>
        <v>0</v>
      </c>
      <c r="N6" s="70">
        <f t="shared" si="2"/>
        <v>93</v>
      </c>
      <c r="P6" s="70"/>
    </row>
    <row r="7" spans="1:16" x14ac:dyDescent="0.25">
      <c r="A7" s="68" t="str">
        <f t="shared" si="0"/>
        <v>545843</v>
      </c>
      <c r="B7" s="69" t="s">
        <v>19</v>
      </c>
      <c r="C7" s="68" t="s">
        <v>20</v>
      </c>
      <c r="D7" s="68" t="s">
        <v>172</v>
      </c>
      <c r="E7" s="68" t="s">
        <v>214</v>
      </c>
      <c r="F7" s="95">
        <v>45843</v>
      </c>
      <c r="G7" s="96">
        <v>0.33333333333333331</v>
      </c>
      <c r="H7" s="96">
        <v>0.70833333333333337</v>
      </c>
      <c r="I7" s="77" t="s">
        <v>983</v>
      </c>
      <c r="J7" s="68" t="s">
        <v>64</v>
      </c>
      <c r="K7" s="68" t="s">
        <v>462</v>
      </c>
      <c r="L7" s="88" t="s">
        <v>178</v>
      </c>
      <c r="M7" s="70">
        <f t="shared" si="1"/>
        <v>0</v>
      </c>
      <c r="N7" s="70">
        <f t="shared" si="2"/>
        <v>20</v>
      </c>
      <c r="P7" s="70"/>
    </row>
    <row r="8" spans="1:16" x14ac:dyDescent="0.25">
      <c r="A8" s="68" t="str">
        <f t="shared" si="0"/>
        <v>545845</v>
      </c>
      <c r="B8" s="69" t="s">
        <v>19</v>
      </c>
      <c r="C8" s="68" t="s">
        <v>20</v>
      </c>
      <c r="D8" s="68" t="s">
        <v>172</v>
      </c>
      <c r="E8" s="68" t="s">
        <v>215</v>
      </c>
      <c r="F8" s="95">
        <v>45845</v>
      </c>
      <c r="G8" s="96">
        <v>0.33333333333333331</v>
      </c>
      <c r="H8" s="96">
        <v>0.70833333333333337</v>
      </c>
      <c r="I8" s="77" t="s">
        <v>983</v>
      </c>
      <c r="J8" s="68" t="s">
        <v>65</v>
      </c>
      <c r="K8" s="68" t="s">
        <v>33</v>
      </c>
      <c r="L8" s="88" t="s">
        <v>178</v>
      </c>
      <c r="M8" s="70">
        <f t="shared" si="1"/>
        <v>0</v>
      </c>
      <c r="N8" s="70">
        <f t="shared" si="2"/>
        <v>73</v>
      </c>
      <c r="P8" s="70"/>
    </row>
    <row r="9" spans="1:16" x14ac:dyDescent="0.25">
      <c r="A9" s="68" t="str">
        <f t="shared" si="0"/>
        <v>545846</v>
      </c>
      <c r="B9" s="69" t="s">
        <v>19</v>
      </c>
      <c r="C9" s="68" t="s">
        <v>20</v>
      </c>
      <c r="D9" s="68" t="s">
        <v>172</v>
      </c>
      <c r="E9" s="68" t="s">
        <v>216</v>
      </c>
      <c r="F9" s="95">
        <v>45846</v>
      </c>
      <c r="G9" s="96">
        <v>0.33333333333333331</v>
      </c>
      <c r="H9" s="96">
        <v>0.70833333333333337</v>
      </c>
      <c r="I9" s="77" t="s">
        <v>983</v>
      </c>
      <c r="J9" s="68" t="s">
        <v>463</v>
      </c>
      <c r="K9" s="68" t="s">
        <v>464</v>
      </c>
      <c r="L9" s="88" t="s">
        <v>178</v>
      </c>
      <c r="M9" s="70">
        <f t="shared" si="1"/>
        <v>0</v>
      </c>
      <c r="N9" s="70">
        <f t="shared" si="2"/>
        <v>86</v>
      </c>
      <c r="P9" s="70"/>
    </row>
    <row r="10" spans="1:16" x14ac:dyDescent="0.25">
      <c r="A10" s="68" t="str">
        <f t="shared" si="0"/>
        <v>545847</v>
      </c>
      <c r="B10" s="69" t="s">
        <v>19</v>
      </c>
      <c r="C10" s="68" t="s">
        <v>20</v>
      </c>
      <c r="D10" s="68" t="s">
        <v>172</v>
      </c>
      <c r="E10" s="68" t="s">
        <v>217</v>
      </c>
      <c r="F10" s="95">
        <v>45847</v>
      </c>
      <c r="G10" s="96">
        <v>0.33333333333333331</v>
      </c>
      <c r="H10" s="96">
        <v>0.70833333333333337</v>
      </c>
      <c r="I10" s="77" t="s">
        <v>983</v>
      </c>
      <c r="J10" s="68" t="s">
        <v>120</v>
      </c>
      <c r="K10" s="68" t="s">
        <v>465</v>
      </c>
      <c r="L10" s="88" t="s">
        <v>178</v>
      </c>
      <c r="M10" s="70">
        <f t="shared" si="1"/>
        <v>0</v>
      </c>
      <c r="N10" s="70">
        <f t="shared" si="2"/>
        <v>42</v>
      </c>
      <c r="P10" s="70"/>
    </row>
    <row r="11" spans="1:16" x14ac:dyDescent="0.25">
      <c r="A11" s="68" t="str">
        <f t="shared" si="0"/>
        <v>545848</v>
      </c>
      <c r="B11" s="69" t="s">
        <v>19</v>
      </c>
      <c r="C11" s="68" t="s">
        <v>20</v>
      </c>
      <c r="D11" s="68" t="s">
        <v>172</v>
      </c>
      <c r="E11" s="68" t="s">
        <v>218</v>
      </c>
      <c r="F11" s="95">
        <v>45848</v>
      </c>
      <c r="G11" s="96">
        <v>0.33333333333333331</v>
      </c>
      <c r="H11" s="96">
        <v>0.70833333333333337</v>
      </c>
      <c r="I11" s="77" t="s">
        <v>983</v>
      </c>
      <c r="J11" s="68" t="s">
        <v>466</v>
      </c>
      <c r="K11" s="68" t="s">
        <v>467</v>
      </c>
      <c r="L11" s="88" t="s">
        <v>178</v>
      </c>
      <c r="M11" s="70">
        <f t="shared" si="1"/>
        <v>0</v>
      </c>
      <c r="N11" s="70">
        <f t="shared" si="2"/>
        <v>59</v>
      </c>
      <c r="P11" s="70"/>
    </row>
    <row r="12" spans="1:16" x14ac:dyDescent="0.25">
      <c r="A12" s="68" t="str">
        <f t="shared" si="0"/>
        <v>545849</v>
      </c>
      <c r="B12" s="69" t="s">
        <v>19</v>
      </c>
      <c r="C12" s="68" t="s">
        <v>20</v>
      </c>
      <c r="D12" s="68" t="s">
        <v>172</v>
      </c>
      <c r="E12" s="68" t="s">
        <v>219</v>
      </c>
      <c r="F12" s="95">
        <v>45849</v>
      </c>
      <c r="G12" s="96">
        <v>0.33333333333333331</v>
      </c>
      <c r="H12" s="96">
        <v>0.70833333333333337</v>
      </c>
      <c r="I12" s="77" t="s">
        <v>983</v>
      </c>
      <c r="J12" s="68" t="s">
        <v>468</v>
      </c>
      <c r="K12" s="68" t="s">
        <v>469</v>
      </c>
      <c r="L12" s="88" t="s">
        <v>178</v>
      </c>
      <c r="M12" s="70">
        <f t="shared" si="1"/>
        <v>0</v>
      </c>
      <c r="N12" s="70">
        <f t="shared" si="2"/>
        <v>62</v>
      </c>
      <c r="P12" s="70"/>
    </row>
    <row r="13" spans="1:16" x14ac:dyDescent="0.25">
      <c r="A13" s="68" t="str">
        <f t="shared" si="0"/>
        <v>545850</v>
      </c>
      <c r="B13" s="69" t="s">
        <v>19</v>
      </c>
      <c r="C13" s="68" t="s">
        <v>20</v>
      </c>
      <c r="D13" s="68" t="s">
        <v>172</v>
      </c>
      <c r="E13" s="68" t="s">
        <v>220</v>
      </c>
      <c r="F13" s="95">
        <v>45850</v>
      </c>
      <c r="G13" s="96">
        <v>0.33333333333333331</v>
      </c>
      <c r="H13" s="96">
        <v>0.70833333333333337</v>
      </c>
      <c r="I13" s="77" t="s">
        <v>983</v>
      </c>
      <c r="J13" s="68" t="s">
        <v>434</v>
      </c>
      <c r="K13" s="68" t="s">
        <v>470</v>
      </c>
      <c r="L13" s="88" t="s">
        <v>178</v>
      </c>
      <c r="M13" s="70">
        <f t="shared" si="1"/>
        <v>0</v>
      </c>
      <c r="N13" s="70">
        <f t="shared" si="2"/>
        <v>29</v>
      </c>
      <c r="P13" s="70"/>
    </row>
    <row r="14" spans="1:16" x14ac:dyDescent="0.25">
      <c r="A14" s="68" t="str">
        <f t="shared" si="0"/>
        <v>545852</v>
      </c>
      <c r="B14" s="69" t="s">
        <v>19</v>
      </c>
      <c r="C14" s="68" t="s">
        <v>20</v>
      </c>
      <c r="D14" s="68" t="s">
        <v>172</v>
      </c>
      <c r="E14" s="68" t="s">
        <v>221</v>
      </c>
      <c r="F14" s="95">
        <v>45852</v>
      </c>
      <c r="G14" s="96">
        <v>0.33333333333333331</v>
      </c>
      <c r="H14" s="96">
        <v>0.70833333333333337</v>
      </c>
      <c r="I14" s="77" t="s">
        <v>983</v>
      </c>
      <c r="J14" s="68" t="s">
        <v>463</v>
      </c>
      <c r="K14" s="68" t="s">
        <v>471</v>
      </c>
      <c r="L14" s="88" t="s">
        <v>178</v>
      </c>
      <c r="M14" s="70">
        <f t="shared" si="1"/>
        <v>0</v>
      </c>
      <c r="N14" s="70">
        <f t="shared" si="2"/>
        <v>90</v>
      </c>
      <c r="P14" s="70"/>
    </row>
    <row r="15" spans="1:16" x14ac:dyDescent="0.25">
      <c r="A15" s="68" t="str">
        <f t="shared" si="0"/>
        <v>545853</v>
      </c>
      <c r="B15" s="69" t="s">
        <v>19</v>
      </c>
      <c r="C15" s="68" t="s">
        <v>20</v>
      </c>
      <c r="D15" s="68" t="s">
        <v>172</v>
      </c>
      <c r="E15" s="68" t="s">
        <v>222</v>
      </c>
      <c r="F15" s="95">
        <v>45853</v>
      </c>
      <c r="G15" s="96">
        <v>0.33333333333333331</v>
      </c>
      <c r="H15" s="96">
        <v>0.70833333333333337</v>
      </c>
      <c r="I15" s="77" t="s">
        <v>983</v>
      </c>
      <c r="J15" s="68" t="s">
        <v>472</v>
      </c>
      <c r="K15" s="68" t="s">
        <v>473</v>
      </c>
      <c r="L15" s="88" t="s">
        <v>178</v>
      </c>
      <c r="M15" s="70">
        <f t="shared" si="1"/>
        <v>0</v>
      </c>
      <c r="N15" s="70">
        <f t="shared" si="2"/>
        <v>106</v>
      </c>
      <c r="P15" s="70"/>
    </row>
    <row r="16" spans="1:16" x14ac:dyDescent="0.25">
      <c r="A16" s="68" t="str">
        <f t="shared" si="0"/>
        <v>545854</v>
      </c>
      <c r="B16" s="69" t="s">
        <v>19</v>
      </c>
      <c r="C16" s="68" t="s">
        <v>20</v>
      </c>
      <c r="D16" s="68" t="s">
        <v>172</v>
      </c>
      <c r="E16" s="68" t="s">
        <v>223</v>
      </c>
      <c r="F16" s="95">
        <v>45854</v>
      </c>
      <c r="G16" s="96">
        <v>0.33333333333333331</v>
      </c>
      <c r="H16" s="96">
        <v>0.70833333333333337</v>
      </c>
      <c r="I16" s="77" t="s">
        <v>983</v>
      </c>
      <c r="J16" s="68" t="s">
        <v>474</v>
      </c>
      <c r="K16" s="68" t="s">
        <v>475</v>
      </c>
      <c r="L16" s="88" t="s">
        <v>178</v>
      </c>
      <c r="M16" s="70">
        <f t="shared" si="1"/>
        <v>0</v>
      </c>
      <c r="N16" s="70">
        <f t="shared" si="2"/>
        <v>77</v>
      </c>
      <c r="P16" s="70"/>
    </row>
    <row r="17" spans="1:16" x14ac:dyDescent="0.25">
      <c r="A17" s="68" t="str">
        <f t="shared" si="0"/>
        <v>545855</v>
      </c>
      <c r="B17" s="69" t="s">
        <v>19</v>
      </c>
      <c r="C17" s="68" t="s">
        <v>20</v>
      </c>
      <c r="D17" s="68" t="s">
        <v>172</v>
      </c>
      <c r="E17" s="68" t="s">
        <v>224</v>
      </c>
      <c r="F17" s="95">
        <v>45855</v>
      </c>
      <c r="G17" s="96">
        <v>0.33333333333333331</v>
      </c>
      <c r="H17" s="96">
        <v>0.70833333333333337</v>
      </c>
      <c r="I17" s="77" t="s">
        <v>983</v>
      </c>
      <c r="J17" s="68" t="s">
        <v>476</v>
      </c>
      <c r="K17" s="68" t="s">
        <v>477</v>
      </c>
      <c r="L17" s="88" t="s">
        <v>178</v>
      </c>
      <c r="M17" s="70">
        <f t="shared" si="1"/>
        <v>1</v>
      </c>
      <c r="N17" s="70">
        <f t="shared" si="2"/>
        <v>55</v>
      </c>
      <c r="P17" s="70"/>
    </row>
    <row r="18" spans="1:16" x14ac:dyDescent="0.25">
      <c r="A18" s="68" t="str">
        <f t="shared" si="0"/>
        <v>545856</v>
      </c>
      <c r="B18" s="69" t="s">
        <v>19</v>
      </c>
      <c r="C18" s="68" t="s">
        <v>20</v>
      </c>
      <c r="D18" s="68" t="s">
        <v>172</v>
      </c>
      <c r="E18" s="68" t="s">
        <v>225</v>
      </c>
      <c r="F18" s="95">
        <v>45856</v>
      </c>
      <c r="G18" s="96">
        <v>0.33333333333333331</v>
      </c>
      <c r="H18" s="96">
        <v>0.70833333333333337</v>
      </c>
      <c r="I18" s="77" t="s">
        <v>983</v>
      </c>
      <c r="J18" s="68" t="s">
        <v>478</v>
      </c>
      <c r="K18" s="68" t="s">
        <v>479</v>
      </c>
      <c r="L18" s="88" t="s">
        <v>178</v>
      </c>
      <c r="M18" s="70">
        <f t="shared" si="1"/>
        <v>0</v>
      </c>
      <c r="N18" s="70">
        <f t="shared" si="2"/>
        <v>69</v>
      </c>
      <c r="P18" s="70"/>
    </row>
    <row r="19" spans="1:16" x14ac:dyDescent="0.25">
      <c r="A19" s="68" t="str">
        <f t="shared" si="0"/>
        <v>545857</v>
      </c>
      <c r="B19" s="69" t="s">
        <v>19</v>
      </c>
      <c r="C19" s="68" t="s">
        <v>20</v>
      </c>
      <c r="D19" s="68" t="s">
        <v>172</v>
      </c>
      <c r="E19" s="68" t="s">
        <v>226</v>
      </c>
      <c r="F19" s="95">
        <v>45857</v>
      </c>
      <c r="G19" s="96">
        <v>0.33333333333333331</v>
      </c>
      <c r="H19" s="96">
        <v>0.70833333333333337</v>
      </c>
      <c r="I19" s="77" t="s">
        <v>983</v>
      </c>
      <c r="J19" s="68" t="s">
        <v>480</v>
      </c>
      <c r="K19" s="68" t="s">
        <v>481</v>
      </c>
      <c r="L19" s="88" t="s">
        <v>178</v>
      </c>
      <c r="M19" s="70">
        <f t="shared" si="1"/>
        <v>1</v>
      </c>
      <c r="N19" s="70">
        <f t="shared" si="2"/>
        <v>43</v>
      </c>
      <c r="P19" s="70"/>
    </row>
    <row r="20" spans="1:16" x14ac:dyDescent="0.25">
      <c r="A20" s="68" t="str">
        <f t="shared" si="0"/>
        <v>545859</v>
      </c>
      <c r="B20" s="69" t="s">
        <v>19</v>
      </c>
      <c r="C20" s="68" t="s">
        <v>20</v>
      </c>
      <c r="D20" s="68" t="s">
        <v>172</v>
      </c>
      <c r="E20" s="68" t="s">
        <v>227</v>
      </c>
      <c r="F20" s="95">
        <v>45859</v>
      </c>
      <c r="G20" s="96">
        <v>0.33333333333333331</v>
      </c>
      <c r="H20" s="96">
        <v>0.70833333333333337</v>
      </c>
      <c r="I20" s="77" t="s">
        <v>983</v>
      </c>
      <c r="J20" s="68" t="s">
        <v>482</v>
      </c>
      <c r="K20" s="68" t="s">
        <v>483</v>
      </c>
      <c r="L20" s="88" t="s">
        <v>178</v>
      </c>
      <c r="M20" s="70">
        <f t="shared" si="1"/>
        <v>0</v>
      </c>
      <c r="N20" s="70">
        <f t="shared" si="2"/>
        <v>53</v>
      </c>
      <c r="P20" s="70"/>
    </row>
    <row r="21" spans="1:16" x14ac:dyDescent="0.25">
      <c r="A21" s="68" t="str">
        <f t="shared" si="0"/>
        <v>545860</v>
      </c>
      <c r="B21" s="69" t="s">
        <v>19</v>
      </c>
      <c r="C21" s="68" t="s">
        <v>20</v>
      </c>
      <c r="D21" s="68" t="s">
        <v>172</v>
      </c>
      <c r="E21" s="68" t="s">
        <v>228</v>
      </c>
      <c r="F21" s="95">
        <v>45860</v>
      </c>
      <c r="G21" s="96">
        <v>0.33333333333333331</v>
      </c>
      <c r="H21" s="96">
        <v>0.70833333333333337</v>
      </c>
      <c r="I21" s="77" t="s">
        <v>983</v>
      </c>
      <c r="J21" s="68" t="s">
        <v>484</v>
      </c>
      <c r="K21" s="68" t="s">
        <v>485</v>
      </c>
      <c r="L21" s="88" t="s">
        <v>178</v>
      </c>
      <c r="M21" s="70">
        <f t="shared" si="1"/>
        <v>0</v>
      </c>
      <c r="N21" s="70">
        <f t="shared" si="2"/>
        <v>68</v>
      </c>
      <c r="P21" s="70"/>
    </row>
    <row r="22" spans="1:16" x14ac:dyDescent="0.25">
      <c r="A22" s="68" t="str">
        <f t="shared" si="0"/>
        <v>545861</v>
      </c>
      <c r="B22" s="69" t="s">
        <v>19</v>
      </c>
      <c r="C22" s="68" t="s">
        <v>20</v>
      </c>
      <c r="D22" s="68" t="s">
        <v>172</v>
      </c>
      <c r="E22" s="68" t="s">
        <v>229</v>
      </c>
      <c r="F22" s="95">
        <v>45861</v>
      </c>
      <c r="G22" s="96">
        <v>0.33333333333333331</v>
      </c>
      <c r="H22" s="96">
        <v>0.70833333333333337</v>
      </c>
      <c r="I22" s="77" t="s">
        <v>983</v>
      </c>
      <c r="J22" s="68" t="s">
        <v>486</v>
      </c>
      <c r="K22" s="68" t="s">
        <v>487</v>
      </c>
      <c r="L22" s="88" t="s">
        <v>178</v>
      </c>
      <c r="M22" s="70">
        <f t="shared" si="1"/>
        <v>0</v>
      </c>
      <c r="N22" s="70">
        <f t="shared" si="2"/>
        <v>45</v>
      </c>
      <c r="P22" s="70"/>
    </row>
    <row r="23" spans="1:16" x14ac:dyDescent="0.25">
      <c r="A23" s="68" t="str">
        <f t="shared" si="0"/>
        <v>545862</v>
      </c>
      <c r="B23" s="69" t="s">
        <v>19</v>
      </c>
      <c r="C23" s="68" t="s">
        <v>20</v>
      </c>
      <c r="D23" s="68" t="s">
        <v>172</v>
      </c>
      <c r="E23" s="68" t="s">
        <v>230</v>
      </c>
      <c r="F23" s="95">
        <v>45862</v>
      </c>
      <c r="G23" s="96">
        <v>0.33333333333333331</v>
      </c>
      <c r="H23" s="96">
        <v>0.70833333333333337</v>
      </c>
      <c r="I23" s="77" t="s">
        <v>983</v>
      </c>
      <c r="J23" s="68" t="s">
        <v>100</v>
      </c>
      <c r="K23" s="68" t="s">
        <v>488</v>
      </c>
      <c r="L23" s="88" t="s">
        <v>178</v>
      </c>
      <c r="M23" s="70">
        <f t="shared" si="1"/>
        <v>0</v>
      </c>
      <c r="N23" s="70">
        <f t="shared" si="2"/>
        <v>46</v>
      </c>
      <c r="P23" s="70"/>
    </row>
    <row r="24" spans="1:16" x14ac:dyDescent="0.25">
      <c r="A24" s="68" t="str">
        <f t="shared" si="0"/>
        <v>545863</v>
      </c>
      <c r="B24" s="69" t="s">
        <v>19</v>
      </c>
      <c r="C24" s="68" t="s">
        <v>20</v>
      </c>
      <c r="D24" s="68" t="s">
        <v>172</v>
      </c>
      <c r="E24" s="68" t="s">
        <v>231</v>
      </c>
      <c r="F24" s="95">
        <v>45863</v>
      </c>
      <c r="G24" s="96">
        <v>0.33333333333333331</v>
      </c>
      <c r="H24" s="96">
        <v>0.70833333333333337</v>
      </c>
      <c r="I24" s="77" t="s">
        <v>983</v>
      </c>
      <c r="J24" s="68" t="s">
        <v>489</v>
      </c>
      <c r="K24" s="68" t="s">
        <v>490</v>
      </c>
      <c r="L24" s="88" t="s">
        <v>178</v>
      </c>
      <c r="M24" s="70">
        <f t="shared" si="1"/>
        <v>0</v>
      </c>
      <c r="N24" s="70">
        <f t="shared" si="2"/>
        <v>43</v>
      </c>
      <c r="P24" s="70"/>
    </row>
    <row r="25" spans="1:16" x14ac:dyDescent="0.25">
      <c r="A25" s="68" t="str">
        <f t="shared" si="0"/>
        <v>545864</v>
      </c>
      <c r="B25" s="69" t="s">
        <v>19</v>
      </c>
      <c r="C25" s="68" t="s">
        <v>20</v>
      </c>
      <c r="D25" s="68" t="s">
        <v>172</v>
      </c>
      <c r="E25" s="68" t="s">
        <v>232</v>
      </c>
      <c r="F25" s="95">
        <v>45864</v>
      </c>
      <c r="G25" s="96">
        <v>0.33333333333333331</v>
      </c>
      <c r="H25" s="96">
        <v>0.70833333333333337</v>
      </c>
      <c r="I25" s="77" t="s">
        <v>983</v>
      </c>
      <c r="J25" s="68" t="s">
        <v>491</v>
      </c>
      <c r="K25" s="68" t="s">
        <v>492</v>
      </c>
      <c r="L25" s="88" t="s">
        <v>178</v>
      </c>
      <c r="M25" s="70">
        <f t="shared" si="1"/>
        <v>0</v>
      </c>
      <c r="N25" s="70">
        <f t="shared" si="2"/>
        <v>14</v>
      </c>
      <c r="P25" s="70"/>
    </row>
    <row r="26" spans="1:16" x14ac:dyDescent="0.25">
      <c r="A26" s="68" t="str">
        <f t="shared" si="0"/>
        <v>545866</v>
      </c>
      <c r="B26" s="69" t="s">
        <v>19</v>
      </c>
      <c r="C26" s="68" t="s">
        <v>20</v>
      </c>
      <c r="D26" s="68" t="s">
        <v>172</v>
      </c>
      <c r="E26" s="68" t="s">
        <v>233</v>
      </c>
      <c r="F26" s="95">
        <v>45866</v>
      </c>
      <c r="G26" s="96">
        <v>0.33333333333333331</v>
      </c>
      <c r="H26" s="96">
        <v>0.70833333333333337</v>
      </c>
      <c r="I26" s="77" t="s">
        <v>983</v>
      </c>
      <c r="J26" s="68" t="s">
        <v>493</v>
      </c>
      <c r="K26" s="68" t="s">
        <v>494</v>
      </c>
      <c r="L26" s="88" t="s">
        <v>178</v>
      </c>
      <c r="M26" s="70">
        <f t="shared" si="1"/>
        <v>0</v>
      </c>
      <c r="N26" s="70">
        <f t="shared" si="2"/>
        <v>49</v>
      </c>
      <c r="P26" s="70"/>
    </row>
    <row r="27" spans="1:16" x14ac:dyDescent="0.25">
      <c r="A27" s="68" t="str">
        <f t="shared" si="0"/>
        <v>545867</v>
      </c>
      <c r="B27" s="69" t="s">
        <v>19</v>
      </c>
      <c r="C27" s="68" t="s">
        <v>20</v>
      </c>
      <c r="D27" s="68" t="s">
        <v>172</v>
      </c>
      <c r="E27" s="68" t="s">
        <v>415</v>
      </c>
      <c r="F27" s="95">
        <v>45867</v>
      </c>
      <c r="G27" s="96">
        <v>0.33333333333333331</v>
      </c>
      <c r="H27" s="96">
        <v>0.70833333333333337</v>
      </c>
      <c r="I27" s="77" t="s">
        <v>983</v>
      </c>
      <c r="J27" s="68" t="s">
        <v>26</v>
      </c>
      <c r="K27" s="68" t="s">
        <v>67</v>
      </c>
      <c r="L27" s="88" t="s">
        <v>178</v>
      </c>
      <c r="M27" s="70">
        <f t="shared" si="1"/>
        <v>0</v>
      </c>
      <c r="N27" s="70">
        <f t="shared" si="2"/>
        <v>62</v>
      </c>
      <c r="P27" s="70"/>
    </row>
    <row r="28" spans="1:16" x14ac:dyDescent="0.25">
      <c r="A28" s="68" t="str">
        <f t="shared" si="0"/>
        <v>545868</v>
      </c>
      <c r="B28" s="69" t="s">
        <v>19</v>
      </c>
      <c r="C28" s="68" t="s">
        <v>20</v>
      </c>
      <c r="D28" s="68" t="s">
        <v>172</v>
      </c>
      <c r="E28" s="68" t="s">
        <v>418</v>
      </c>
      <c r="F28" s="95">
        <v>45868</v>
      </c>
      <c r="G28" s="96">
        <v>0.33333333333333331</v>
      </c>
      <c r="H28" s="96">
        <v>0.70833333333333337</v>
      </c>
      <c r="I28" s="77" t="s">
        <v>1020</v>
      </c>
      <c r="J28" s="68" t="s">
        <v>495</v>
      </c>
      <c r="K28" s="68" t="s">
        <v>496</v>
      </c>
      <c r="L28" s="88" t="s">
        <v>178</v>
      </c>
      <c r="M28" s="70">
        <f t="shared" si="1"/>
        <v>0</v>
      </c>
      <c r="N28" s="70">
        <f t="shared" si="2"/>
        <v>0</v>
      </c>
      <c r="P28" s="70" t="s">
        <v>981</v>
      </c>
    </row>
    <row r="29" spans="1:16" x14ac:dyDescent="0.25">
      <c r="A29" s="68" t="str">
        <f t="shared" si="0"/>
        <v>545869</v>
      </c>
      <c r="B29" s="69" t="s">
        <v>19</v>
      </c>
      <c r="C29" s="68" t="s">
        <v>20</v>
      </c>
      <c r="D29" s="68" t="s">
        <v>172</v>
      </c>
      <c r="E29" s="68" t="s">
        <v>421</v>
      </c>
      <c r="F29" s="95">
        <v>45869</v>
      </c>
      <c r="G29" s="96">
        <v>0.33333333333333331</v>
      </c>
      <c r="H29" s="96">
        <v>0.70833333333333337</v>
      </c>
      <c r="I29" s="77" t="s">
        <v>983</v>
      </c>
      <c r="J29" s="68" t="s">
        <v>300</v>
      </c>
      <c r="K29" s="68" t="s">
        <v>497</v>
      </c>
      <c r="L29" s="88" t="s">
        <v>178</v>
      </c>
      <c r="M29" s="70">
        <f t="shared" si="1"/>
        <v>0</v>
      </c>
      <c r="N29" s="70">
        <f t="shared" si="2"/>
        <v>58</v>
      </c>
      <c r="P29" s="70"/>
    </row>
    <row r="30" spans="1:16" x14ac:dyDescent="0.25">
      <c r="A30" s="68" t="str">
        <f t="shared" si="0"/>
        <v>945839</v>
      </c>
      <c r="B30" s="69" t="s">
        <v>31</v>
      </c>
      <c r="C30" s="68" t="s">
        <v>32</v>
      </c>
      <c r="D30" s="68" t="s">
        <v>172</v>
      </c>
      <c r="E30" s="68" t="s">
        <v>210</v>
      </c>
      <c r="F30" s="95">
        <v>45839</v>
      </c>
      <c r="G30" s="96">
        <v>0.33333333333333331</v>
      </c>
      <c r="H30" s="96">
        <v>0.70833333333333337</v>
      </c>
      <c r="I30" s="77" t="s">
        <v>983</v>
      </c>
      <c r="J30" s="68" t="s">
        <v>498</v>
      </c>
      <c r="K30" s="68" t="s">
        <v>499</v>
      </c>
      <c r="L30" s="88" t="s">
        <v>178</v>
      </c>
      <c r="M30" s="70">
        <f t="shared" si="1"/>
        <v>0</v>
      </c>
      <c r="N30" s="70">
        <f t="shared" si="2"/>
        <v>91</v>
      </c>
      <c r="P30" s="70"/>
    </row>
    <row r="31" spans="1:16" x14ac:dyDescent="0.25">
      <c r="A31" s="68" t="str">
        <f t="shared" si="0"/>
        <v>945840</v>
      </c>
      <c r="B31" s="69" t="s">
        <v>31</v>
      </c>
      <c r="C31" s="68" t="s">
        <v>32</v>
      </c>
      <c r="D31" s="68" t="s">
        <v>172</v>
      </c>
      <c r="E31" s="68" t="s">
        <v>211</v>
      </c>
      <c r="F31" s="95">
        <v>45840</v>
      </c>
      <c r="G31" s="96">
        <v>0.33333333333333331</v>
      </c>
      <c r="H31" s="96">
        <v>0.70833333333333337</v>
      </c>
      <c r="I31" s="77" t="s">
        <v>983</v>
      </c>
      <c r="J31" s="68" t="s">
        <v>500</v>
      </c>
      <c r="K31" s="68" t="s">
        <v>501</v>
      </c>
      <c r="L31" s="88" t="s">
        <v>178</v>
      </c>
      <c r="M31" s="70">
        <f t="shared" si="1"/>
        <v>0</v>
      </c>
      <c r="N31" s="70">
        <f t="shared" si="2"/>
        <v>89</v>
      </c>
      <c r="P31" s="70"/>
    </row>
    <row r="32" spans="1:16" x14ac:dyDescent="0.25">
      <c r="A32" s="68" t="str">
        <f t="shared" si="0"/>
        <v>945841</v>
      </c>
      <c r="B32" s="69" t="s">
        <v>31</v>
      </c>
      <c r="C32" s="68" t="s">
        <v>32</v>
      </c>
      <c r="D32" s="68" t="s">
        <v>172</v>
      </c>
      <c r="E32" s="68" t="s">
        <v>212</v>
      </c>
      <c r="F32" s="95">
        <v>45841</v>
      </c>
      <c r="G32" s="96">
        <v>0.33333333333333331</v>
      </c>
      <c r="H32" s="96">
        <v>0.70833333333333337</v>
      </c>
      <c r="I32" s="77" t="s">
        <v>983</v>
      </c>
      <c r="J32" s="68" t="s">
        <v>502</v>
      </c>
      <c r="K32" s="68" t="s">
        <v>503</v>
      </c>
      <c r="L32" s="88" t="s">
        <v>178</v>
      </c>
      <c r="M32" s="70">
        <f t="shared" si="1"/>
        <v>0</v>
      </c>
      <c r="N32" s="70">
        <f t="shared" si="2"/>
        <v>65</v>
      </c>
      <c r="P32" s="70"/>
    </row>
    <row r="33" spans="1:16" x14ac:dyDescent="0.25">
      <c r="A33" s="68" t="str">
        <f t="shared" si="0"/>
        <v>945842</v>
      </c>
      <c r="B33" s="69" t="s">
        <v>31</v>
      </c>
      <c r="C33" s="68" t="s">
        <v>32</v>
      </c>
      <c r="D33" s="68" t="s">
        <v>172</v>
      </c>
      <c r="E33" s="68" t="s">
        <v>213</v>
      </c>
      <c r="F33" s="95">
        <v>45842</v>
      </c>
      <c r="G33" s="96">
        <v>0.33333333333333331</v>
      </c>
      <c r="H33" s="96">
        <v>0.70833333333333337</v>
      </c>
      <c r="I33" s="77" t="s">
        <v>983</v>
      </c>
      <c r="J33" s="68" t="s">
        <v>504</v>
      </c>
      <c r="K33" s="68" t="s">
        <v>505</v>
      </c>
      <c r="L33" s="88" t="s">
        <v>178</v>
      </c>
      <c r="M33" s="70">
        <f t="shared" si="1"/>
        <v>0</v>
      </c>
      <c r="N33" s="70">
        <f t="shared" si="2"/>
        <v>70</v>
      </c>
      <c r="P33" s="70"/>
    </row>
    <row r="34" spans="1:16" x14ac:dyDescent="0.25">
      <c r="A34" s="68" t="str">
        <f t="shared" si="0"/>
        <v>945843</v>
      </c>
      <c r="B34" s="69" t="s">
        <v>31</v>
      </c>
      <c r="C34" s="68" t="s">
        <v>32</v>
      </c>
      <c r="D34" s="68" t="s">
        <v>172</v>
      </c>
      <c r="E34" s="68" t="s">
        <v>214</v>
      </c>
      <c r="F34" s="95">
        <v>45843</v>
      </c>
      <c r="G34" s="96">
        <v>0.33333333333333331</v>
      </c>
      <c r="H34" s="96">
        <v>0.70833333333333337</v>
      </c>
      <c r="I34" s="77" t="s">
        <v>983</v>
      </c>
      <c r="J34" s="68" t="s">
        <v>38</v>
      </c>
      <c r="K34" s="68" t="s">
        <v>506</v>
      </c>
      <c r="L34" s="88" t="s">
        <v>178</v>
      </c>
      <c r="M34" s="70">
        <f t="shared" si="1"/>
        <v>0</v>
      </c>
      <c r="N34" s="70">
        <f t="shared" si="2"/>
        <v>31</v>
      </c>
      <c r="P34" s="70"/>
    </row>
    <row r="35" spans="1:16" x14ac:dyDescent="0.25">
      <c r="A35" s="68" t="str">
        <f t="shared" si="0"/>
        <v>945845</v>
      </c>
      <c r="B35" s="69" t="s">
        <v>31</v>
      </c>
      <c r="C35" s="68" t="s">
        <v>32</v>
      </c>
      <c r="D35" s="68" t="s">
        <v>172</v>
      </c>
      <c r="E35" s="68" t="s">
        <v>215</v>
      </c>
      <c r="F35" s="95">
        <v>45845</v>
      </c>
      <c r="G35" s="96">
        <v>0.33333333333333331</v>
      </c>
      <c r="H35" s="96">
        <v>0.70833333333333337</v>
      </c>
      <c r="I35" s="77" t="s">
        <v>983</v>
      </c>
      <c r="J35" s="68" t="s">
        <v>507</v>
      </c>
      <c r="K35" s="68" t="s">
        <v>508</v>
      </c>
      <c r="L35" s="88" t="s">
        <v>178</v>
      </c>
      <c r="M35" s="70">
        <f t="shared" si="1"/>
        <v>0</v>
      </c>
      <c r="N35" s="70">
        <f t="shared" si="2"/>
        <v>54</v>
      </c>
      <c r="P35" s="70"/>
    </row>
    <row r="36" spans="1:16" x14ac:dyDescent="0.25">
      <c r="A36" s="68" t="str">
        <f t="shared" si="0"/>
        <v>945846</v>
      </c>
      <c r="B36" s="69" t="s">
        <v>31</v>
      </c>
      <c r="C36" s="68" t="s">
        <v>32</v>
      </c>
      <c r="D36" s="68" t="s">
        <v>172</v>
      </c>
      <c r="E36" s="68" t="s">
        <v>216</v>
      </c>
      <c r="F36" s="95">
        <v>45846</v>
      </c>
      <c r="G36" s="96">
        <v>0.33333333333333331</v>
      </c>
      <c r="H36" s="96">
        <v>0.70833333333333337</v>
      </c>
      <c r="I36" s="77" t="s">
        <v>983</v>
      </c>
      <c r="J36" s="68" t="s">
        <v>509</v>
      </c>
      <c r="K36" s="68" t="s">
        <v>510</v>
      </c>
      <c r="L36" s="88" t="s">
        <v>178</v>
      </c>
      <c r="M36" s="70">
        <f t="shared" si="1"/>
        <v>0</v>
      </c>
      <c r="N36" s="70">
        <f t="shared" si="2"/>
        <v>65</v>
      </c>
      <c r="P36" s="70"/>
    </row>
    <row r="37" spans="1:16" x14ac:dyDescent="0.25">
      <c r="A37" s="68" t="str">
        <f t="shared" si="0"/>
        <v>945847</v>
      </c>
      <c r="B37" s="69" t="s">
        <v>31</v>
      </c>
      <c r="C37" s="68" t="s">
        <v>32</v>
      </c>
      <c r="D37" s="68" t="s">
        <v>172</v>
      </c>
      <c r="E37" s="68" t="s">
        <v>217</v>
      </c>
      <c r="F37" s="95">
        <v>45847</v>
      </c>
      <c r="G37" s="96">
        <v>0.33333333333333331</v>
      </c>
      <c r="H37" s="96">
        <v>0.70833333333333337</v>
      </c>
      <c r="I37" s="77" t="s">
        <v>983</v>
      </c>
      <c r="J37" s="68" t="s">
        <v>22</v>
      </c>
      <c r="K37" s="68" t="s">
        <v>511</v>
      </c>
      <c r="L37" s="88" t="s">
        <v>178</v>
      </c>
      <c r="M37" s="70">
        <f t="shared" si="1"/>
        <v>0</v>
      </c>
      <c r="N37" s="70">
        <f t="shared" si="2"/>
        <v>44</v>
      </c>
      <c r="P37" s="70"/>
    </row>
    <row r="38" spans="1:16" x14ac:dyDescent="0.25">
      <c r="A38" s="68" t="str">
        <f t="shared" si="0"/>
        <v>945848</v>
      </c>
      <c r="B38" s="69" t="s">
        <v>31</v>
      </c>
      <c r="C38" s="68" t="s">
        <v>32</v>
      </c>
      <c r="D38" s="68" t="s">
        <v>172</v>
      </c>
      <c r="E38" s="68" t="s">
        <v>218</v>
      </c>
      <c r="F38" s="95">
        <v>45848</v>
      </c>
      <c r="G38" s="96">
        <v>0.33333333333333331</v>
      </c>
      <c r="H38" s="96">
        <v>0.70833333333333337</v>
      </c>
      <c r="I38" s="77" t="s">
        <v>983</v>
      </c>
      <c r="J38" s="68" t="s">
        <v>512</v>
      </c>
      <c r="K38" s="68" t="s">
        <v>513</v>
      </c>
      <c r="L38" s="88" t="s">
        <v>178</v>
      </c>
      <c r="M38" s="70">
        <f t="shared" si="1"/>
        <v>0</v>
      </c>
      <c r="N38" s="70">
        <f t="shared" si="2"/>
        <v>62</v>
      </c>
      <c r="P38" s="70"/>
    </row>
    <row r="39" spans="1:16" x14ac:dyDescent="0.25">
      <c r="A39" s="68" t="str">
        <f t="shared" si="0"/>
        <v>945849</v>
      </c>
      <c r="B39" s="69" t="s">
        <v>31</v>
      </c>
      <c r="C39" s="68" t="s">
        <v>32</v>
      </c>
      <c r="D39" s="68" t="s">
        <v>172</v>
      </c>
      <c r="E39" s="68" t="s">
        <v>219</v>
      </c>
      <c r="F39" s="95">
        <v>45849</v>
      </c>
      <c r="G39" s="96">
        <v>0.33333333333333331</v>
      </c>
      <c r="H39" s="96">
        <v>0.70833333333333337</v>
      </c>
      <c r="I39" s="77" t="s">
        <v>983</v>
      </c>
      <c r="J39" s="68" t="s">
        <v>514</v>
      </c>
      <c r="K39" s="68" t="s">
        <v>515</v>
      </c>
      <c r="L39" s="88" t="s">
        <v>178</v>
      </c>
      <c r="M39" s="70">
        <f t="shared" si="1"/>
        <v>0</v>
      </c>
      <c r="N39" s="70">
        <f t="shared" si="2"/>
        <v>61</v>
      </c>
      <c r="P39" s="70"/>
    </row>
    <row r="40" spans="1:16" x14ac:dyDescent="0.25">
      <c r="A40" s="68" t="str">
        <f t="shared" si="0"/>
        <v>945850</v>
      </c>
      <c r="B40" s="69" t="s">
        <v>31</v>
      </c>
      <c r="C40" s="68" t="s">
        <v>32</v>
      </c>
      <c r="D40" s="68" t="s">
        <v>172</v>
      </c>
      <c r="E40" s="68" t="s">
        <v>220</v>
      </c>
      <c r="F40" s="95">
        <v>45850</v>
      </c>
      <c r="G40" s="96">
        <v>0.33333333333333331</v>
      </c>
      <c r="H40" s="96">
        <v>0.70833333333333337</v>
      </c>
      <c r="I40" s="77" t="s">
        <v>983</v>
      </c>
      <c r="J40" s="68" t="s">
        <v>516</v>
      </c>
      <c r="K40" s="68" t="s">
        <v>517</v>
      </c>
      <c r="L40" s="88" t="s">
        <v>178</v>
      </c>
      <c r="M40" s="70">
        <f t="shared" si="1"/>
        <v>0</v>
      </c>
      <c r="N40" s="70">
        <f t="shared" si="2"/>
        <v>29</v>
      </c>
      <c r="P40" s="70"/>
    </row>
    <row r="41" spans="1:16" x14ac:dyDescent="0.25">
      <c r="A41" s="68" t="str">
        <f t="shared" si="0"/>
        <v>945852</v>
      </c>
      <c r="B41" s="69" t="s">
        <v>31</v>
      </c>
      <c r="C41" s="68" t="s">
        <v>32</v>
      </c>
      <c r="D41" s="68" t="s">
        <v>172</v>
      </c>
      <c r="E41" s="68" t="s">
        <v>221</v>
      </c>
      <c r="F41" s="95">
        <v>45852</v>
      </c>
      <c r="G41" s="96">
        <v>0.33333333333333331</v>
      </c>
      <c r="H41" s="96">
        <v>0.70833333333333337</v>
      </c>
      <c r="I41" s="77" t="s">
        <v>983</v>
      </c>
      <c r="J41" s="68" t="s">
        <v>518</v>
      </c>
      <c r="K41" s="68" t="s">
        <v>519</v>
      </c>
      <c r="L41" s="88" t="s">
        <v>178</v>
      </c>
      <c r="M41" s="70">
        <f t="shared" si="1"/>
        <v>0</v>
      </c>
      <c r="N41" s="70">
        <f t="shared" si="2"/>
        <v>52</v>
      </c>
      <c r="P41" s="70"/>
    </row>
    <row r="42" spans="1:16" x14ac:dyDescent="0.25">
      <c r="A42" s="68" t="str">
        <f t="shared" si="0"/>
        <v>945853</v>
      </c>
      <c r="B42" s="69" t="s">
        <v>31</v>
      </c>
      <c r="C42" s="68" t="s">
        <v>32</v>
      </c>
      <c r="D42" s="68" t="s">
        <v>172</v>
      </c>
      <c r="E42" s="68" t="s">
        <v>222</v>
      </c>
      <c r="F42" s="95">
        <v>45853</v>
      </c>
      <c r="G42" s="96">
        <v>0.33333333333333331</v>
      </c>
      <c r="H42" s="96">
        <v>0.70833333333333337</v>
      </c>
      <c r="I42" s="77" t="s">
        <v>983</v>
      </c>
      <c r="J42" s="68" t="s">
        <v>520</v>
      </c>
      <c r="K42" s="68" t="s">
        <v>521</v>
      </c>
      <c r="L42" s="88" t="s">
        <v>178</v>
      </c>
      <c r="M42" s="70">
        <f t="shared" si="1"/>
        <v>0</v>
      </c>
      <c r="N42" s="70">
        <f t="shared" si="2"/>
        <v>53</v>
      </c>
      <c r="P42" s="70"/>
    </row>
    <row r="43" spans="1:16" x14ac:dyDescent="0.25">
      <c r="A43" s="68" t="str">
        <f t="shared" si="0"/>
        <v>945854</v>
      </c>
      <c r="B43" s="69" t="s">
        <v>31</v>
      </c>
      <c r="C43" s="68" t="s">
        <v>32</v>
      </c>
      <c r="D43" s="68" t="s">
        <v>172</v>
      </c>
      <c r="E43" s="68" t="s">
        <v>223</v>
      </c>
      <c r="F43" s="95">
        <v>45854</v>
      </c>
      <c r="G43" s="96">
        <v>0.33333333333333331</v>
      </c>
      <c r="H43" s="96">
        <v>0.70833333333333337</v>
      </c>
      <c r="I43" s="77" t="s">
        <v>983</v>
      </c>
      <c r="J43" s="68" t="s">
        <v>134</v>
      </c>
      <c r="K43" s="68" t="s">
        <v>522</v>
      </c>
      <c r="L43" s="88" t="s">
        <v>178</v>
      </c>
      <c r="M43" s="70">
        <f t="shared" si="1"/>
        <v>0</v>
      </c>
      <c r="N43" s="70">
        <f t="shared" si="2"/>
        <v>59</v>
      </c>
      <c r="P43" s="70"/>
    </row>
    <row r="44" spans="1:16" x14ac:dyDescent="0.25">
      <c r="A44" s="68" t="str">
        <f t="shared" si="0"/>
        <v>945855</v>
      </c>
      <c r="B44" s="69" t="s">
        <v>31</v>
      </c>
      <c r="C44" s="68" t="s">
        <v>32</v>
      </c>
      <c r="D44" s="68" t="s">
        <v>172</v>
      </c>
      <c r="E44" s="68" t="s">
        <v>224</v>
      </c>
      <c r="F44" s="95">
        <v>45855</v>
      </c>
      <c r="G44" s="96">
        <v>0.33333333333333331</v>
      </c>
      <c r="H44" s="96">
        <v>0.70833333333333337</v>
      </c>
      <c r="I44" s="77" t="s">
        <v>983</v>
      </c>
      <c r="J44" s="68" t="s">
        <v>523</v>
      </c>
      <c r="K44" s="68" t="s">
        <v>524</v>
      </c>
      <c r="L44" s="88" t="s">
        <v>178</v>
      </c>
      <c r="M44" s="70">
        <f t="shared" si="1"/>
        <v>0</v>
      </c>
      <c r="N44" s="70">
        <f t="shared" si="2"/>
        <v>55</v>
      </c>
      <c r="P44" s="70"/>
    </row>
    <row r="45" spans="1:16" x14ac:dyDescent="0.25">
      <c r="A45" s="68" t="str">
        <f t="shared" si="0"/>
        <v>945856</v>
      </c>
      <c r="B45" s="69" t="s">
        <v>31</v>
      </c>
      <c r="C45" s="68" t="s">
        <v>32</v>
      </c>
      <c r="D45" s="68" t="s">
        <v>172</v>
      </c>
      <c r="E45" s="68" t="s">
        <v>225</v>
      </c>
      <c r="F45" s="95">
        <v>45856</v>
      </c>
      <c r="G45" s="96">
        <v>0.33333333333333331</v>
      </c>
      <c r="H45" s="96">
        <v>0.70833333333333337</v>
      </c>
      <c r="I45" s="77" t="s">
        <v>983</v>
      </c>
      <c r="J45" s="68" t="s">
        <v>525</v>
      </c>
      <c r="K45" s="68" t="s">
        <v>526</v>
      </c>
      <c r="L45" s="88" t="s">
        <v>178</v>
      </c>
      <c r="M45" s="70">
        <f t="shared" si="1"/>
        <v>0</v>
      </c>
      <c r="N45" s="70">
        <f t="shared" si="2"/>
        <v>69</v>
      </c>
      <c r="P45" s="70"/>
    </row>
    <row r="46" spans="1:16" x14ac:dyDescent="0.25">
      <c r="A46" s="68" t="str">
        <f t="shared" si="0"/>
        <v>945857</v>
      </c>
      <c r="B46" s="69" t="s">
        <v>31</v>
      </c>
      <c r="C46" s="68" t="s">
        <v>32</v>
      </c>
      <c r="D46" s="68" t="s">
        <v>172</v>
      </c>
      <c r="E46" s="68" t="s">
        <v>226</v>
      </c>
      <c r="F46" s="95">
        <v>45857</v>
      </c>
      <c r="G46" s="96">
        <v>0.33333333333333331</v>
      </c>
      <c r="H46" s="96">
        <v>0.70833333333333337</v>
      </c>
      <c r="I46" s="77" t="s">
        <v>983</v>
      </c>
      <c r="J46" s="68" t="s">
        <v>527</v>
      </c>
      <c r="K46" s="68" t="s">
        <v>528</v>
      </c>
      <c r="L46" s="88" t="s">
        <v>178</v>
      </c>
      <c r="M46" s="70">
        <f t="shared" si="1"/>
        <v>0</v>
      </c>
      <c r="N46" s="70">
        <f t="shared" si="2"/>
        <v>44</v>
      </c>
      <c r="P46" s="70"/>
    </row>
    <row r="47" spans="1:16" x14ac:dyDescent="0.25">
      <c r="A47" s="68" t="str">
        <f t="shared" si="0"/>
        <v>945859</v>
      </c>
      <c r="B47" s="69" t="s">
        <v>31</v>
      </c>
      <c r="C47" s="68" t="s">
        <v>32</v>
      </c>
      <c r="D47" s="68" t="s">
        <v>172</v>
      </c>
      <c r="E47" s="68" t="s">
        <v>227</v>
      </c>
      <c r="F47" s="95">
        <v>45859</v>
      </c>
      <c r="G47" s="96">
        <v>0.33333333333333331</v>
      </c>
      <c r="H47" s="96">
        <v>0.70833333333333337</v>
      </c>
      <c r="I47" s="77" t="s">
        <v>983</v>
      </c>
      <c r="J47" s="68" t="s">
        <v>529</v>
      </c>
      <c r="K47" s="68" t="s">
        <v>530</v>
      </c>
      <c r="L47" s="88" t="s">
        <v>178</v>
      </c>
      <c r="M47" s="70">
        <f t="shared" si="1"/>
        <v>0</v>
      </c>
      <c r="N47" s="70">
        <f t="shared" si="2"/>
        <v>48</v>
      </c>
      <c r="P47" s="70"/>
    </row>
    <row r="48" spans="1:16" x14ac:dyDescent="0.25">
      <c r="A48" s="68" t="str">
        <f t="shared" si="0"/>
        <v>945860</v>
      </c>
      <c r="B48" s="69" t="s">
        <v>31</v>
      </c>
      <c r="C48" s="68" t="s">
        <v>32</v>
      </c>
      <c r="D48" s="68" t="s">
        <v>172</v>
      </c>
      <c r="E48" s="68" t="s">
        <v>228</v>
      </c>
      <c r="F48" s="95">
        <v>45860</v>
      </c>
      <c r="G48" s="96">
        <v>0.33333333333333331</v>
      </c>
      <c r="H48" s="96">
        <v>0.70833333333333337</v>
      </c>
      <c r="I48" s="77" t="s">
        <v>983</v>
      </c>
      <c r="J48" s="68" t="s">
        <v>531</v>
      </c>
      <c r="K48" s="68" t="s">
        <v>532</v>
      </c>
      <c r="L48" s="88" t="s">
        <v>178</v>
      </c>
      <c r="M48" s="70">
        <f t="shared" si="1"/>
        <v>0</v>
      </c>
      <c r="N48" s="70">
        <f t="shared" si="2"/>
        <v>46</v>
      </c>
      <c r="P48" s="70"/>
    </row>
    <row r="49" spans="1:16" x14ac:dyDescent="0.25">
      <c r="A49" s="68" t="str">
        <f t="shared" si="0"/>
        <v>945861</v>
      </c>
      <c r="B49" s="69" t="s">
        <v>31</v>
      </c>
      <c r="C49" s="68" t="s">
        <v>32</v>
      </c>
      <c r="D49" s="68" t="s">
        <v>172</v>
      </c>
      <c r="E49" s="68" t="s">
        <v>229</v>
      </c>
      <c r="F49" s="95">
        <v>45861</v>
      </c>
      <c r="G49" s="96">
        <v>0.33333333333333331</v>
      </c>
      <c r="H49" s="96">
        <v>0.70833333333333337</v>
      </c>
      <c r="I49" s="77" t="s">
        <v>983</v>
      </c>
      <c r="J49" s="68" t="s">
        <v>23</v>
      </c>
      <c r="K49" s="68" t="s">
        <v>533</v>
      </c>
      <c r="L49" s="88" t="s">
        <v>178</v>
      </c>
      <c r="M49" s="70">
        <f t="shared" si="1"/>
        <v>0</v>
      </c>
      <c r="N49" s="70">
        <f t="shared" si="2"/>
        <v>40</v>
      </c>
      <c r="P49" s="70"/>
    </row>
    <row r="50" spans="1:16" x14ac:dyDescent="0.25">
      <c r="A50" s="68" t="str">
        <f t="shared" si="0"/>
        <v>945862</v>
      </c>
      <c r="B50" s="69" t="s">
        <v>31</v>
      </c>
      <c r="C50" s="68" t="s">
        <v>32</v>
      </c>
      <c r="D50" s="68" t="s">
        <v>172</v>
      </c>
      <c r="E50" s="68" t="s">
        <v>230</v>
      </c>
      <c r="F50" s="95">
        <v>45862</v>
      </c>
      <c r="G50" s="96">
        <v>0.33333333333333331</v>
      </c>
      <c r="H50" s="96">
        <v>0.70833333333333337</v>
      </c>
      <c r="I50" s="77" t="s">
        <v>983</v>
      </c>
      <c r="J50" s="68" t="s">
        <v>534</v>
      </c>
      <c r="K50" s="68" t="s">
        <v>535</v>
      </c>
      <c r="L50" s="88" t="s">
        <v>178</v>
      </c>
      <c r="M50" s="70">
        <f t="shared" si="1"/>
        <v>0</v>
      </c>
      <c r="N50" s="70">
        <f t="shared" si="2"/>
        <v>41</v>
      </c>
      <c r="P50" s="70"/>
    </row>
    <row r="51" spans="1:16" x14ac:dyDescent="0.25">
      <c r="A51" s="68" t="str">
        <f t="shared" si="0"/>
        <v>945863</v>
      </c>
      <c r="B51" s="69" t="s">
        <v>31</v>
      </c>
      <c r="C51" s="68" t="s">
        <v>32</v>
      </c>
      <c r="D51" s="68" t="s">
        <v>172</v>
      </c>
      <c r="E51" s="68" t="s">
        <v>231</v>
      </c>
      <c r="F51" s="95">
        <v>45863</v>
      </c>
      <c r="G51" s="96">
        <v>0.33333333333333331</v>
      </c>
      <c r="H51" s="96">
        <v>0.70833333333333337</v>
      </c>
      <c r="I51" s="77" t="s">
        <v>983</v>
      </c>
      <c r="J51" s="68" t="s">
        <v>536</v>
      </c>
      <c r="K51" s="68" t="s">
        <v>537</v>
      </c>
      <c r="L51" s="88" t="s">
        <v>178</v>
      </c>
      <c r="M51" s="70">
        <f t="shared" si="1"/>
        <v>0</v>
      </c>
      <c r="N51" s="70">
        <f t="shared" si="2"/>
        <v>38</v>
      </c>
      <c r="P51" s="70"/>
    </row>
    <row r="52" spans="1:16" x14ac:dyDescent="0.25">
      <c r="A52" s="68" t="str">
        <f t="shared" si="0"/>
        <v>945864</v>
      </c>
      <c r="B52" s="69" t="s">
        <v>31</v>
      </c>
      <c r="C52" s="68" t="s">
        <v>32</v>
      </c>
      <c r="D52" s="68" t="s">
        <v>172</v>
      </c>
      <c r="E52" s="68" t="s">
        <v>232</v>
      </c>
      <c r="F52" s="95">
        <v>45864</v>
      </c>
      <c r="G52" s="96">
        <v>0.33333333333333331</v>
      </c>
      <c r="H52" s="96">
        <v>0.70833333333333337</v>
      </c>
      <c r="I52" s="77" t="s">
        <v>983</v>
      </c>
      <c r="J52" s="68" t="s">
        <v>538</v>
      </c>
      <c r="K52" s="68" t="s">
        <v>539</v>
      </c>
      <c r="L52" s="88" t="s">
        <v>178</v>
      </c>
      <c r="M52" s="70">
        <f t="shared" si="1"/>
        <v>0</v>
      </c>
      <c r="N52" s="70">
        <f t="shared" si="2"/>
        <v>14</v>
      </c>
      <c r="P52" s="70"/>
    </row>
    <row r="53" spans="1:16" x14ac:dyDescent="0.25">
      <c r="A53" s="68" t="str">
        <f t="shared" si="0"/>
        <v>945866</v>
      </c>
      <c r="B53" s="69" t="s">
        <v>31</v>
      </c>
      <c r="C53" s="68" t="s">
        <v>32</v>
      </c>
      <c r="D53" s="68" t="s">
        <v>172</v>
      </c>
      <c r="E53" s="68" t="s">
        <v>233</v>
      </c>
      <c r="F53" s="95">
        <v>45866</v>
      </c>
      <c r="G53" s="96">
        <v>0.33333333333333331</v>
      </c>
      <c r="H53" s="96">
        <v>0.70833333333333337</v>
      </c>
      <c r="I53" s="77" t="s">
        <v>983</v>
      </c>
      <c r="J53" s="68" t="s">
        <v>540</v>
      </c>
      <c r="K53" s="68" t="s">
        <v>541</v>
      </c>
      <c r="L53" s="88" t="s">
        <v>178</v>
      </c>
      <c r="M53" s="70">
        <f t="shared" si="1"/>
        <v>0</v>
      </c>
      <c r="N53" s="70">
        <f t="shared" si="2"/>
        <v>49</v>
      </c>
      <c r="P53" s="70"/>
    </row>
    <row r="54" spans="1:16" x14ac:dyDescent="0.25">
      <c r="A54" s="68" t="str">
        <f t="shared" si="0"/>
        <v>945867</v>
      </c>
      <c r="B54" s="69" t="s">
        <v>31</v>
      </c>
      <c r="C54" s="68" t="s">
        <v>32</v>
      </c>
      <c r="D54" s="68" t="s">
        <v>172</v>
      </c>
      <c r="E54" s="68" t="s">
        <v>415</v>
      </c>
      <c r="F54" s="95">
        <v>45867</v>
      </c>
      <c r="G54" s="96">
        <v>0.33333333333333331</v>
      </c>
      <c r="H54" s="96">
        <v>0.70833333333333337</v>
      </c>
      <c r="I54" s="77" t="s">
        <v>983</v>
      </c>
      <c r="J54" s="68" t="s">
        <v>57</v>
      </c>
      <c r="K54" s="68" t="s">
        <v>542</v>
      </c>
      <c r="L54" s="88" t="s">
        <v>178</v>
      </c>
      <c r="M54" s="70">
        <f t="shared" si="1"/>
        <v>0</v>
      </c>
      <c r="N54" s="70">
        <f t="shared" si="2"/>
        <v>48</v>
      </c>
      <c r="P54" s="70"/>
    </row>
    <row r="55" spans="1:16" x14ac:dyDescent="0.25">
      <c r="A55" s="68" t="str">
        <f t="shared" si="0"/>
        <v>945868</v>
      </c>
      <c r="B55" s="69" t="s">
        <v>31</v>
      </c>
      <c r="C55" s="68" t="s">
        <v>32</v>
      </c>
      <c r="D55" s="68" t="s">
        <v>172</v>
      </c>
      <c r="E55" s="68" t="s">
        <v>418</v>
      </c>
      <c r="F55" s="95">
        <v>45868</v>
      </c>
      <c r="G55" s="96">
        <v>0.33333333333333331</v>
      </c>
      <c r="H55" s="96">
        <v>0.70833333333333337</v>
      </c>
      <c r="I55" s="77" t="s">
        <v>983</v>
      </c>
      <c r="J55" s="68" t="s">
        <v>34</v>
      </c>
      <c r="K55" s="68" t="s">
        <v>543</v>
      </c>
      <c r="L55" s="88" t="s">
        <v>178</v>
      </c>
      <c r="M55" s="70">
        <f t="shared" si="1"/>
        <v>0</v>
      </c>
      <c r="N55" s="70">
        <f t="shared" si="2"/>
        <v>53</v>
      </c>
      <c r="P55" s="70"/>
    </row>
    <row r="56" spans="1:16" x14ac:dyDescent="0.25">
      <c r="A56" s="68" t="str">
        <f t="shared" si="0"/>
        <v>945869</v>
      </c>
      <c r="B56" s="69" t="s">
        <v>31</v>
      </c>
      <c r="C56" s="68" t="s">
        <v>32</v>
      </c>
      <c r="D56" s="68" t="s">
        <v>172</v>
      </c>
      <c r="E56" s="68" t="s">
        <v>421</v>
      </c>
      <c r="F56" s="95">
        <v>45869</v>
      </c>
      <c r="G56" s="96">
        <v>0.33333333333333331</v>
      </c>
      <c r="H56" s="96">
        <v>0.70833333333333337</v>
      </c>
      <c r="I56" s="77" t="s">
        <v>983</v>
      </c>
      <c r="J56" s="68" t="s">
        <v>544</v>
      </c>
      <c r="K56" s="68" t="s">
        <v>545</v>
      </c>
      <c r="L56" s="88" t="s">
        <v>178</v>
      </c>
      <c r="M56" s="70">
        <f t="shared" si="1"/>
        <v>0</v>
      </c>
      <c r="N56" s="70">
        <f t="shared" si="2"/>
        <v>60</v>
      </c>
      <c r="P56" s="70"/>
    </row>
    <row r="57" spans="1:16" x14ac:dyDescent="0.25">
      <c r="A57" s="68" t="str">
        <f t="shared" si="0"/>
        <v>2145839</v>
      </c>
      <c r="B57" s="69" t="s">
        <v>62</v>
      </c>
      <c r="C57" s="68" t="s">
        <v>63</v>
      </c>
      <c r="D57" s="68" t="s">
        <v>172</v>
      </c>
      <c r="E57" s="68" t="s">
        <v>210</v>
      </c>
      <c r="F57" s="95">
        <v>45839</v>
      </c>
      <c r="G57" s="96">
        <v>0.33333333333333331</v>
      </c>
      <c r="H57" s="96">
        <v>0.70833333333333337</v>
      </c>
      <c r="I57" s="77" t="s">
        <v>983</v>
      </c>
      <c r="J57" s="68" t="s">
        <v>124</v>
      </c>
      <c r="K57" s="68" t="s">
        <v>620</v>
      </c>
      <c r="L57" s="88" t="s">
        <v>178</v>
      </c>
      <c r="M57" s="70">
        <f t="shared" si="1"/>
        <v>0</v>
      </c>
      <c r="N57" s="70">
        <f t="shared" si="2"/>
        <v>82</v>
      </c>
      <c r="P57" s="70"/>
    </row>
    <row r="58" spans="1:16" x14ac:dyDescent="0.25">
      <c r="A58" s="68" t="str">
        <f t="shared" si="0"/>
        <v>2145840</v>
      </c>
      <c r="B58" s="69" t="s">
        <v>62</v>
      </c>
      <c r="C58" s="68" t="s">
        <v>63</v>
      </c>
      <c r="D58" s="68" t="s">
        <v>172</v>
      </c>
      <c r="E58" s="68" t="s">
        <v>211</v>
      </c>
      <c r="F58" s="95">
        <v>45840</v>
      </c>
      <c r="G58" s="96">
        <v>0.33333333333333331</v>
      </c>
      <c r="H58" s="96">
        <v>0.70833333333333337</v>
      </c>
      <c r="I58" s="77" t="s">
        <v>983</v>
      </c>
      <c r="J58" s="68" t="s">
        <v>621</v>
      </c>
      <c r="K58" s="68" t="s">
        <v>622</v>
      </c>
      <c r="L58" s="88" t="s">
        <v>178</v>
      </c>
      <c r="M58" s="70">
        <f t="shared" si="1"/>
        <v>0</v>
      </c>
      <c r="N58" s="70">
        <f t="shared" si="2"/>
        <v>57</v>
      </c>
      <c r="P58" s="70"/>
    </row>
    <row r="59" spans="1:16" x14ac:dyDescent="0.25">
      <c r="A59" s="68" t="str">
        <f t="shared" si="0"/>
        <v>2145841</v>
      </c>
      <c r="B59" s="69" t="s">
        <v>62</v>
      </c>
      <c r="C59" s="68" t="s">
        <v>63</v>
      </c>
      <c r="D59" s="68" t="s">
        <v>172</v>
      </c>
      <c r="E59" s="68" t="s">
        <v>212</v>
      </c>
      <c r="F59" s="95">
        <v>45841</v>
      </c>
      <c r="G59" s="96">
        <v>0.33333333333333331</v>
      </c>
      <c r="H59" s="96">
        <v>0.70833333333333337</v>
      </c>
      <c r="I59" s="77" t="s">
        <v>983</v>
      </c>
      <c r="J59" s="68" t="s">
        <v>623</v>
      </c>
      <c r="K59" s="68" t="s">
        <v>35</v>
      </c>
      <c r="L59" s="88" t="s">
        <v>178</v>
      </c>
      <c r="M59" s="70">
        <f t="shared" si="1"/>
        <v>0</v>
      </c>
      <c r="N59" s="70">
        <f t="shared" si="2"/>
        <v>68</v>
      </c>
      <c r="P59" s="70"/>
    </row>
    <row r="60" spans="1:16" x14ac:dyDescent="0.25">
      <c r="A60" s="68" t="str">
        <f t="shared" si="0"/>
        <v>2145842</v>
      </c>
      <c r="B60" s="69" t="s">
        <v>62</v>
      </c>
      <c r="C60" s="68" t="s">
        <v>63</v>
      </c>
      <c r="D60" s="68" t="s">
        <v>172</v>
      </c>
      <c r="E60" s="68" t="s">
        <v>213</v>
      </c>
      <c r="F60" s="95">
        <v>45842</v>
      </c>
      <c r="G60" s="96">
        <v>0.33333333333333331</v>
      </c>
      <c r="H60" s="96">
        <v>0.70833333333333337</v>
      </c>
      <c r="I60" s="77" t="s">
        <v>983</v>
      </c>
      <c r="J60" s="68" t="s">
        <v>624</v>
      </c>
      <c r="K60" s="68" t="s">
        <v>625</v>
      </c>
      <c r="L60" s="88" t="s">
        <v>178</v>
      </c>
      <c r="M60" s="70">
        <f t="shared" si="1"/>
        <v>0</v>
      </c>
      <c r="N60" s="70">
        <f t="shared" si="2"/>
        <v>105</v>
      </c>
      <c r="P60" s="70"/>
    </row>
    <row r="61" spans="1:16" x14ac:dyDescent="0.25">
      <c r="A61" s="68" t="str">
        <f t="shared" si="0"/>
        <v>2145843</v>
      </c>
      <c r="B61" s="69" t="s">
        <v>62</v>
      </c>
      <c r="C61" s="68" t="s">
        <v>63</v>
      </c>
      <c r="D61" s="68" t="s">
        <v>172</v>
      </c>
      <c r="E61" s="68" t="s">
        <v>214</v>
      </c>
      <c r="F61" s="95">
        <v>45843</v>
      </c>
      <c r="G61" s="96">
        <v>0.33333333333333331</v>
      </c>
      <c r="H61" s="96">
        <v>0.70833333333333337</v>
      </c>
      <c r="I61" s="77" t="s">
        <v>983</v>
      </c>
      <c r="J61" s="68" t="s">
        <v>626</v>
      </c>
      <c r="K61" s="68" t="s">
        <v>627</v>
      </c>
      <c r="L61" s="88" t="s">
        <v>178</v>
      </c>
      <c r="M61" s="70">
        <f t="shared" si="1"/>
        <v>0</v>
      </c>
      <c r="N61" s="70">
        <f t="shared" si="2"/>
        <v>55</v>
      </c>
      <c r="P61" s="70"/>
    </row>
    <row r="62" spans="1:16" x14ac:dyDescent="0.25">
      <c r="A62" s="68" t="str">
        <f t="shared" si="0"/>
        <v>2145845</v>
      </c>
      <c r="B62" s="69" t="s">
        <v>62</v>
      </c>
      <c r="C62" s="68" t="s">
        <v>63</v>
      </c>
      <c r="D62" s="68" t="s">
        <v>172</v>
      </c>
      <c r="E62" s="68" t="s">
        <v>215</v>
      </c>
      <c r="F62" s="95">
        <v>45845</v>
      </c>
      <c r="G62" s="96">
        <v>0.33333333333333331</v>
      </c>
      <c r="H62" s="96">
        <v>0.70833333333333337</v>
      </c>
      <c r="I62" s="77" t="s">
        <v>983</v>
      </c>
      <c r="J62" s="68" t="s">
        <v>628</v>
      </c>
      <c r="K62" s="68" t="s">
        <v>629</v>
      </c>
      <c r="L62" s="88" t="s">
        <v>178</v>
      </c>
      <c r="M62" s="70">
        <f t="shared" si="1"/>
        <v>0</v>
      </c>
      <c r="N62" s="70">
        <f t="shared" si="2"/>
        <v>106</v>
      </c>
      <c r="P62" s="70"/>
    </row>
    <row r="63" spans="1:16" x14ac:dyDescent="0.25">
      <c r="A63" s="68" t="str">
        <f t="shared" si="0"/>
        <v>2145846</v>
      </c>
      <c r="B63" s="69" t="s">
        <v>62</v>
      </c>
      <c r="C63" s="68" t="s">
        <v>63</v>
      </c>
      <c r="D63" s="68" t="s">
        <v>172</v>
      </c>
      <c r="E63" s="68" t="s">
        <v>216</v>
      </c>
      <c r="F63" s="95">
        <v>45846</v>
      </c>
      <c r="G63" s="96">
        <v>0.33333333333333331</v>
      </c>
      <c r="H63" s="96">
        <v>0.70833333333333337</v>
      </c>
      <c r="I63" s="77" t="s">
        <v>983</v>
      </c>
      <c r="J63" s="68" t="s">
        <v>630</v>
      </c>
      <c r="K63" s="68" t="s">
        <v>631</v>
      </c>
      <c r="L63" s="88" t="s">
        <v>178</v>
      </c>
      <c r="M63" s="70">
        <f t="shared" si="1"/>
        <v>0</v>
      </c>
      <c r="N63" s="70">
        <f t="shared" si="2"/>
        <v>86</v>
      </c>
      <c r="P63" s="70"/>
    </row>
    <row r="64" spans="1:16" x14ac:dyDescent="0.25">
      <c r="A64" s="68" t="str">
        <f t="shared" si="0"/>
        <v>2145847</v>
      </c>
      <c r="B64" s="69" t="s">
        <v>62</v>
      </c>
      <c r="C64" s="68" t="s">
        <v>63</v>
      </c>
      <c r="D64" s="68" t="s">
        <v>172</v>
      </c>
      <c r="E64" s="68" t="s">
        <v>217</v>
      </c>
      <c r="F64" s="95">
        <v>45847</v>
      </c>
      <c r="G64" s="96">
        <v>0.33333333333333331</v>
      </c>
      <c r="H64" s="96">
        <v>0.70833333333333337</v>
      </c>
      <c r="I64" s="77" t="s">
        <v>983</v>
      </c>
      <c r="J64" s="68" t="s">
        <v>632</v>
      </c>
      <c r="K64" s="68" t="s">
        <v>633</v>
      </c>
      <c r="L64" s="88" t="s">
        <v>178</v>
      </c>
      <c r="M64" s="70">
        <f t="shared" si="1"/>
        <v>0</v>
      </c>
      <c r="N64" s="70">
        <f t="shared" si="2"/>
        <v>62</v>
      </c>
      <c r="P64" s="70"/>
    </row>
    <row r="65" spans="1:16" x14ac:dyDescent="0.25">
      <c r="A65" s="68" t="str">
        <f t="shared" si="0"/>
        <v>2145848</v>
      </c>
      <c r="B65" s="69" t="s">
        <v>62</v>
      </c>
      <c r="C65" s="68" t="s">
        <v>63</v>
      </c>
      <c r="D65" s="68" t="s">
        <v>172</v>
      </c>
      <c r="E65" s="68" t="s">
        <v>218</v>
      </c>
      <c r="F65" s="95">
        <v>45848</v>
      </c>
      <c r="G65" s="96">
        <v>0.33333333333333331</v>
      </c>
      <c r="H65" s="96">
        <v>0.70833333333333337</v>
      </c>
      <c r="I65" s="77" t="s">
        <v>983</v>
      </c>
      <c r="J65" s="68" t="s">
        <v>634</v>
      </c>
      <c r="K65" s="68" t="s">
        <v>635</v>
      </c>
      <c r="L65" s="88" t="s">
        <v>178</v>
      </c>
      <c r="M65" s="70">
        <f t="shared" si="1"/>
        <v>0</v>
      </c>
      <c r="N65" s="70">
        <f t="shared" si="2"/>
        <v>64</v>
      </c>
      <c r="P65" s="70"/>
    </row>
    <row r="66" spans="1:16" x14ac:dyDescent="0.25">
      <c r="A66" s="68" t="str">
        <f t="shared" si="0"/>
        <v>2145849</v>
      </c>
      <c r="B66" s="69" t="s">
        <v>62</v>
      </c>
      <c r="C66" s="68" t="s">
        <v>63</v>
      </c>
      <c r="D66" s="68" t="s">
        <v>172</v>
      </c>
      <c r="E66" s="68" t="s">
        <v>219</v>
      </c>
      <c r="F66" s="95">
        <v>45849</v>
      </c>
      <c r="G66" s="96">
        <v>0.33333333333333331</v>
      </c>
      <c r="H66" s="96">
        <v>0.70833333333333337</v>
      </c>
      <c r="I66" s="77" t="s">
        <v>983</v>
      </c>
      <c r="J66" s="68" t="s">
        <v>636</v>
      </c>
      <c r="K66" s="68" t="s">
        <v>637</v>
      </c>
      <c r="L66" s="88" t="s">
        <v>178</v>
      </c>
      <c r="M66" s="70">
        <f t="shared" si="1"/>
        <v>0</v>
      </c>
      <c r="N66" s="70">
        <f t="shared" si="2"/>
        <v>63</v>
      </c>
      <c r="P66" s="70"/>
    </row>
    <row r="67" spans="1:16" x14ac:dyDescent="0.25">
      <c r="A67" s="68" t="str">
        <f t="shared" si="0"/>
        <v>2145850</v>
      </c>
      <c r="B67" s="69" t="s">
        <v>62</v>
      </c>
      <c r="C67" s="68" t="s">
        <v>63</v>
      </c>
      <c r="D67" s="68" t="s">
        <v>172</v>
      </c>
      <c r="E67" s="68" t="s">
        <v>220</v>
      </c>
      <c r="F67" s="95">
        <v>45850</v>
      </c>
      <c r="G67" s="96">
        <v>0.33333333333333331</v>
      </c>
      <c r="H67" s="96">
        <v>0.70833333333333337</v>
      </c>
      <c r="I67" s="77" t="s">
        <v>209</v>
      </c>
      <c r="J67" s="68" t="s">
        <v>11</v>
      </c>
      <c r="K67" s="68" t="s">
        <v>11</v>
      </c>
      <c r="L67" s="88" t="s">
        <v>996</v>
      </c>
      <c r="M67" s="70">
        <f t="shared" si="1"/>
        <v>0</v>
      </c>
      <c r="N67" s="70">
        <f t="shared" si="2"/>
        <v>0</v>
      </c>
      <c r="P67" s="70" t="s">
        <v>195</v>
      </c>
    </row>
    <row r="68" spans="1:16" x14ac:dyDescent="0.25">
      <c r="A68" s="68" t="str">
        <f t="shared" ref="A68:A131" si="3">B68&amp;F68</f>
        <v>2145852</v>
      </c>
      <c r="B68" s="69" t="s">
        <v>62</v>
      </c>
      <c r="C68" s="68" t="s">
        <v>63</v>
      </c>
      <c r="D68" s="68" t="s">
        <v>172</v>
      </c>
      <c r="E68" s="68" t="s">
        <v>221</v>
      </c>
      <c r="F68" s="95">
        <v>45852</v>
      </c>
      <c r="G68" s="96">
        <v>0.33333333333333331</v>
      </c>
      <c r="H68" s="96">
        <v>0.70833333333333337</v>
      </c>
      <c r="I68" s="77" t="s">
        <v>983</v>
      </c>
      <c r="J68" s="68" t="s">
        <v>638</v>
      </c>
      <c r="K68" s="68" t="s">
        <v>639</v>
      </c>
      <c r="L68" s="88" t="s">
        <v>178</v>
      </c>
      <c r="M68" s="70">
        <v>0</v>
      </c>
      <c r="N68" s="70">
        <f t="shared" ref="N68:N110" si="4">IF(K68="-",0,IF(TIMEVALUE(K68)&lt;=H68,0,ROUNDDOWN((TIMEVALUE(K68)-H68)*24*60,0)))</f>
        <v>116</v>
      </c>
      <c r="P68" s="70" t="s">
        <v>1042</v>
      </c>
    </row>
    <row r="69" spans="1:16" x14ac:dyDescent="0.25">
      <c r="A69" s="68" t="str">
        <f t="shared" si="3"/>
        <v>2145853</v>
      </c>
      <c r="B69" s="69" t="s">
        <v>62</v>
      </c>
      <c r="C69" s="68" t="s">
        <v>63</v>
      </c>
      <c r="D69" s="68" t="s">
        <v>172</v>
      </c>
      <c r="E69" s="68" t="s">
        <v>222</v>
      </c>
      <c r="F69" s="95">
        <v>45853</v>
      </c>
      <c r="G69" s="96">
        <v>0.33333333333333331</v>
      </c>
      <c r="H69" s="96">
        <v>0.70833333333333337</v>
      </c>
      <c r="I69" s="77" t="s">
        <v>983</v>
      </c>
      <c r="J69" s="68" t="s">
        <v>634</v>
      </c>
      <c r="K69" s="68" t="s">
        <v>640</v>
      </c>
      <c r="L69" s="88" t="s">
        <v>178</v>
      </c>
      <c r="M69" s="70">
        <f t="shared" ref="M69:M110" si="5">IF(J69="-",0,IF(TIMEVALUE(J69)&lt;=G69,0,ROUNDDOWN((TIMEVALUE(J69)-G69)*24*60,0)))</f>
        <v>0</v>
      </c>
      <c r="N69" s="70">
        <f t="shared" si="4"/>
        <v>100</v>
      </c>
      <c r="P69" s="70"/>
    </row>
    <row r="70" spans="1:16" x14ac:dyDescent="0.25">
      <c r="A70" s="68" t="str">
        <f t="shared" si="3"/>
        <v>2145854</v>
      </c>
      <c r="B70" s="69" t="s">
        <v>62</v>
      </c>
      <c r="C70" s="68" t="s">
        <v>63</v>
      </c>
      <c r="D70" s="68" t="s">
        <v>172</v>
      </c>
      <c r="E70" s="68" t="s">
        <v>223</v>
      </c>
      <c r="F70" s="95">
        <v>45854</v>
      </c>
      <c r="G70" s="96">
        <v>0.33333333333333331</v>
      </c>
      <c r="H70" s="96">
        <v>0.70833333333333337</v>
      </c>
      <c r="I70" s="77" t="s">
        <v>983</v>
      </c>
      <c r="J70" s="68" t="s">
        <v>641</v>
      </c>
      <c r="K70" s="68" t="s">
        <v>642</v>
      </c>
      <c r="L70" s="88" t="s">
        <v>178</v>
      </c>
      <c r="M70" s="70">
        <f t="shared" si="5"/>
        <v>0</v>
      </c>
      <c r="N70" s="70">
        <f t="shared" si="4"/>
        <v>78</v>
      </c>
      <c r="P70" s="70"/>
    </row>
    <row r="71" spans="1:16" x14ac:dyDescent="0.25">
      <c r="A71" s="68" t="str">
        <f t="shared" si="3"/>
        <v>2145855</v>
      </c>
      <c r="B71" s="69" t="s">
        <v>62</v>
      </c>
      <c r="C71" s="68" t="s">
        <v>63</v>
      </c>
      <c r="D71" s="68" t="s">
        <v>172</v>
      </c>
      <c r="E71" s="68" t="s">
        <v>224</v>
      </c>
      <c r="F71" s="95">
        <v>45855</v>
      </c>
      <c r="G71" s="96">
        <v>0.33333333333333331</v>
      </c>
      <c r="H71" s="96">
        <v>0.70833333333333337</v>
      </c>
      <c r="I71" s="77" t="s">
        <v>983</v>
      </c>
      <c r="J71" s="68" t="s">
        <v>643</v>
      </c>
      <c r="K71" s="68" t="s">
        <v>644</v>
      </c>
      <c r="L71" s="88" t="s">
        <v>178</v>
      </c>
      <c r="M71" s="70">
        <f t="shared" si="5"/>
        <v>0</v>
      </c>
      <c r="N71" s="70">
        <f t="shared" si="4"/>
        <v>56</v>
      </c>
      <c r="P71" s="70"/>
    </row>
    <row r="72" spans="1:16" x14ac:dyDescent="0.25">
      <c r="A72" s="68" t="str">
        <f t="shared" si="3"/>
        <v>2145856</v>
      </c>
      <c r="B72" s="69" t="s">
        <v>62</v>
      </c>
      <c r="C72" s="68" t="s">
        <v>63</v>
      </c>
      <c r="D72" s="68" t="s">
        <v>172</v>
      </c>
      <c r="E72" s="68" t="s">
        <v>225</v>
      </c>
      <c r="F72" s="95">
        <v>45856</v>
      </c>
      <c r="G72" s="96">
        <v>0.33333333333333331</v>
      </c>
      <c r="H72" s="96">
        <v>0.70833333333333337</v>
      </c>
      <c r="I72" s="77" t="s">
        <v>983</v>
      </c>
      <c r="J72" s="68" t="s">
        <v>645</v>
      </c>
      <c r="K72" s="68" t="s">
        <v>646</v>
      </c>
      <c r="L72" s="88" t="s">
        <v>178</v>
      </c>
      <c r="M72" s="70">
        <f t="shared" si="5"/>
        <v>0</v>
      </c>
      <c r="N72" s="70">
        <f t="shared" si="4"/>
        <v>70</v>
      </c>
      <c r="P72" s="70"/>
    </row>
    <row r="73" spans="1:16" x14ac:dyDescent="0.25">
      <c r="A73" s="68" t="str">
        <f t="shared" si="3"/>
        <v>2145857</v>
      </c>
      <c r="B73" s="69" t="s">
        <v>62</v>
      </c>
      <c r="C73" s="68" t="s">
        <v>63</v>
      </c>
      <c r="D73" s="68" t="s">
        <v>172</v>
      </c>
      <c r="E73" s="68" t="s">
        <v>226</v>
      </c>
      <c r="F73" s="95">
        <v>45857</v>
      </c>
      <c r="G73" s="96">
        <v>0.33333333333333331</v>
      </c>
      <c r="H73" s="96">
        <v>0.70833333333333337</v>
      </c>
      <c r="I73" s="77" t="s">
        <v>983</v>
      </c>
      <c r="J73" s="68" t="s">
        <v>647</v>
      </c>
      <c r="K73" s="68" t="s">
        <v>648</v>
      </c>
      <c r="L73" s="88" t="s">
        <v>178</v>
      </c>
      <c r="M73" s="70">
        <f t="shared" si="5"/>
        <v>0</v>
      </c>
      <c r="N73" s="70">
        <f t="shared" si="4"/>
        <v>47</v>
      </c>
      <c r="P73" s="70"/>
    </row>
    <row r="74" spans="1:16" x14ac:dyDescent="0.25">
      <c r="A74" s="68" t="str">
        <f t="shared" si="3"/>
        <v>2145859</v>
      </c>
      <c r="B74" s="69" t="s">
        <v>62</v>
      </c>
      <c r="C74" s="68" t="s">
        <v>63</v>
      </c>
      <c r="D74" s="68" t="s">
        <v>172</v>
      </c>
      <c r="E74" s="68" t="s">
        <v>227</v>
      </c>
      <c r="F74" s="95">
        <v>45859</v>
      </c>
      <c r="G74" s="96">
        <v>0.33333333333333331</v>
      </c>
      <c r="H74" s="96">
        <v>0.70833333333333337</v>
      </c>
      <c r="I74" s="77" t="s">
        <v>983</v>
      </c>
      <c r="J74" s="68" t="s">
        <v>649</v>
      </c>
      <c r="K74" s="68" t="s">
        <v>650</v>
      </c>
      <c r="L74" s="88" t="s">
        <v>178</v>
      </c>
      <c r="M74" s="70">
        <f t="shared" si="5"/>
        <v>0</v>
      </c>
      <c r="N74" s="70">
        <f t="shared" si="4"/>
        <v>56</v>
      </c>
      <c r="P74" s="70"/>
    </row>
    <row r="75" spans="1:16" x14ac:dyDescent="0.25">
      <c r="A75" s="68" t="str">
        <f t="shared" si="3"/>
        <v>2145860</v>
      </c>
      <c r="B75" s="69" t="s">
        <v>62</v>
      </c>
      <c r="C75" s="68" t="s">
        <v>63</v>
      </c>
      <c r="D75" s="68" t="s">
        <v>172</v>
      </c>
      <c r="E75" s="68" t="s">
        <v>228</v>
      </c>
      <c r="F75" s="95">
        <v>45860</v>
      </c>
      <c r="G75" s="96">
        <v>0.33333333333333331</v>
      </c>
      <c r="H75" s="96">
        <v>0.70833333333333337</v>
      </c>
      <c r="I75" s="77" t="s">
        <v>983</v>
      </c>
      <c r="J75" s="68" t="s">
        <v>130</v>
      </c>
      <c r="K75" s="68" t="s">
        <v>651</v>
      </c>
      <c r="L75" s="88" t="s">
        <v>178</v>
      </c>
      <c r="M75" s="70">
        <f t="shared" si="5"/>
        <v>0</v>
      </c>
      <c r="N75" s="70">
        <f t="shared" si="4"/>
        <v>66</v>
      </c>
      <c r="P75" s="70"/>
    </row>
    <row r="76" spans="1:16" x14ac:dyDescent="0.25">
      <c r="A76" s="68" t="str">
        <f t="shared" si="3"/>
        <v>2145861</v>
      </c>
      <c r="B76" s="69" t="s">
        <v>62</v>
      </c>
      <c r="C76" s="68" t="s">
        <v>63</v>
      </c>
      <c r="D76" s="68" t="s">
        <v>172</v>
      </c>
      <c r="E76" s="68" t="s">
        <v>229</v>
      </c>
      <c r="F76" s="95">
        <v>45861</v>
      </c>
      <c r="G76" s="96">
        <v>0.33333333333333331</v>
      </c>
      <c r="H76" s="96">
        <v>0.70833333333333337</v>
      </c>
      <c r="I76" s="77" t="s">
        <v>983</v>
      </c>
      <c r="J76" s="68" t="s">
        <v>652</v>
      </c>
      <c r="K76" s="68" t="s">
        <v>653</v>
      </c>
      <c r="L76" s="88" t="s">
        <v>178</v>
      </c>
      <c r="M76" s="70">
        <f t="shared" si="5"/>
        <v>0</v>
      </c>
      <c r="N76" s="70">
        <f t="shared" si="4"/>
        <v>90</v>
      </c>
      <c r="P76" s="70"/>
    </row>
    <row r="77" spans="1:16" x14ac:dyDescent="0.25">
      <c r="A77" s="68" t="str">
        <f t="shared" si="3"/>
        <v>2145862</v>
      </c>
      <c r="B77" s="69" t="s">
        <v>62</v>
      </c>
      <c r="C77" s="68" t="s">
        <v>63</v>
      </c>
      <c r="D77" s="68" t="s">
        <v>172</v>
      </c>
      <c r="E77" s="68" t="s">
        <v>230</v>
      </c>
      <c r="F77" s="95">
        <v>45862</v>
      </c>
      <c r="G77" s="96">
        <v>0.33333333333333331</v>
      </c>
      <c r="H77" s="96">
        <v>0.70833333333333337</v>
      </c>
      <c r="I77" s="77" t="s">
        <v>983</v>
      </c>
      <c r="J77" s="68" t="s">
        <v>654</v>
      </c>
      <c r="K77" s="68" t="s">
        <v>655</v>
      </c>
      <c r="L77" s="88" t="s">
        <v>178</v>
      </c>
      <c r="M77" s="70">
        <f t="shared" si="5"/>
        <v>0</v>
      </c>
      <c r="N77" s="70">
        <f t="shared" si="4"/>
        <v>50</v>
      </c>
      <c r="P77" s="70"/>
    </row>
    <row r="78" spans="1:16" x14ac:dyDescent="0.25">
      <c r="A78" s="68" t="str">
        <f t="shared" si="3"/>
        <v>2145863</v>
      </c>
      <c r="B78" s="69" t="s">
        <v>62</v>
      </c>
      <c r="C78" s="68" t="s">
        <v>63</v>
      </c>
      <c r="D78" s="68" t="s">
        <v>172</v>
      </c>
      <c r="E78" s="68" t="s">
        <v>231</v>
      </c>
      <c r="F78" s="95">
        <v>45863</v>
      </c>
      <c r="G78" s="96">
        <v>0.33333333333333331</v>
      </c>
      <c r="H78" s="96">
        <v>0.70833333333333337</v>
      </c>
      <c r="I78" s="77" t="s">
        <v>983</v>
      </c>
      <c r="J78" s="68" t="s">
        <v>656</v>
      </c>
      <c r="K78" s="68" t="s">
        <v>657</v>
      </c>
      <c r="L78" s="88" t="s">
        <v>178</v>
      </c>
      <c r="M78" s="70">
        <f t="shared" si="5"/>
        <v>1</v>
      </c>
      <c r="N78" s="70">
        <f t="shared" si="4"/>
        <v>38</v>
      </c>
      <c r="P78" s="70"/>
    </row>
    <row r="79" spans="1:16" x14ac:dyDescent="0.25">
      <c r="A79" s="68" t="str">
        <f t="shared" si="3"/>
        <v>2145864</v>
      </c>
      <c r="B79" s="69" t="s">
        <v>62</v>
      </c>
      <c r="C79" s="68" t="s">
        <v>63</v>
      </c>
      <c r="D79" s="68" t="s">
        <v>172</v>
      </c>
      <c r="E79" s="68" t="s">
        <v>232</v>
      </c>
      <c r="F79" s="95">
        <v>45864</v>
      </c>
      <c r="G79" s="96">
        <v>0.33333333333333331</v>
      </c>
      <c r="H79" s="96">
        <v>0.70833333333333337</v>
      </c>
      <c r="I79" s="77" t="s">
        <v>1020</v>
      </c>
      <c r="J79" s="68" t="s">
        <v>658</v>
      </c>
      <c r="K79" s="68" t="s">
        <v>659</v>
      </c>
      <c r="L79" s="88" t="s">
        <v>178</v>
      </c>
      <c r="M79" s="70">
        <f t="shared" si="5"/>
        <v>0</v>
      </c>
      <c r="N79" s="70">
        <f t="shared" si="4"/>
        <v>0</v>
      </c>
      <c r="P79" s="70" t="s">
        <v>981</v>
      </c>
    </row>
    <row r="80" spans="1:16" x14ac:dyDescent="0.25">
      <c r="A80" s="68" t="str">
        <f t="shared" si="3"/>
        <v>2145866</v>
      </c>
      <c r="B80" s="69" t="s">
        <v>62</v>
      </c>
      <c r="C80" s="68" t="s">
        <v>63</v>
      </c>
      <c r="D80" s="68" t="s">
        <v>172</v>
      </c>
      <c r="E80" s="68" t="s">
        <v>233</v>
      </c>
      <c r="F80" s="95">
        <v>45866</v>
      </c>
      <c r="G80" s="96">
        <v>0.33333333333333331</v>
      </c>
      <c r="H80" s="96">
        <v>0.70833333333333337</v>
      </c>
      <c r="I80" s="77" t="s">
        <v>983</v>
      </c>
      <c r="J80" s="68" t="s">
        <v>21</v>
      </c>
      <c r="K80" s="68" t="s">
        <v>660</v>
      </c>
      <c r="L80" s="88" t="s">
        <v>178</v>
      </c>
      <c r="M80" s="70">
        <f t="shared" si="5"/>
        <v>0</v>
      </c>
      <c r="N80" s="70">
        <f t="shared" si="4"/>
        <v>52</v>
      </c>
      <c r="P80" s="70"/>
    </row>
    <row r="81" spans="1:16" x14ac:dyDescent="0.25">
      <c r="A81" s="68" t="str">
        <f t="shared" si="3"/>
        <v>2145867</v>
      </c>
      <c r="B81" s="69" t="s">
        <v>62</v>
      </c>
      <c r="C81" s="68" t="s">
        <v>63</v>
      </c>
      <c r="D81" s="68" t="s">
        <v>172</v>
      </c>
      <c r="E81" s="68" t="s">
        <v>415</v>
      </c>
      <c r="F81" s="95">
        <v>45867</v>
      </c>
      <c r="G81" s="96">
        <v>0.33333333333333331</v>
      </c>
      <c r="H81" s="96">
        <v>0.70833333333333337</v>
      </c>
      <c r="I81" s="77" t="s">
        <v>983</v>
      </c>
      <c r="J81" s="68" t="s">
        <v>661</v>
      </c>
      <c r="K81" s="68" t="s">
        <v>532</v>
      </c>
      <c r="L81" s="88" t="s">
        <v>178</v>
      </c>
      <c r="M81" s="70">
        <f t="shared" si="5"/>
        <v>0</v>
      </c>
      <c r="N81" s="70">
        <f t="shared" si="4"/>
        <v>46</v>
      </c>
      <c r="P81" s="70"/>
    </row>
    <row r="82" spans="1:16" x14ac:dyDescent="0.25">
      <c r="A82" s="68" t="str">
        <f t="shared" si="3"/>
        <v>2145868</v>
      </c>
      <c r="B82" s="69" t="s">
        <v>62</v>
      </c>
      <c r="C82" s="68" t="s">
        <v>63</v>
      </c>
      <c r="D82" s="68" t="s">
        <v>172</v>
      </c>
      <c r="E82" s="68" t="s">
        <v>418</v>
      </c>
      <c r="F82" s="95">
        <v>45868</v>
      </c>
      <c r="G82" s="96">
        <v>0.33333333333333331</v>
      </c>
      <c r="H82" s="96">
        <v>0.70833333333333337</v>
      </c>
      <c r="I82" s="77" t="s">
        <v>983</v>
      </c>
      <c r="J82" s="68" t="s">
        <v>662</v>
      </c>
      <c r="K82" s="68" t="s">
        <v>663</v>
      </c>
      <c r="L82" s="88" t="s">
        <v>178</v>
      </c>
      <c r="M82" s="70">
        <f t="shared" si="5"/>
        <v>0</v>
      </c>
      <c r="N82" s="70">
        <f t="shared" si="4"/>
        <v>117</v>
      </c>
      <c r="P82" s="70"/>
    </row>
    <row r="83" spans="1:16" x14ac:dyDescent="0.25">
      <c r="A83" s="68" t="str">
        <f t="shared" si="3"/>
        <v>2145869</v>
      </c>
      <c r="B83" s="69" t="s">
        <v>62</v>
      </c>
      <c r="C83" s="68" t="s">
        <v>63</v>
      </c>
      <c r="D83" s="68" t="s">
        <v>172</v>
      </c>
      <c r="E83" s="68" t="s">
        <v>421</v>
      </c>
      <c r="F83" s="95">
        <v>45869</v>
      </c>
      <c r="G83" s="96">
        <v>0.33333333333333331</v>
      </c>
      <c r="H83" s="96">
        <v>0.70833333333333337</v>
      </c>
      <c r="I83" s="77" t="s">
        <v>983</v>
      </c>
      <c r="J83" s="68" t="s">
        <v>664</v>
      </c>
      <c r="K83" s="68" t="s">
        <v>665</v>
      </c>
      <c r="L83" s="88" t="s">
        <v>178</v>
      </c>
      <c r="M83" s="70">
        <f t="shared" si="5"/>
        <v>0</v>
      </c>
      <c r="N83" s="70">
        <f t="shared" si="4"/>
        <v>93</v>
      </c>
      <c r="P83" s="70"/>
    </row>
    <row r="84" spans="1:16" x14ac:dyDescent="0.25">
      <c r="A84" s="68" t="str">
        <f t="shared" si="3"/>
        <v>5645839</v>
      </c>
      <c r="B84" s="69" t="s">
        <v>129</v>
      </c>
      <c r="C84" s="68" t="s">
        <v>208</v>
      </c>
      <c r="D84" s="68" t="s">
        <v>172</v>
      </c>
      <c r="E84" s="68" t="s">
        <v>210</v>
      </c>
      <c r="F84" s="95">
        <v>45839</v>
      </c>
      <c r="G84" s="96">
        <v>0.33333333333333331</v>
      </c>
      <c r="H84" s="96">
        <v>0.70833333333333337</v>
      </c>
      <c r="I84" s="77" t="s">
        <v>983</v>
      </c>
      <c r="J84" s="68" t="s">
        <v>854</v>
      </c>
      <c r="K84" s="68" t="s">
        <v>855</v>
      </c>
      <c r="L84" s="88" t="s">
        <v>178</v>
      </c>
      <c r="M84" s="70">
        <f t="shared" si="5"/>
        <v>0</v>
      </c>
      <c r="N84" s="70">
        <f t="shared" si="4"/>
        <v>23</v>
      </c>
      <c r="P84" s="70"/>
    </row>
    <row r="85" spans="1:16" x14ac:dyDescent="0.25">
      <c r="A85" s="68" t="str">
        <f t="shared" si="3"/>
        <v>5645840</v>
      </c>
      <c r="B85" s="69" t="s">
        <v>129</v>
      </c>
      <c r="C85" s="68" t="s">
        <v>208</v>
      </c>
      <c r="D85" s="68" t="s">
        <v>172</v>
      </c>
      <c r="E85" s="68" t="s">
        <v>211</v>
      </c>
      <c r="F85" s="95">
        <v>45840</v>
      </c>
      <c r="G85" s="96">
        <v>0.33333333333333331</v>
      </c>
      <c r="H85" s="96">
        <v>0.70833333333333337</v>
      </c>
      <c r="I85" s="77" t="s">
        <v>983</v>
      </c>
      <c r="J85" s="68" t="s">
        <v>856</v>
      </c>
      <c r="K85" s="68" t="s">
        <v>857</v>
      </c>
      <c r="L85" s="88" t="s">
        <v>178</v>
      </c>
      <c r="M85" s="70">
        <f t="shared" si="5"/>
        <v>0</v>
      </c>
      <c r="N85" s="70">
        <f t="shared" si="4"/>
        <v>23</v>
      </c>
      <c r="P85" s="70"/>
    </row>
    <row r="86" spans="1:16" x14ac:dyDescent="0.25">
      <c r="A86" s="68" t="str">
        <f t="shared" si="3"/>
        <v>5645841</v>
      </c>
      <c r="B86" s="69" t="s">
        <v>129</v>
      </c>
      <c r="C86" s="68" t="s">
        <v>208</v>
      </c>
      <c r="D86" s="68" t="s">
        <v>172</v>
      </c>
      <c r="E86" s="68" t="s">
        <v>212</v>
      </c>
      <c r="F86" s="95">
        <v>45841</v>
      </c>
      <c r="G86" s="96">
        <v>0.33333333333333331</v>
      </c>
      <c r="H86" s="96">
        <v>0.70833333333333337</v>
      </c>
      <c r="I86" s="77" t="s">
        <v>983</v>
      </c>
      <c r="J86" s="68" t="s">
        <v>858</v>
      </c>
      <c r="K86" s="68" t="s">
        <v>859</v>
      </c>
      <c r="L86" s="88" t="s">
        <v>178</v>
      </c>
      <c r="M86" s="70">
        <f t="shared" si="5"/>
        <v>0</v>
      </c>
      <c r="N86" s="70">
        <f t="shared" si="4"/>
        <v>64</v>
      </c>
      <c r="P86" s="70"/>
    </row>
    <row r="87" spans="1:16" x14ac:dyDescent="0.25">
      <c r="A87" s="68" t="str">
        <f t="shared" si="3"/>
        <v>5645842</v>
      </c>
      <c r="B87" s="69" t="s">
        <v>129</v>
      </c>
      <c r="C87" s="68" t="s">
        <v>208</v>
      </c>
      <c r="D87" s="68" t="s">
        <v>172</v>
      </c>
      <c r="E87" s="68" t="s">
        <v>213</v>
      </c>
      <c r="F87" s="95">
        <v>45842</v>
      </c>
      <c r="G87" s="96">
        <v>0.33333333333333331</v>
      </c>
      <c r="H87" s="96">
        <v>0.70833333333333337</v>
      </c>
      <c r="I87" s="77" t="s">
        <v>983</v>
      </c>
      <c r="J87" s="68" t="s">
        <v>96</v>
      </c>
      <c r="K87" s="68" t="s">
        <v>860</v>
      </c>
      <c r="L87" s="88" t="s">
        <v>178</v>
      </c>
      <c r="M87" s="70">
        <f t="shared" si="5"/>
        <v>0</v>
      </c>
      <c r="N87" s="70">
        <f t="shared" si="4"/>
        <v>20</v>
      </c>
      <c r="P87" s="70"/>
    </row>
    <row r="88" spans="1:16" x14ac:dyDescent="0.25">
      <c r="A88" s="68" t="str">
        <f t="shared" si="3"/>
        <v>5645843</v>
      </c>
      <c r="B88" s="69" t="s">
        <v>129</v>
      </c>
      <c r="C88" s="68" t="s">
        <v>208</v>
      </c>
      <c r="D88" s="68" t="s">
        <v>172</v>
      </c>
      <c r="E88" s="68" t="s">
        <v>214</v>
      </c>
      <c r="F88" s="95">
        <v>45843</v>
      </c>
      <c r="G88" s="96">
        <v>0.33333333333333331</v>
      </c>
      <c r="H88" s="96">
        <v>0.70833333333333337</v>
      </c>
      <c r="I88" s="77" t="s">
        <v>983</v>
      </c>
      <c r="J88" s="68" t="s">
        <v>11</v>
      </c>
      <c r="K88" s="68" t="s">
        <v>11</v>
      </c>
      <c r="L88" s="88" t="s">
        <v>178</v>
      </c>
      <c r="M88" s="70">
        <f t="shared" si="5"/>
        <v>0</v>
      </c>
      <c r="N88" s="70">
        <f t="shared" si="4"/>
        <v>0</v>
      </c>
      <c r="P88" s="70" t="s">
        <v>1026</v>
      </c>
    </row>
    <row r="89" spans="1:16" x14ac:dyDescent="0.25">
      <c r="A89" s="68" t="str">
        <f t="shared" si="3"/>
        <v>5645845</v>
      </c>
      <c r="B89" s="69" t="s">
        <v>129</v>
      </c>
      <c r="C89" s="68" t="s">
        <v>208</v>
      </c>
      <c r="D89" s="68" t="s">
        <v>172</v>
      </c>
      <c r="E89" s="68" t="s">
        <v>215</v>
      </c>
      <c r="F89" s="95">
        <v>45845</v>
      </c>
      <c r="G89" s="96">
        <v>0.33333333333333331</v>
      </c>
      <c r="H89" s="96">
        <v>0.70833333333333337</v>
      </c>
      <c r="I89" s="77" t="s">
        <v>983</v>
      </c>
      <c r="J89" s="68" t="s">
        <v>11</v>
      </c>
      <c r="K89" s="68" t="s">
        <v>11</v>
      </c>
      <c r="L89" s="88" t="s">
        <v>178</v>
      </c>
      <c r="M89" s="70">
        <f t="shared" si="5"/>
        <v>0</v>
      </c>
      <c r="N89" s="70">
        <f t="shared" si="4"/>
        <v>0</v>
      </c>
      <c r="P89" s="70" t="s">
        <v>1027</v>
      </c>
    </row>
    <row r="90" spans="1:16" x14ac:dyDescent="0.25">
      <c r="A90" s="68" t="str">
        <f t="shared" si="3"/>
        <v>5645846</v>
      </c>
      <c r="B90" s="69" t="s">
        <v>129</v>
      </c>
      <c r="C90" s="68" t="s">
        <v>208</v>
      </c>
      <c r="D90" s="68" t="s">
        <v>172</v>
      </c>
      <c r="E90" s="68" t="s">
        <v>216</v>
      </c>
      <c r="F90" s="95">
        <v>45846</v>
      </c>
      <c r="G90" s="96">
        <v>0.33333333333333331</v>
      </c>
      <c r="H90" s="96">
        <v>0.70833333333333337</v>
      </c>
      <c r="I90" s="77" t="s">
        <v>983</v>
      </c>
      <c r="J90" s="68" t="s">
        <v>11</v>
      </c>
      <c r="K90" s="68" t="s">
        <v>11</v>
      </c>
      <c r="L90" s="88" t="s">
        <v>178</v>
      </c>
      <c r="M90" s="70">
        <f t="shared" si="5"/>
        <v>0</v>
      </c>
      <c r="N90" s="70">
        <f t="shared" si="4"/>
        <v>0</v>
      </c>
      <c r="P90" s="70" t="s">
        <v>1028</v>
      </c>
    </row>
    <row r="91" spans="1:16" x14ac:dyDescent="0.25">
      <c r="A91" s="68" t="str">
        <f t="shared" si="3"/>
        <v>5645847</v>
      </c>
      <c r="B91" s="69" t="s">
        <v>129</v>
      </c>
      <c r="C91" s="68" t="s">
        <v>208</v>
      </c>
      <c r="D91" s="68" t="s">
        <v>172</v>
      </c>
      <c r="E91" s="68" t="s">
        <v>217</v>
      </c>
      <c r="F91" s="95">
        <v>45847</v>
      </c>
      <c r="G91" s="96">
        <v>0.33333333333333331</v>
      </c>
      <c r="H91" s="96">
        <v>0.70833333333333337</v>
      </c>
      <c r="I91" s="77" t="s">
        <v>983</v>
      </c>
      <c r="J91" s="68" t="s">
        <v>11</v>
      </c>
      <c r="K91" s="68" t="s">
        <v>11</v>
      </c>
      <c r="L91" s="88" t="s">
        <v>178</v>
      </c>
      <c r="M91" s="70">
        <f t="shared" si="5"/>
        <v>0</v>
      </c>
      <c r="N91" s="70">
        <f t="shared" si="4"/>
        <v>0</v>
      </c>
      <c r="P91" s="70" t="s">
        <v>1028</v>
      </c>
    </row>
    <row r="92" spans="1:16" x14ac:dyDescent="0.25">
      <c r="A92" s="68" t="str">
        <f t="shared" si="3"/>
        <v>5645848</v>
      </c>
      <c r="B92" s="69" t="s">
        <v>129</v>
      </c>
      <c r="C92" s="68" t="s">
        <v>208</v>
      </c>
      <c r="D92" s="68" t="s">
        <v>172</v>
      </c>
      <c r="E92" s="68" t="s">
        <v>218</v>
      </c>
      <c r="F92" s="95">
        <v>45848</v>
      </c>
      <c r="G92" s="96">
        <v>0.33333333333333331</v>
      </c>
      <c r="H92" s="96">
        <v>0.70833333333333337</v>
      </c>
      <c r="I92" s="77" t="s">
        <v>983</v>
      </c>
      <c r="J92" s="68" t="s">
        <v>11</v>
      </c>
      <c r="K92" s="68" t="s">
        <v>11</v>
      </c>
      <c r="L92" s="88" t="s">
        <v>178</v>
      </c>
      <c r="M92" s="70">
        <f t="shared" si="5"/>
        <v>0</v>
      </c>
      <c r="N92" s="70">
        <f t="shared" si="4"/>
        <v>0</v>
      </c>
      <c r="P92" s="70" t="s">
        <v>1025</v>
      </c>
    </row>
    <row r="93" spans="1:16" x14ac:dyDescent="0.25">
      <c r="A93" s="68" t="str">
        <f t="shared" si="3"/>
        <v>5645849</v>
      </c>
      <c r="B93" s="69" t="s">
        <v>129</v>
      </c>
      <c r="C93" s="68" t="s">
        <v>208</v>
      </c>
      <c r="D93" s="68" t="s">
        <v>172</v>
      </c>
      <c r="E93" s="68" t="s">
        <v>219</v>
      </c>
      <c r="F93" s="95">
        <v>45849</v>
      </c>
      <c r="G93" s="96">
        <v>0.33333333333333331</v>
      </c>
      <c r="H93" s="96">
        <v>0.70833333333333337</v>
      </c>
      <c r="I93" s="77" t="s">
        <v>983</v>
      </c>
      <c r="J93" s="68" t="s">
        <v>11</v>
      </c>
      <c r="K93" s="68" t="s">
        <v>11</v>
      </c>
      <c r="L93" s="88" t="s">
        <v>178</v>
      </c>
      <c r="M93" s="70">
        <f t="shared" si="5"/>
        <v>0</v>
      </c>
      <c r="N93" s="70">
        <f t="shared" si="4"/>
        <v>0</v>
      </c>
      <c r="P93" s="70" t="s">
        <v>1029</v>
      </c>
    </row>
    <row r="94" spans="1:16" x14ac:dyDescent="0.25">
      <c r="A94" s="68" t="str">
        <f t="shared" si="3"/>
        <v>5645850</v>
      </c>
      <c r="B94" s="69" t="s">
        <v>129</v>
      </c>
      <c r="C94" s="68" t="s">
        <v>208</v>
      </c>
      <c r="D94" s="68" t="s">
        <v>172</v>
      </c>
      <c r="E94" s="68" t="s">
        <v>220</v>
      </c>
      <c r="F94" s="95">
        <v>45850</v>
      </c>
      <c r="G94" s="96">
        <v>0.33333333333333331</v>
      </c>
      <c r="H94" s="96">
        <v>0.70833333333333337</v>
      </c>
      <c r="I94" s="77" t="s">
        <v>983</v>
      </c>
      <c r="J94" s="68" t="s">
        <v>861</v>
      </c>
      <c r="K94" s="68" t="s">
        <v>862</v>
      </c>
      <c r="L94" s="88" t="s">
        <v>178</v>
      </c>
      <c r="M94" s="70">
        <f t="shared" si="5"/>
        <v>0</v>
      </c>
      <c r="N94" s="70">
        <f t="shared" si="4"/>
        <v>8</v>
      </c>
      <c r="P94" s="70"/>
    </row>
    <row r="95" spans="1:16" x14ac:dyDescent="0.25">
      <c r="A95" s="68" t="str">
        <f t="shared" si="3"/>
        <v>5645852</v>
      </c>
      <c r="B95" s="69" t="s">
        <v>129</v>
      </c>
      <c r="C95" s="68" t="s">
        <v>208</v>
      </c>
      <c r="D95" s="68" t="s">
        <v>172</v>
      </c>
      <c r="E95" s="68" t="s">
        <v>221</v>
      </c>
      <c r="F95" s="95">
        <v>45852</v>
      </c>
      <c r="G95" s="96">
        <v>0.33333333333333331</v>
      </c>
      <c r="H95" s="96">
        <v>0.70833333333333337</v>
      </c>
      <c r="I95" s="77" t="s">
        <v>983</v>
      </c>
      <c r="J95" s="68" t="s">
        <v>58</v>
      </c>
      <c r="K95" s="68" t="s">
        <v>863</v>
      </c>
      <c r="L95" s="88" t="s">
        <v>178</v>
      </c>
      <c r="M95" s="70">
        <f t="shared" si="5"/>
        <v>0</v>
      </c>
      <c r="N95" s="70">
        <f t="shared" si="4"/>
        <v>6</v>
      </c>
      <c r="P95" s="70"/>
    </row>
    <row r="96" spans="1:16" x14ac:dyDescent="0.25">
      <c r="A96" s="68" t="str">
        <f t="shared" si="3"/>
        <v>5645853</v>
      </c>
      <c r="B96" s="69" t="s">
        <v>129</v>
      </c>
      <c r="C96" s="68" t="s">
        <v>208</v>
      </c>
      <c r="D96" s="68" t="s">
        <v>172</v>
      </c>
      <c r="E96" s="68" t="s">
        <v>222</v>
      </c>
      <c r="F96" s="95">
        <v>45853</v>
      </c>
      <c r="G96" s="96">
        <v>0.33333333333333331</v>
      </c>
      <c r="H96" s="96">
        <v>0.70833333333333337</v>
      </c>
      <c r="I96" s="77" t="s">
        <v>983</v>
      </c>
      <c r="J96" s="68" t="s">
        <v>864</v>
      </c>
      <c r="K96" s="68" t="s">
        <v>488</v>
      </c>
      <c r="L96" s="88" t="s">
        <v>178</v>
      </c>
      <c r="M96" s="70">
        <f t="shared" si="5"/>
        <v>0</v>
      </c>
      <c r="N96" s="70">
        <f t="shared" si="4"/>
        <v>46</v>
      </c>
      <c r="P96" s="70"/>
    </row>
    <row r="97" spans="1:16" x14ac:dyDescent="0.25">
      <c r="A97" s="68" t="str">
        <f t="shared" si="3"/>
        <v>5645854</v>
      </c>
      <c r="B97" s="69" t="s">
        <v>129</v>
      </c>
      <c r="C97" s="68" t="s">
        <v>208</v>
      </c>
      <c r="D97" s="68" t="s">
        <v>172</v>
      </c>
      <c r="E97" s="68" t="s">
        <v>223</v>
      </c>
      <c r="F97" s="95">
        <v>45854</v>
      </c>
      <c r="G97" s="96">
        <v>0.33333333333333331</v>
      </c>
      <c r="H97" s="96">
        <v>0.70833333333333337</v>
      </c>
      <c r="I97" s="77" t="s">
        <v>983</v>
      </c>
      <c r="J97" s="68" t="s">
        <v>865</v>
      </c>
      <c r="K97" s="68" t="s">
        <v>866</v>
      </c>
      <c r="L97" s="88" t="s">
        <v>178</v>
      </c>
      <c r="M97" s="70">
        <f t="shared" si="5"/>
        <v>0</v>
      </c>
      <c r="N97" s="70">
        <f t="shared" si="4"/>
        <v>53</v>
      </c>
      <c r="P97" s="70"/>
    </row>
    <row r="98" spans="1:16" x14ac:dyDescent="0.25">
      <c r="A98" s="68" t="str">
        <f t="shared" si="3"/>
        <v>5645855</v>
      </c>
      <c r="B98" s="69" t="s">
        <v>129</v>
      </c>
      <c r="C98" s="68" t="s">
        <v>208</v>
      </c>
      <c r="D98" s="68" t="s">
        <v>172</v>
      </c>
      <c r="E98" s="68" t="s">
        <v>224</v>
      </c>
      <c r="F98" s="95">
        <v>45855</v>
      </c>
      <c r="G98" s="96">
        <v>0.33333333333333331</v>
      </c>
      <c r="H98" s="96">
        <v>0.70833333333333337</v>
      </c>
      <c r="I98" s="77" t="s">
        <v>983</v>
      </c>
      <c r="J98" s="68" t="s">
        <v>867</v>
      </c>
      <c r="K98" s="68" t="s">
        <v>868</v>
      </c>
      <c r="L98" s="88" t="s">
        <v>178</v>
      </c>
      <c r="M98" s="70">
        <f t="shared" si="5"/>
        <v>0</v>
      </c>
      <c r="N98" s="70">
        <f t="shared" si="4"/>
        <v>48</v>
      </c>
      <c r="P98" s="70"/>
    </row>
    <row r="99" spans="1:16" x14ac:dyDescent="0.25">
      <c r="A99" s="68" t="str">
        <f t="shared" si="3"/>
        <v>5645856</v>
      </c>
      <c r="B99" s="69" t="s">
        <v>129</v>
      </c>
      <c r="C99" s="68" t="s">
        <v>208</v>
      </c>
      <c r="D99" s="68" t="s">
        <v>172</v>
      </c>
      <c r="E99" s="68" t="s">
        <v>225</v>
      </c>
      <c r="F99" s="95">
        <v>45856</v>
      </c>
      <c r="G99" s="96">
        <v>0.33333333333333331</v>
      </c>
      <c r="H99" s="96">
        <v>0.70833333333333337</v>
      </c>
      <c r="I99" s="77" t="s">
        <v>983</v>
      </c>
      <c r="J99" s="68" t="s">
        <v>106</v>
      </c>
      <c r="K99" s="68" t="s">
        <v>869</v>
      </c>
      <c r="L99" s="88" t="s">
        <v>178</v>
      </c>
      <c r="M99" s="70">
        <f t="shared" si="5"/>
        <v>0</v>
      </c>
      <c r="N99" s="70">
        <f t="shared" si="4"/>
        <v>22</v>
      </c>
      <c r="P99" s="70"/>
    </row>
    <row r="100" spans="1:16" x14ac:dyDescent="0.25">
      <c r="A100" s="68" t="str">
        <f t="shared" si="3"/>
        <v>5645857</v>
      </c>
      <c r="B100" s="69" t="s">
        <v>129</v>
      </c>
      <c r="C100" s="68" t="s">
        <v>208</v>
      </c>
      <c r="D100" s="68" t="s">
        <v>172</v>
      </c>
      <c r="E100" s="68" t="s">
        <v>226</v>
      </c>
      <c r="F100" s="95">
        <v>45857</v>
      </c>
      <c r="G100" s="96">
        <v>0.33333333333333331</v>
      </c>
      <c r="H100" s="96">
        <v>0.70833333333333337</v>
      </c>
      <c r="I100" s="77" t="s">
        <v>983</v>
      </c>
      <c r="J100" s="68" t="s">
        <v>870</v>
      </c>
      <c r="K100" s="68" t="s">
        <v>871</v>
      </c>
      <c r="L100" s="88" t="s">
        <v>178</v>
      </c>
      <c r="M100" s="70">
        <f t="shared" si="5"/>
        <v>0</v>
      </c>
      <c r="N100" s="70">
        <f t="shared" si="4"/>
        <v>43</v>
      </c>
      <c r="P100" s="70"/>
    </row>
    <row r="101" spans="1:16" x14ac:dyDescent="0.25">
      <c r="A101" s="68" t="str">
        <f t="shared" si="3"/>
        <v>5645859</v>
      </c>
      <c r="B101" s="69" t="s">
        <v>129</v>
      </c>
      <c r="C101" s="68" t="s">
        <v>208</v>
      </c>
      <c r="D101" s="68" t="s">
        <v>172</v>
      </c>
      <c r="E101" s="68" t="s">
        <v>227</v>
      </c>
      <c r="F101" s="95">
        <v>45859</v>
      </c>
      <c r="G101" s="96">
        <v>0.33333333333333331</v>
      </c>
      <c r="H101" s="96">
        <v>0.70833333333333337</v>
      </c>
      <c r="I101" s="77" t="s">
        <v>983</v>
      </c>
      <c r="J101" s="68" t="s">
        <v>872</v>
      </c>
      <c r="K101" s="68" t="s">
        <v>873</v>
      </c>
      <c r="L101" s="88" t="s">
        <v>178</v>
      </c>
      <c r="M101" s="70">
        <f t="shared" si="5"/>
        <v>0</v>
      </c>
      <c r="N101" s="70">
        <f t="shared" si="4"/>
        <v>218</v>
      </c>
      <c r="P101" s="70"/>
    </row>
    <row r="102" spans="1:16" x14ac:dyDescent="0.25">
      <c r="A102" s="68" t="str">
        <f t="shared" si="3"/>
        <v>5645860</v>
      </c>
      <c r="B102" s="69" t="s">
        <v>129</v>
      </c>
      <c r="C102" s="68" t="s">
        <v>208</v>
      </c>
      <c r="D102" s="68" t="s">
        <v>172</v>
      </c>
      <c r="E102" s="68" t="s">
        <v>228</v>
      </c>
      <c r="F102" s="95">
        <v>45860</v>
      </c>
      <c r="G102" s="96">
        <v>0.33333333333333331</v>
      </c>
      <c r="H102" s="96">
        <v>0.70833333333333337</v>
      </c>
      <c r="I102" s="77" t="s">
        <v>983</v>
      </c>
      <c r="J102" s="68" t="s">
        <v>11</v>
      </c>
      <c r="K102" s="68" t="s">
        <v>11</v>
      </c>
      <c r="L102" s="88" t="s">
        <v>178</v>
      </c>
      <c r="M102" s="70">
        <f t="shared" si="5"/>
        <v>0</v>
      </c>
      <c r="N102" s="70">
        <f t="shared" si="4"/>
        <v>0</v>
      </c>
      <c r="P102" s="70" t="s">
        <v>1025</v>
      </c>
    </row>
    <row r="103" spans="1:16" x14ac:dyDescent="0.25">
      <c r="A103" s="68" t="str">
        <f t="shared" si="3"/>
        <v>5645861</v>
      </c>
      <c r="B103" s="69" t="s">
        <v>129</v>
      </c>
      <c r="C103" s="68" t="s">
        <v>208</v>
      </c>
      <c r="D103" s="68" t="s">
        <v>172</v>
      </c>
      <c r="E103" s="68" t="s">
        <v>229</v>
      </c>
      <c r="F103" s="95">
        <v>45861</v>
      </c>
      <c r="G103" s="96">
        <v>0.33333333333333331</v>
      </c>
      <c r="H103" s="96">
        <v>0.70833333333333337</v>
      </c>
      <c r="I103" s="77" t="s">
        <v>983</v>
      </c>
      <c r="J103" s="68" t="s">
        <v>874</v>
      </c>
      <c r="K103" s="68" t="s">
        <v>875</v>
      </c>
      <c r="L103" s="88" t="s">
        <v>178</v>
      </c>
      <c r="M103" s="70">
        <f t="shared" si="5"/>
        <v>0</v>
      </c>
      <c r="N103" s="70">
        <f t="shared" si="4"/>
        <v>45</v>
      </c>
      <c r="P103" s="70"/>
    </row>
    <row r="104" spans="1:16" x14ac:dyDescent="0.25">
      <c r="A104" s="68" t="str">
        <f t="shared" si="3"/>
        <v>5645862</v>
      </c>
      <c r="B104" s="69" t="s">
        <v>129</v>
      </c>
      <c r="C104" s="68" t="s">
        <v>208</v>
      </c>
      <c r="D104" s="68" t="s">
        <v>172</v>
      </c>
      <c r="E104" s="68" t="s">
        <v>230</v>
      </c>
      <c r="F104" s="95">
        <v>45862</v>
      </c>
      <c r="G104" s="96">
        <v>0.33333333333333331</v>
      </c>
      <c r="H104" s="96">
        <v>0.70833333333333337</v>
      </c>
      <c r="I104" s="77" t="s">
        <v>983</v>
      </c>
      <c r="J104" s="68" t="s">
        <v>34</v>
      </c>
      <c r="K104" s="68" t="s">
        <v>876</v>
      </c>
      <c r="L104" s="88" t="s">
        <v>178</v>
      </c>
      <c r="M104" s="70">
        <f t="shared" si="5"/>
        <v>0</v>
      </c>
      <c r="N104" s="70">
        <f t="shared" si="4"/>
        <v>7</v>
      </c>
      <c r="P104" s="70"/>
    </row>
    <row r="105" spans="1:16" x14ac:dyDescent="0.25">
      <c r="A105" s="68" t="str">
        <f t="shared" si="3"/>
        <v>5645863</v>
      </c>
      <c r="B105" s="69" t="s">
        <v>129</v>
      </c>
      <c r="C105" s="68" t="s">
        <v>208</v>
      </c>
      <c r="D105" s="68" t="s">
        <v>172</v>
      </c>
      <c r="E105" s="68" t="s">
        <v>231</v>
      </c>
      <c r="F105" s="95">
        <v>45863</v>
      </c>
      <c r="G105" s="96">
        <v>0.33333333333333331</v>
      </c>
      <c r="H105" s="96">
        <v>0.70833333333333337</v>
      </c>
      <c r="I105" s="77" t="s">
        <v>983</v>
      </c>
      <c r="J105" s="68" t="s">
        <v>877</v>
      </c>
      <c r="K105" s="68" t="s">
        <v>878</v>
      </c>
      <c r="L105" s="88" t="s">
        <v>178</v>
      </c>
      <c r="M105" s="70">
        <f t="shared" si="5"/>
        <v>0</v>
      </c>
      <c r="N105" s="70">
        <f t="shared" si="4"/>
        <v>41</v>
      </c>
      <c r="P105" s="70"/>
    </row>
    <row r="106" spans="1:16" x14ac:dyDescent="0.25">
      <c r="A106" s="68" t="str">
        <f t="shared" si="3"/>
        <v>5645864</v>
      </c>
      <c r="B106" s="69" t="s">
        <v>129</v>
      </c>
      <c r="C106" s="68" t="s">
        <v>208</v>
      </c>
      <c r="D106" s="68" t="s">
        <v>172</v>
      </c>
      <c r="E106" s="68" t="s">
        <v>232</v>
      </c>
      <c r="F106" s="95">
        <v>45864</v>
      </c>
      <c r="G106" s="96">
        <v>0.33333333333333331</v>
      </c>
      <c r="H106" s="96">
        <v>0.70833333333333337</v>
      </c>
      <c r="I106" s="77" t="s">
        <v>983</v>
      </c>
      <c r="J106" s="68" t="s">
        <v>879</v>
      </c>
      <c r="K106" s="68" t="s">
        <v>880</v>
      </c>
      <c r="L106" s="88" t="s">
        <v>178</v>
      </c>
      <c r="M106" s="70">
        <f t="shared" si="5"/>
        <v>0</v>
      </c>
      <c r="N106" s="70">
        <f t="shared" si="4"/>
        <v>8</v>
      </c>
      <c r="P106" s="70"/>
    </row>
    <row r="107" spans="1:16" x14ac:dyDescent="0.25">
      <c r="A107" s="68" t="str">
        <f t="shared" si="3"/>
        <v>5645866</v>
      </c>
      <c r="B107" s="69" t="s">
        <v>129</v>
      </c>
      <c r="C107" s="68" t="s">
        <v>208</v>
      </c>
      <c r="D107" s="68" t="s">
        <v>172</v>
      </c>
      <c r="E107" s="68" t="s">
        <v>233</v>
      </c>
      <c r="F107" s="95">
        <v>45866</v>
      </c>
      <c r="G107" s="96">
        <v>0.33333333333333331</v>
      </c>
      <c r="H107" s="96">
        <v>0.70833333333333337</v>
      </c>
      <c r="I107" s="77" t="s">
        <v>983</v>
      </c>
      <c r="J107" s="68" t="s">
        <v>11</v>
      </c>
      <c r="K107" s="68" t="s">
        <v>11</v>
      </c>
      <c r="L107" s="88" t="s">
        <v>178</v>
      </c>
      <c r="M107" s="70">
        <f t="shared" si="5"/>
        <v>0</v>
      </c>
      <c r="N107" s="70">
        <f t="shared" si="4"/>
        <v>0</v>
      </c>
      <c r="P107" s="70" t="s">
        <v>1023</v>
      </c>
    </row>
    <row r="108" spans="1:16" x14ac:dyDescent="0.25">
      <c r="A108" s="68" t="str">
        <f t="shared" si="3"/>
        <v>5645867</v>
      </c>
      <c r="B108" s="69" t="s">
        <v>129</v>
      </c>
      <c r="C108" s="68" t="s">
        <v>208</v>
      </c>
      <c r="D108" s="68" t="s">
        <v>172</v>
      </c>
      <c r="E108" s="68" t="s">
        <v>415</v>
      </c>
      <c r="F108" s="95">
        <v>45867</v>
      </c>
      <c r="G108" s="96">
        <v>0.33333333333333331</v>
      </c>
      <c r="H108" s="96">
        <v>0.70833333333333337</v>
      </c>
      <c r="I108" s="77" t="s">
        <v>983</v>
      </c>
      <c r="J108" s="68" t="s">
        <v>11</v>
      </c>
      <c r="K108" s="68" t="s">
        <v>11</v>
      </c>
      <c r="L108" s="88" t="s">
        <v>178</v>
      </c>
      <c r="M108" s="70">
        <f t="shared" si="5"/>
        <v>0</v>
      </c>
      <c r="N108" s="70">
        <f t="shared" si="4"/>
        <v>0</v>
      </c>
      <c r="P108" s="70" t="s">
        <v>1024</v>
      </c>
    </row>
    <row r="109" spans="1:16" x14ac:dyDescent="0.25">
      <c r="A109" s="68" t="str">
        <f t="shared" si="3"/>
        <v>5645868</v>
      </c>
      <c r="B109" s="69" t="s">
        <v>129</v>
      </c>
      <c r="C109" s="68" t="s">
        <v>208</v>
      </c>
      <c r="D109" s="68" t="s">
        <v>172</v>
      </c>
      <c r="E109" s="68" t="s">
        <v>418</v>
      </c>
      <c r="F109" s="95">
        <v>45868</v>
      </c>
      <c r="G109" s="96">
        <v>0.33333333333333331</v>
      </c>
      <c r="H109" s="96">
        <v>0.70833333333333337</v>
      </c>
      <c r="I109" s="77" t="s">
        <v>983</v>
      </c>
      <c r="J109" s="68" t="s">
        <v>11</v>
      </c>
      <c r="K109" s="68" t="s">
        <v>11</v>
      </c>
      <c r="L109" s="88" t="s">
        <v>178</v>
      </c>
      <c r="M109" s="70">
        <f t="shared" si="5"/>
        <v>0</v>
      </c>
      <c r="N109" s="70">
        <f t="shared" si="4"/>
        <v>0</v>
      </c>
      <c r="P109" s="70" t="s">
        <v>1024</v>
      </c>
    </row>
    <row r="110" spans="1:16" x14ac:dyDescent="0.25">
      <c r="A110" s="68" t="str">
        <f t="shared" si="3"/>
        <v>5645869</v>
      </c>
      <c r="B110" s="69" t="s">
        <v>129</v>
      </c>
      <c r="C110" s="68" t="s">
        <v>208</v>
      </c>
      <c r="D110" s="68" t="s">
        <v>172</v>
      </c>
      <c r="E110" s="68" t="s">
        <v>421</v>
      </c>
      <c r="F110" s="95">
        <v>45869</v>
      </c>
      <c r="G110" s="96">
        <v>0.33333333333333331</v>
      </c>
      <c r="H110" s="96">
        <v>0.70833333333333337</v>
      </c>
      <c r="I110" s="77" t="s">
        <v>983</v>
      </c>
      <c r="J110" s="68" t="s">
        <v>349</v>
      </c>
      <c r="K110" s="68" t="s">
        <v>881</v>
      </c>
      <c r="L110" s="88" t="s">
        <v>178</v>
      </c>
      <c r="M110" s="70">
        <f t="shared" si="5"/>
        <v>0</v>
      </c>
      <c r="N110" s="70">
        <f t="shared" si="4"/>
        <v>33</v>
      </c>
      <c r="P110" s="70"/>
    </row>
    <row r="111" spans="1:16" x14ac:dyDescent="0.25">
      <c r="A111" s="68" t="str">
        <f t="shared" si="3"/>
        <v>5845839</v>
      </c>
      <c r="B111" s="69" t="s">
        <v>137</v>
      </c>
      <c r="C111" s="68" t="s">
        <v>138</v>
      </c>
      <c r="D111" s="68" t="s">
        <v>172</v>
      </c>
      <c r="E111" s="68" t="s">
        <v>210</v>
      </c>
      <c r="F111" s="95">
        <v>45839</v>
      </c>
      <c r="G111" s="96">
        <v>0.33333333333333331</v>
      </c>
      <c r="H111" s="96">
        <v>0.70833333333333337</v>
      </c>
      <c r="I111" s="77" t="s">
        <v>983</v>
      </c>
      <c r="J111" s="68" t="s">
        <v>848</v>
      </c>
      <c r="K111" s="68" t="s">
        <v>882</v>
      </c>
      <c r="L111" s="88" t="s">
        <v>178</v>
      </c>
      <c r="M111" s="70">
        <f t="shared" ref="M111:M168" si="6">IF(J111="-",0,IF(TIMEVALUE(J111)&lt;=G111,0,ROUNDDOWN((TIMEVALUE(J111)-G111)*24*60,0)))</f>
        <v>0</v>
      </c>
      <c r="N111" s="70">
        <f t="shared" ref="N111:N168" si="7">IF(K111="-",0,IF(TIMEVALUE(K111)&lt;=H111,0,ROUNDDOWN((TIMEVALUE(K111)-H111)*24*60,0)))</f>
        <v>119</v>
      </c>
      <c r="P111" s="70"/>
    </row>
    <row r="112" spans="1:16" x14ac:dyDescent="0.25">
      <c r="A112" s="68" t="str">
        <f t="shared" si="3"/>
        <v>5845840</v>
      </c>
      <c r="B112" s="69" t="s">
        <v>137</v>
      </c>
      <c r="C112" s="68" t="s">
        <v>138</v>
      </c>
      <c r="D112" s="68" t="s">
        <v>172</v>
      </c>
      <c r="E112" s="68" t="s">
        <v>211</v>
      </c>
      <c r="F112" s="95">
        <v>45840</v>
      </c>
      <c r="G112" s="96">
        <v>0.33333333333333331</v>
      </c>
      <c r="H112" s="96">
        <v>0.70833333333333337</v>
      </c>
      <c r="I112" s="77" t="s">
        <v>983</v>
      </c>
      <c r="J112" s="68" t="s">
        <v>883</v>
      </c>
      <c r="K112" s="68" t="s">
        <v>884</v>
      </c>
      <c r="L112" s="88" t="s">
        <v>178</v>
      </c>
      <c r="M112" s="70">
        <f t="shared" si="6"/>
        <v>0</v>
      </c>
      <c r="N112" s="70">
        <f t="shared" si="7"/>
        <v>42</v>
      </c>
      <c r="P112" s="70"/>
    </row>
    <row r="113" spans="1:16" x14ac:dyDescent="0.25">
      <c r="A113" s="68" t="str">
        <f t="shared" si="3"/>
        <v>5845841</v>
      </c>
      <c r="B113" s="69" t="s">
        <v>137</v>
      </c>
      <c r="C113" s="68" t="s">
        <v>138</v>
      </c>
      <c r="D113" s="68" t="s">
        <v>172</v>
      </c>
      <c r="E113" s="68" t="s">
        <v>212</v>
      </c>
      <c r="F113" s="95">
        <v>45841</v>
      </c>
      <c r="G113" s="96">
        <v>0.33333333333333331</v>
      </c>
      <c r="H113" s="96">
        <v>0.70833333333333337</v>
      </c>
      <c r="I113" s="77" t="s">
        <v>983</v>
      </c>
      <c r="J113" s="68" t="s">
        <v>885</v>
      </c>
      <c r="K113" s="68" t="s">
        <v>886</v>
      </c>
      <c r="L113" s="88" t="s">
        <v>178</v>
      </c>
      <c r="M113" s="70">
        <f t="shared" si="6"/>
        <v>0</v>
      </c>
      <c r="N113" s="70">
        <f t="shared" si="7"/>
        <v>39</v>
      </c>
      <c r="P113" s="70"/>
    </row>
    <row r="114" spans="1:16" x14ac:dyDescent="0.25">
      <c r="A114" s="68" t="str">
        <f t="shared" si="3"/>
        <v>5845842</v>
      </c>
      <c r="B114" s="69" t="s">
        <v>137</v>
      </c>
      <c r="C114" s="68" t="s">
        <v>138</v>
      </c>
      <c r="D114" s="68" t="s">
        <v>172</v>
      </c>
      <c r="E114" s="68" t="s">
        <v>213</v>
      </c>
      <c r="F114" s="95">
        <v>45842</v>
      </c>
      <c r="G114" s="96">
        <v>0.33333333333333331</v>
      </c>
      <c r="H114" s="96">
        <v>0.70833333333333337</v>
      </c>
      <c r="I114" s="77" t="s">
        <v>983</v>
      </c>
      <c r="J114" s="68" t="s">
        <v>36</v>
      </c>
      <c r="K114" s="68" t="s">
        <v>887</v>
      </c>
      <c r="L114" s="88" t="s">
        <v>178</v>
      </c>
      <c r="M114" s="70">
        <f t="shared" si="6"/>
        <v>0</v>
      </c>
      <c r="N114" s="70">
        <f t="shared" si="7"/>
        <v>95</v>
      </c>
      <c r="P114" s="70"/>
    </row>
    <row r="115" spans="1:16" x14ac:dyDescent="0.25">
      <c r="A115" s="68" t="str">
        <f t="shared" si="3"/>
        <v>5845843</v>
      </c>
      <c r="B115" s="69" t="s">
        <v>137</v>
      </c>
      <c r="C115" s="68" t="s">
        <v>138</v>
      </c>
      <c r="D115" s="68" t="s">
        <v>172</v>
      </c>
      <c r="E115" s="68" t="s">
        <v>214</v>
      </c>
      <c r="F115" s="95">
        <v>45843</v>
      </c>
      <c r="G115" s="96">
        <v>0.33333333333333331</v>
      </c>
      <c r="H115" s="96">
        <v>0.70833333333333337</v>
      </c>
      <c r="I115" s="77" t="s">
        <v>983</v>
      </c>
      <c r="J115" s="68" t="s">
        <v>25</v>
      </c>
      <c r="K115" s="68" t="s">
        <v>888</v>
      </c>
      <c r="L115" s="88" t="s">
        <v>178</v>
      </c>
      <c r="M115" s="70">
        <f t="shared" si="6"/>
        <v>0</v>
      </c>
      <c r="N115" s="70">
        <f t="shared" si="7"/>
        <v>51</v>
      </c>
      <c r="P115" s="70"/>
    </row>
    <row r="116" spans="1:16" x14ac:dyDescent="0.25">
      <c r="A116" s="68" t="str">
        <f t="shared" si="3"/>
        <v>5845845</v>
      </c>
      <c r="B116" s="69" t="s">
        <v>137</v>
      </c>
      <c r="C116" s="68" t="s">
        <v>138</v>
      </c>
      <c r="D116" s="68" t="s">
        <v>172</v>
      </c>
      <c r="E116" s="68" t="s">
        <v>215</v>
      </c>
      <c r="F116" s="95">
        <v>45845</v>
      </c>
      <c r="G116" s="96">
        <v>0.33333333333333331</v>
      </c>
      <c r="H116" s="96">
        <v>0.70833333333333337</v>
      </c>
      <c r="I116" s="77" t="s">
        <v>983</v>
      </c>
      <c r="J116" s="68" t="s">
        <v>90</v>
      </c>
      <c r="K116" s="68" t="s">
        <v>889</v>
      </c>
      <c r="L116" s="88" t="s">
        <v>178</v>
      </c>
      <c r="M116" s="70">
        <f t="shared" si="6"/>
        <v>3</v>
      </c>
      <c r="N116" s="70">
        <f t="shared" si="7"/>
        <v>63</v>
      </c>
      <c r="P116" s="70"/>
    </row>
    <row r="117" spans="1:16" x14ac:dyDescent="0.25">
      <c r="A117" s="68" t="str">
        <f t="shared" si="3"/>
        <v>5845846</v>
      </c>
      <c r="B117" s="69" t="s">
        <v>137</v>
      </c>
      <c r="C117" s="68" t="s">
        <v>138</v>
      </c>
      <c r="D117" s="68" t="s">
        <v>172</v>
      </c>
      <c r="E117" s="68" t="s">
        <v>216</v>
      </c>
      <c r="F117" s="95">
        <v>45846</v>
      </c>
      <c r="G117" s="96">
        <v>0.33333333333333331</v>
      </c>
      <c r="H117" s="96">
        <v>0.70833333333333337</v>
      </c>
      <c r="I117" s="77" t="s">
        <v>983</v>
      </c>
      <c r="J117" s="68" t="s">
        <v>890</v>
      </c>
      <c r="K117" s="68" t="s">
        <v>891</v>
      </c>
      <c r="L117" s="88" t="s">
        <v>178</v>
      </c>
      <c r="M117" s="70">
        <f t="shared" si="6"/>
        <v>0</v>
      </c>
      <c r="N117" s="70">
        <f t="shared" si="7"/>
        <v>73</v>
      </c>
      <c r="P117" s="70"/>
    </row>
    <row r="118" spans="1:16" x14ac:dyDescent="0.25">
      <c r="A118" s="68" t="str">
        <f t="shared" si="3"/>
        <v>5845847</v>
      </c>
      <c r="B118" s="69" t="s">
        <v>137</v>
      </c>
      <c r="C118" s="68" t="s">
        <v>138</v>
      </c>
      <c r="D118" s="68" t="s">
        <v>172</v>
      </c>
      <c r="E118" s="68" t="s">
        <v>217</v>
      </c>
      <c r="F118" s="95">
        <v>45847</v>
      </c>
      <c r="G118" s="96">
        <v>0.33333333333333331</v>
      </c>
      <c r="H118" s="96">
        <v>0.70833333333333337</v>
      </c>
      <c r="I118" s="77" t="s">
        <v>983</v>
      </c>
      <c r="J118" s="68" t="s">
        <v>892</v>
      </c>
      <c r="K118" s="68" t="s">
        <v>893</v>
      </c>
      <c r="L118" s="88" t="s">
        <v>178</v>
      </c>
      <c r="M118" s="70">
        <f t="shared" si="6"/>
        <v>0</v>
      </c>
      <c r="N118" s="70">
        <f t="shared" si="7"/>
        <v>44</v>
      </c>
      <c r="P118" s="70"/>
    </row>
    <row r="119" spans="1:16" x14ac:dyDescent="0.25">
      <c r="A119" s="68" t="str">
        <f t="shared" si="3"/>
        <v>5845848</v>
      </c>
      <c r="B119" s="69" t="s">
        <v>137</v>
      </c>
      <c r="C119" s="68" t="s">
        <v>138</v>
      </c>
      <c r="D119" s="68" t="s">
        <v>172</v>
      </c>
      <c r="E119" s="68" t="s">
        <v>218</v>
      </c>
      <c r="F119" s="95">
        <v>45848</v>
      </c>
      <c r="G119" s="96">
        <v>0.33333333333333331</v>
      </c>
      <c r="H119" s="96">
        <v>0.70833333333333337</v>
      </c>
      <c r="I119" s="77" t="s">
        <v>983</v>
      </c>
      <c r="J119" s="68" t="s">
        <v>894</v>
      </c>
      <c r="K119" s="68" t="s">
        <v>895</v>
      </c>
      <c r="L119" s="88" t="s">
        <v>178</v>
      </c>
      <c r="M119" s="70">
        <f t="shared" si="6"/>
        <v>0</v>
      </c>
      <c r="N119" s="70">
        <f t="shared" si="7"/>
        <v>59</v>
      </c>
      <c r="P119" s="70"/>
    </row>
    <row r="120" spans="1:16" x14ac:dyDescent="0.25">
      <c r="A120" s="68" t="str">
        <f t="shared" si="3"/>
        <v>5845849</v>
      </c>
      <c r="B120" s="69" t="s">
        <v>137</v>
      </c>
      <c r="C120" s="68" t="s">
        <v>138</v>
      </c>
      <c r="D120" s="68" t="s">
        <v>172</v>
      </c>
      <c r="E120" s="68" t="s">
        <v>219</v>
      </c>
      <c r="F120" s="95">
        <v>45849</v>
      </c>
      <c r="G120" s="96">
        <v>0.33333333333333331</v>
      </c>
      <c r="H120" s="96">
        <v>0.70833333333333337</v>
      </c>
      <c r="I120" s="77" t="s">
        <v>983</v>
      </c>
      <c r="J120" s="68" t="s">
        <v>447</v>
      </c>
      <c r="K120" s="68" t="s">
        <v>896</v>
      </c>
      <c r="L120" s="88" t="s">
        <v>178</v>
      </c>
      <c r="M120" s="70">
        <f t="shared" si="6"/>
        <v>0</v>
      </c>
      <c r="N120" s="70">
        <f t="shared" si="7"/>
        <v>63</v>
      </c>
      <c r="P120" s="70"/>
    </row>
    <row r="121" spans="1:16" x14ac:dyDescent="0.25">
      <c r="A121" s="68" t="str">
        <f t="shared" si="3"/>
        <v>5845850</v>
      </c>
      <c r="B121" s="69" t="s">
        <v>137</v>
      </c>
      <c r="C121" s="68" t="s">
        <v>138</v>
      </c>
      <c r="D121" s="68" t="s">
        <v>172</v>
      </c>
      <c r="E121" s="68" t="s">
        <v>220</v>
      </c>
      <c r="F121" s="95">
        <v>45850</v>
      </c>
      <c r="G121" s="96">
        <v>0.33333333333333331</v>
      </c>
      <c r="H121" s="96">
        <v>0.70833333333333337</v>
      </c>
      <c r="I121" s="77" t="s">
        <v>983</v>
      </c>
      <c r="J121" s="68" t="s">
        <v>897</v>
      </c>
      <c r="K121" s="68" t="s">
        <v>898</v>
      </c>
      <c r="L121" s="88" t="s">
        <v>178</v>
      </c>
      <c r="M121" s="70">
        <f t="shared" si="6"/>
        <v>0</v>
      </c>
      <c r="N121" s="70">
        <f t="shared" si="7"/>
        <v>29</v>
      </c>
      <c r="P121" s="70"/>
    </row>
    <row r="122" spans="1:16" x14ac:dyDescent="0.25">
      <c r="A122" s="68" t="str">
        <f t="shared" si="3"/>
        <v>5845852</v>
      </c>
      <c r="B122" s="69" t="s">
        <v>137</v>
      </c>
      <c r="C122" s="68" t="s">
        <v>138</v>
      </c>
      <c r="D122" s="68" t="s">
        <v>172</v>
      </c>
      <c r="E122" s="68" t="s">
        <v>221</v>
      </c>
      <c r="F122" s="95">
        <v>45852</v>
      </c>
      <c r="G122" s="96">
        <v>0.33333333333333331</v>
      </c>
      <c r="H122" s="96">
        <v>0.70833333333333337</v>
      </c>
      <c r="I122" s="77" t="s">
        <v>983</v>
      </c>
      <c r="J122" s="68" t="s">
        <v>899</v>
      </c>
      <c r="K122" s="68" t="s">
        <v>900</v>
      </c>
      <c r="L122" s="88" t="s">
        <v>178</v>
      </c>
      <c r="M122" s="70">
        <f t="shared" si="6"/>
        <v>0</v>
      </c>
      <c r="N122" s="70">
        <f t="shared" si="7"/>
        <v>97</v>
      </c>
      <c r="P122" s="70"/>
    </row>
    <row r="123" spans="1:16" x14ac:dyDescent="0.25">
      <c r="A123" s="68" t="str">
        <f t="shared" si="3"/>
        <v>5845853</v>
      </c>
      <c r="B123" s="69" t="s">
        <v>137</v>
      </c>
      <c r="C123" s="68" t="s">
        <v>138</v>
      </c>
      <c r="D123" s="68" t="s">
        <v>172</v>
      </c>
      <c r="E123" s="68" t="s">
        <v>222</v>
      </c>
      <c r="F123" s="95">
        <v>45853</v>
      </c>
      <c r="G123" s="96">
        <v>0.33333333333333331</v>
      </c>
      <c r="H123" s="96">
        <v>0.70833333333333337</v>
      </c>
      <c r="I123" s="77" t="s">
        <v>983</v>
      </c>
      <c r="J123" s="68" t="s">
        <v>901</v>
      </c>
      <c r="K123" s="68" t="s">
        <v>902</v>
      </c>
      <c r="L123" s="88" t="s">
        <v>178</v>
      </c>
      <c r="M123" s="70">
        <f t="shared" si="6"/>
        <v>0</v>
      </c>
      <c r="N123" s="70">
        <f t="shared" si="7"/>
        <v>104</v>
      </c>
      <c r="P123" s="70"/>
    </row>
    <row r="124" spans="1:16" x14ac:dyDescent="0.25">
      <c r="A124" s="68" t="str">
        <f t="shared" si="3"/>
        <v>5845854</v>
      </c>
      <c r="B124" s="69" t="s">
        <v>137</v>
      </c>
      <c r="C124" s="68" t="s">
        <v>138</v>
      </c>
      <c r="D124" s="68" t="s">
        <v>172</v>
      </c>
      <c r="E124" s="68" t="s">
        <v>223</v>
      </c>
      <c r="F124" s="95">
        <v>45854</v>
      </c>
      <c r="G124" s="96">
        <v>0.33333333333333331</v>
      </c>
      <c r="H124" s="96">
        <v>0.70833333333333337</v>
      </c>
      <c r="I124" s="77" t="s">
        <v>983</v>
      </c>
      <c r="J124" s="68" t="s">
        <v>903</v>
      </c>
      <c r="K124" s="68" t="s">
        <v>904</v>
      </c>
      <c r="L124" s="88" t="s">
        <v>178</v>
      </c>
      <c r="M124" s="70">
        <f t="shared" si="6"/>
        <v>0</v>
      </c>
      <c r="N124" s="70">
        <f t="shared" si="7"/>
        <v>77</v>
      </c>
      <c r="P124" s="70"/>
    </row>
    <row r="125" spans="1:16" x14ac:dyDescent="0.25">
      <c r="A125" s="68" t="str">
        <f t="shared" si="3"/>
        <v>5845855</v>
      </c>
      <c r="B125" s="69" t="s">
        <v>137</v>
      </c>
      <c r="C125" s="68" t="s">
        <v>138</v>
      </c>
      <c r="D125" s="68" t="s">
        <v>172</v>
      </c>
      <c r="E125" s="68" t="s">
        <v>224</v>
      </c>
      <c r="F125" s="95">
        <v>45855</v>
      </c>
      <c r="G125" s="96">
        <v>0.33333333333333331</v>
      </c>
      <c r="H125" s="96">
        <v>0.70833333333333337</v>
      </c>
      <c r="I125" s="77" t="s">
        <v>983</v>
      </c>
      <c r="J125" s="68" t="s">
        <v>905</v>
      </c>
      <c r="K125" s="68" t="s">
        <v>906</v>
      </c>
      <c r="L125" s="88" t="s">
        <v>178</v>
      </c>
      <c r="M125" s="70">
        <f t="shared" si="6"/>
        <v>0</v>
      </c>
      <c r="N125" s="70">
        <f t="shared" si="7"/>
        <v>22</v>
      </c>
      <c r="P125" s="70"/>
    </row>
    <row r="126" spans="1:16" x14ac:dyDescent="0.25">
      <c r="A126" s="68" t="str">
        <f t="shared" si="3"/>
        <v>5845856</v>
      </c>
      <c r="B126" s="69" t="s">
        <v>137</v>
      </c>
      <c r="C126" s="68" t="s">
        <v>138</v>
      </c>
      <c r="D126" s="68" t="s">
        <v>172</v>
      </c>
      <c r="E126" s="68" t="s">
        <v>225</v>
      </c>
      <c r="F126" s="95">
        <v>45856</v>
      </c>
      <c r="G126" s="96">
        <v>0.33333333333333331</v>
      </c>
      <c r="H126" s="96">
        <v>0.70833333333333337</v>
      </c>
      <c r="I126" s="77" t="s">
        <v>983</v>
      </c>
      <c r="J126" s="68" t="s">
        <v>617</v>
      </c>
      <c r="K126" s="68" t="s">
        <v>907</v>
      </c>
      <c r="L126" s="88" t="s">
        <v>178</v>
      </c>
      <c r="M126" s="70">
        <f t="shared" si="6"/>
        <v>0</v>
      </c>
      <c r="N126" s="70">
        <f t="shared" si="7"/>
        <v>30</v>
      </c>
      <c r="P126" s="70"/>
    </row>
    <row r="127" spans="1:16" x14ac:dyDescent="0.25">
      <c r="A127" s="68" t="str">
        <f t="shared" si="3"/>
        <v>5845857</v>
      </c>
      <c r="B127" s="69" t="s">
        <v>137</v>
      </c>
      <c r="C127" s="68" t="s">
        <v>138</v>
      </c>
      <c r="D127" s="68" t="s">
        <v>172</v>
      </c>
      <c r="E127" s="68" t="s">
        <v>226</v>
      </c>
      <c r="F127" s="95">
        <v>45857</v>
      </c>
      <c r="G127" s="96">
        <v>0.33333333333333331</v>
      </c>
      <c r="H127" s="96">
        <v>0.70833333333333337</v>
      </c>
      <c r="I127" s="77" t="s">
        <v>983</v>
      </c>
      <c r="J127" s="68" t="s">
        <v>908</v>
      </c>
      <c r="K127" s="68" t="s">
        <v>909</v>
      </c>
      <c r="L127" s="88" t="s">
        <v>178</v>
      </c>
      <c r="M127" s="70">
        <f t="shared" si="6"/>
        <v>0</v>
      </c>
      <c r="N127" s="70">
        <f t="shared" si="7"/>
        <v>43</v>
      </c>
      <c r="P127" s="70"/>
    </row>
    <row r="128" spans="1:16" x14ac:dyDescent="0.25">
      <c r="A128" s="68" t="str">
        <f t="shared" si="3"/>
        <v>5845859</v>
      </c>
      <c r="B128" s="69" t="s">
        <v>137</v>
      </c>
      <c r="C128" s="68" t="s">
        <v>138</v>
      </c>
      <c r="D128" s="68" t="s">
        <v>172</v>
      </c>
      <c r="E128" s="68" t="s">
        <v>227</v>
      </c>
      <c r="F128" s="95">
        <v>45859</v>
      </c>
      <c r="G128" s="96">
        <v>0.33333333333333331</v>
      </c>
      <c r="H128" s="96">
        <v>0.70833333333333337</v>
      </c>
      <c r="I128" s="77" t="s">
        <v>983</v>
      </c>
      <c r="J128" s="68" t="s">
        <v>910</v>
      </c>
      <c r="K128" s="68" t="s">
        <v>911</v>
      </c>
      <c r="L128" s="88" t="s">
        <v>178</v>
      </c>
      <c r="M128" s="70">
        <f t="shared" si="6"/>
        <v>0</v>
      </c>
      <c r="N128" s="70">
        <f t="shared" si="7"/>
        <v>54</v>
      </c>
      <c r="P128" s="70"/>
    </row>
    <row r="129" spans="1:16" x14ac:dyDescent="0.25">
      <c r="A129" s="68" t="str">
        <f t="shared" si="3"/>
        <v>5845860</v>
      </c>
      <c r="B129" s="69" t="s">
        <v>137</v>
      </c>
      <c r="C129" s="68" t="s">
        <v>138</v>
      </c>
      <c r="D129" s="68" t="s">
        <v>172</v>
      </c>
      <c r="E129" s="68" t="s">
        <v>228</v>
      </c>
      <c r="F129" s="95">
        <v>45860</v>
      </c>
      <c r="G129" s="96">
        <v>0.33333333333333331</v>
      </c>
      <c r="H129" s="96">
        <v>0.70833333333333337</v>
      </c>
      <c r="I129" s="77" t="s">
        <v>983</v>
      </c>
      <c r="J129" s="68" t="s">
        <v>912</v>
      </c>
      <c r="K129" s="68" t="s">
        <v>913</v>
      </c>
      <c r="L129" s="88" t="s">
        <v>178</v>
      </c>
      <c r="M129" s="70">
        <f t="shared" si="6"/>
        <v>1</v>
      </c>
      <c r="N129" s="70">
        <f t="shared" si="7"/>
        <v>44</v>
      </c>
      <c r="P129" s="70"/>
    </row>
    <row r="130" spans="1:16" x14ac:dyDescent="0.25">
      <c r="A130" s="68" t="str">
        <f t="shared" si="3"/>
        <v>5845861</v>
      </c>
      <c r="B130" s="69" t="s">
        <v>137</v>
      </c>
      <c r="C130" s="68" t="s">
        <v>138</v>
      </c>
      <c r="D130" s="68" t="s">
        <v>172</v>
      </c>
      <c r="E130" s="68" t="s">
        <v>229</v>
      </c>
      <c r="F130" s="95">
        <v>45861</v>
      </c>
      <c r="G130" s="96">
        <v>0.33333333333333331</v>
      </c>
      <c r="H130" s="96">
        <v>0.70833333333333337</v>
      </c>
      <c r="I130" s="77" t="s">
        <v>983</v>
      </c>
      <c r="J130" s="68" t="s">
        <v>140</v>
      </c>
      <c r="K130" s="68" t="s">
        <v>914</v>
      </c>
      <c r="L130" s="88" t="s">
        <v>178</v>
      </c>
      <c r="M130" s="70">
        <f t="shared" si="6"/>
        <v>5</v>
      </c>
      <c r="N130" s="70">
        <f t="shared" si="7"/>
        <v>45</v>
      </c>
      <c r="P130" s="70"/>
    </row>
    <row r="131" spans="1:16" x14ac:dyDescent="0.25">
      <c r="A131" s="68" t="str">
        <f t="shared" si="3"/>
        <v>5845862</v>
      </c>
      <c r="B131" s="69" t="s">
        <v>137</v>
      </c>
      <c r="C131" s="68" t="s">
        <v>138</v>
      </c>
      <c r="D131" s="68" t="s">
        <v>172</v>
      </c>
      <c r="E131" s="68" t="s">
        <v>230</v>
      </c>
      <c r="F131" s="95">
        <v>45862</v>
      </c>
      <c r="G131" s="96">
        <v>0.33333333333333331</v>
      </c>
      <c r="H131" s="96">
        <v>0.70833333333333337</v>
      </c>
      <c r="I131" s="77" t="s">
        <v>983</v>
      </c>
      <c r="J131" s="68" t="s">
        <v>915</v>
      </c>
      <c r="K131" s="68" t="s">
        <v>916</v>
      </c>
      <c r="L131" s="88" t="s">
        <v>178</v>
      </c>
      <c r="M131" s="70">
        <f t="shared" si="6"/>
        <v>2</v>
      </c>
      <c r="N131" s="70">
        <f t="shared" si="7"/>
        <v>21</v>
      </c>
      <c r="P131" s="70"/>
    </row>
    <row r="132" spans="1:16" x14ac:dyDescent="0.25">
      <c r="A132" s="68" t="str">
        <f t="shared" ref="A132:A195" si="8">B132&amp;F132</f>
        <v>5845863</v>
      </c>
      <c r="B132" s="69" t="s">
        <v>137</v>
      </c>
      <c r="C132" s="68" t="s">
        <v>138</v>
      </c>
      <c r="D132" s="68" t="s">
        <v>172</v>
      </c>
      <c r="E132" s="68" t="s">
        <v>231</v>
      </c>
      <c r="F132" s="95">
        <v>45863</v>
      </c>
      <c r="G132" s="96">
        <v>0.33333333333333331</v>
      </c>
      <c r="H132" s="96">
        <v>0.70833333333333337</v>
      </c>
      <c r="I132" s="77" t="s">
        <v>983</v>
      </c>
      <c r="J132" s="68" t="s">
        <v>11</v>
      </c>
      <c r="K132" s="68" t="s">
        <v>917</v>
      </c>
      <c r="L132" s="86" t="s">
        <v>160</v>
      </c>
      <c r="M132" s="70">
        <f t="shared" si="6"/>
        <v>0</v>
      </c>
      <c r="N132" s="70">
        <f t="shared" si="7"/>
        <v>43</v>
      </c>
      <c r="P132" s="70" t="s">
        <v>977</v>
      </c>
    </row>
    <row r="133" spans="1:16" x14ac:dyDescent="0.25">
      <c r="A133" s="68" t="str">
        <f t="shared" si="8"/>
        <v>5845864</v>
      </c>
      <c r="B133" s="69" t="s">
        <v>137</v>
      </c>
      <c r="C133" s="68" t="s">
        <v>138</v>
      </c>
      <c r="D133" s="68" t="s">
        <v>172</v>
      </c>
      <c r="E133" s="68" t="s">
        <v>232</v>
      </c>
      <c r="F133" s="95">
        <v>45864</v>
      </c>
      <c r="G133" s="96">
        <v>0.33333333333333331</v>
      </c>
      <c r="H133" s="96">
        <v>0.70833333333333337</v>
      </c>
      <c r="I133" s="77" t="s">
        <v>983</v>
      </c>
      <c r="J133" s="68" t="s">
        <v>117</v>
      </c>
      <c r="K133" s="68" t="s">
        <v>11</v>
      </c>
      <c r="L133" s="86" t="s">
        <v>160</v>
      </c>
      <c r="M133" s="70">
        <f t="shared" si="6"/>
        <v>2</v>
      </c>
      <c r="N133" s="70">
        <f t="shared" si="7"/>
        <v>0</v>
      </c>
      <c r="P133" s="70" t="s">
        <v>978</v>
      </c>
    </row>
    <row r="134" spans="1:16" x14ac:dyDescent="0.25">
      <c r="A134" s="68" t="str">
        <f t="shared" si="8"/>
        <v>5845866</v>
      </c>
      <c r="B134" s="69" t="s">
        <v>137</v>
      </c>
      <c r="C134" s="68" t="s">
        <v>138</v>
      </c>
      <c r="D134" s="68" t="s">
        <v>172</v>
      </c>
      <c r="E134" s="68" t="s">
        <v>233</v>
      </c>
      <c r="F134" s="95">
        <v>45866</v>
      </c>
      <c r="G134" s="96">
        <v>0.33333333333333331</v>
      </c>
      <c r="H134" s="96">
        <v>0.70833333333333337</v>
      </c>
      <c r="I134" s="77" t="s">
        <v>983</v>
      </c>
      <c r="J134" s="68" t="s">
        <v>118</v>
      </c>
      <c r="K134" s="68" t="s">
        <v>76</v>
      </c>
      <c r="L134" s="88" t="s">
        <v>178</v>
      </c>
      <c r="M134" s="70">
        <f t="shared" si="6"/>
        <v>3</v>
      </c>
      <c r="N134" s="70">
        <f t="shared" si="7"/>
        <v>50</v>
      </c>
      <c r="P134" s="70"/>
    </row>
    <row r="135" spans="1:16" x14ac:dyDescent="0.25">
      <c r="A135" s="68" t="str">
        <f t="shared" si="8"/>
        <v>5845867</v>
      </c>
      <c r="B135" s="69" t="s">
        <v>137</v>
      </c>
      <c r="C135" s="68" t="s">
        <v>138</v>
      </c>
      <c r="D135" s="68" t="s">
        <v>172</v>
      </c>
      <c r="E135" s="68" t="s">
        <v>415</v>
      </c>
      <c r="F135" s="95">
        <v>45867</v>
      </c>
      <c r="G135" s="96">
        <v>0.33333333333333331</v>
      </c>
      <c r="H135" s="96">
        <v>0.70833333333333337</v>
      </c>
      <c r="I135" s="77" t="s">
        <v>983</v>
      </c>
      <c r="J135" s="68" t="s">
        <v>272</v>
      </c>
      <c r="K135" s="68" t="s">
        <v>918</v>
      </c>
      <c r="L135" s="88" t="s">
        <v>178</v>
      </c>
      <c r="M135" s="70">
        <f t="shared" si="6"/>
        <v>0</v>
      </c>
      <c r="N135" s="70">
        <f t="shared" si="7"/>
        <v>42</v>
      </c>
      <c r="P135" s="70"/>
    </row>
    <row r="136" spans="1:16" x14ac:dyDescent="0.25">
      <c r="A136" s="68" t="str">
        <f t="shared" si="8"/>
        <v>5845868</v>
      </c>
      <c r="B136" s="69" t="s">
        <v>137</v>
      </c>
      <c r="C136" s="68" t="s">
        <v>138</v>
      </c>
      <c r="D136" s="68" t="s">
        <v>172</v>
      </c>
      <c r="E136" s="68" t="s">
        <v>418</v>
      </c>
      <c r="F136" s="95">
        <v>45868</v>
      </c>
      <c r="G136" s="96">
        <v>0.33333333333333331</v>
      </c>
      <c r="H136" s="96">
        <v>0.70833333333333337</v>
      </c>
      <c r="I136" s="77" t="s">
        <v>983</v>
      </c>
      <c r="J136" s="68" t="s">
        <v>919</v>
      </c>
      <c r="K136" s="68" t="s">
        <v>920</v>
      </c>
      <c r="L136" s="88" t="s">
        <v>178</v>
      </c>
      <c r="M136" s="70">
        <f t="shared" si="6"/>
        <v>1</v>
      </c>
      <c r="N136" s="70">
        <f t="shared" si="7"/>
        <v>117</v>
      </c>
      <c r="P136" s="70"/>
    </row>
    <row r="137" spans="1:16" x14ac:dyDescent="0.25">
      <c r="A137" s="68" t="str">
        <f t="shared" si="8"/>
        <v>5845869</v>
      </c>
      <c r="B137" s="69" t="s">
        <v>137</v>
      </c>
      <c r="C137" s="68" t="s">
        <v>138</v>
      </c>
      <c r="D137" s="68" t="s">
        <v>172</v>
      </c>
      <c r="E137" s="68" t="s">
        <v>421</v>
      </c>
      <c r="F137" s="95">
        <v>45869</v>
      </c>
      <c r="G137" s="96">
        <v>0.33333333333333331</v>
      </c>
      <c r="H137" s="96">
        <v>0.70833333333333337</v>
      </c>
      <c r="I137" s="77" t="s">
        <v>983</v>
      </c>
      <c r="J137" s="68" t="s">
        <v>921</v>
      </c>
      <c r="K137" s="68" t="s">
        <v>922</v>
      </c>
      <c r="L137" s="88" t="s">
        <v>178</v>
      </c>
      <c r="M137" s="70">
        <f t="shared" si="6"/>
        <v>1</v>
      </c>
      <c r="N137" s="70">
        <f t="shared" si="7"/>
        <v>37</v>
      </c>
      <c r="P137" s="70"/>
    </row>
    <row r="138" spans="1:16" x14ac:dyDescent="0.25">
      <c r="A138" s="68" t="str">
        <f t="shared" si="8"/>
        <v>6045839</v>
      </c>
      <c r="B138" s="69" t="s">
        <v>948</v>
      </c>
      <c r="C138" s="68" t="s">
        <v>380</v>
      </c>
      <c r="D138" s="68" t="s">
        <v>172</v>
      </c>
      <c r="E138" s="68" t="s">
        <v>210</v>
      </c>
      <c r="F138" s="95">
        <v>45839</v>
      </c>
      <c r="G138" s="96">
        <v>0.33333333333333331</v>
      </c>
      <c r="H138" s="96">
        <v>0.70833333333333337</v>
      </c>
      <c r="I138" s="77" t="s">
        <v>209</v>
      </c>
      <c r="J138" s="68" t="s">
        <v>11</v>
      </c>
      <c r="K138" s="68" t="s">
        <v>11</v>
      </c>
      <c r="L138" s="88" t="s">
        <v>156</v>
      </c>
      <c r="M138" s="70">
        <f t="shared" si="6"/>
        <v>0</v>
      </c>
      <c r="N138" s="70">
        <f t="shared" si="7"/>
        <v>0</v>
      </c>
      <c r="P138" s="70"/>
    </row>
    <row r="139" spans="1:16" x14ac:dyDescent="0.25">
      <c r="A139" s="68" t="str">
        <f t="shared" si="8"/>
        <v>6045840</v>
      </c>
      <c r="B139" s="69" t="s">
        <v>948</v>
      </c>
      <c r="C139" s="68" t="s">
        <v>380</v>
      </c>
      <c r="D139" s="68" t="s">
        <v>172</v>
      </c>
      <c r="E139" s="68" t="s">
        <v>211</v>
      </c>
      <c r="F139" s="95">
        <v>45840</v>
      </c>
      <c r="G139" s="96">
        <v>0.33333333333333331</v>
      </c>
      <c r="H139" s="96">
        <v>0.70833333333333337</v>
      </c>
      <c r="I139" s="77" t="s">
        <v>209</v>
      </c>
      <c r="J139" s="68" t="s">
        <v>11</v>
      </c>
      <c r="K139" s="68" t="s">
        <v>11</v>
      </c>
      <c r="L139" s="88" t="s">
        <v>156</v>
      </c>
      <c r="M139" s="70">
        <f t="shared" si="6"/>
        <v>0</v>
      </c>
      <c r="N139" s="70">
        <f t="shared" si="7"/>
        <v>0</v>
      </c>
      <c r="P139" s="70"/>
    </row>
    <row r="140" spans="1:16" x14ac:dyDescent="0.25">
      <c r="A140" s="68" t="str">
        <f t="shared" si="8"/>
        <v>6045841</v>
      </c>
      <c r="B140" s="69" t="s">
        <v>948</v>
      </c>
      <c r="C140" s="68" t="s">
        <v>380</v>
      </c>
      <c r="D140" s="68" t="s">
        <v>172</v>
      </c>
      <c r="E140" s="68" t="s">
        <v>212</v>
      </c>
      <c r="F140" s="95">
        <v>45841</v>
      </c>
      <c r="G140" s="96">
        <v>0.33333333333333331</v>
      </c>
      <c r="H140" s="96">
        <v>0.70833333333333337</v>
      </c>
      <c r="I140" s="77" t="s">
        <v>209</v>
      </c>
      <c r="J140" s="68" t="s">
        <v>11</v>
      </c>
      <c r="K140" s="68" t="s">
        <v>11</v>
      </c>
      <c r="L140" s="88" t="s">
        <v>156</v>
      </c>
      <c r="M140" s="70">
        <f t="shared" si="6"/>
        <v>0</v>
      </c>
      <c r="N140" s="70">
        <f t="shared" si="7"/>
        <v>0</v>
      </c>
      <c r="P140" s="70"/>
    </row>
    <row r="141" spans="1:16" x14ac:dyDescent="0.25">
      <c r="A141" s="68" t="str">
        <f t="shared" si="8"/>
        <v>6045842</v>
      </c>
      <c r="B141" s="69" t="s">
        <v>948</v>
      </c>
      <c r="C141" s="68" t="s">
        <v>380</v>
      </c>
      <c r="D141" s="68" t="s">
        <v>172</v>
      </c>
      <c r="E141" s="68" t="s">
        <v>213</v>
      </c>
      <c r="F141" s="95">
        <v>45842</v>
      </c>
      <c r="G141" s="96">
        <v>0.33333333333333331</v>
      </c>
      <c r="H141" s="96">
        <v>0.70833333333333337</v>
      </c>
      <c r="I141" s="77" t="s">
        <v>209</v>
      </c>
      <c r="J141" s="68" t="s">
        <v>11</v>
      </c>
      <c r="K141" s="68" t="s">
        <v>11</v>
      </c>
      <c r="L141" s="88" t="s">
        <v>156</v>
      </c>
      <c r="M141" s="70">
        <f t="shared" si="6"/>
        <v>0</v>
      </c>
      <c r="N141" s="70">
        <f t="shared" si="7"/>
        <v>0</v>
      </c>
      <c r="P141" s="70"/>
    </row>
    <row r="142" spans="1:16" x14ac:dyDescent="0.25">
      <c r="A142" s="68" t="str">
        <f t="shared" si="8"/>
        <v>6045843</v>
      </c>
      <c r="B142" s="69" t="s">
        <v>948</v>
      </c>
      <c r="C142" s="68" t="s">
        <v>380</v>
      </c>
      <c r="D142" s="68" t="s">
        <v>172</v>
      </c>
      <c r="E142" s="68" t="s">
        <v>214</v>
      </c>
      <c r="F142" s="95">
        <v>45843</v>
      </c>
      <c r="G142" s="96">
        <v>0.33333333333333331</v>
      </c>
      <c r="H142" s="96">
        <v>0.70833333333333337</v>
      </c>
      <c r="I142" s="77" t="s">
        <v>209</v>
      </c>
      <c r="J142" s="68" t="s">
        <v>11</v>
      </c>
      <c r="K142" s="68" t="s">
        <v>11</v>
      </c>
      <c r="L142" s="88" t="s">
        <v>156</v>
      </c>
      <c r="M142" s="70">
        <f t="shared" si="6"/>
        <v>0</v>
      </c>
      <c r="N142" s="70">
        <f t="shared" si="7"/>
        <v>0</v>
      </c>
      <c r="P142" s="70"/>
    </row>
    <row r="143" spans="1:16" x14ac:dyDescent="0.25">
      <c r="A143" s="68" t="str">
        <f t="shared" si="8"/>
        <v>6045845</v>
      </c>
      <c r="B143" s="69" t="s">
        <v>948</v>
      </c>
      <c r="C143" s="68" t="s">
        <v>380</v>
      </c>
      <c r="D143" s="68" t="s">
        <v>172</v>
      </c>
      <c r="E143" s="68" t="s">
        <v>215</v>
      </c>
      <c r="F143" s="95">
        <v>45845</v>
      </c>
      <c r="G143" s="96">
        <v>0.33333333333333331</v>
      </c>
      <c r="H143" s="96">
        <v>0.70833333333333337</v>
      </c>
      <c r="I143" s="77" t="s">
        <v>209</v>
      </c>
      <c r="J143" s="68" t="s">
        <v>11</v>
      </c>
      <c r="K143" s="68" t="s">
        <v>11</v>
      </c>
      <c r="L143" s="88" t="s">
        <v>156</v>
      </c>
      <c r="M143" s="70">
        <f t="shared" si="6"/>
        <v>0</v>
      </c>
      <c r="N143" s="70">
        <f t="shared" si="7"/>
        <v>0</v>
      </c>
      <c r="P143" s="70"/>
    </row>
    <row r="144" spans="1:16" x14ac:dyDescent="0.25">
      <c r="A144" s="68" t="str">
        <f t="shared" si="8"/>
        <v>6045846</v>
      </c>
      <c r="B144" s="69" t="s">
        <v>948</v>
      </c>
      <c r="C144" s="68" t="s">
        <v>380</v>
      </c>
      <c r="D144" s="68" t="s">
        <v>172</v>
      </c>
      <c r="E144" s="68" t="s">
        <v>216</v>
      </c>
      <c r="F144" s="95">
        <v>45846</v>
      </c>
      <c r="G144" s="96">
        <v>0.33333333333333331</v>
      </c>
      <c r="H144" s="96">
        <v>0.70833333333333337</v>
      </c>
      <c r="I144" s="77" t="s">
        <v>209</v>
      </c>
      <c r="J144" s="68" t="s">
        <v>11</v>
      </c>
      <c r="K144" s="68" t="s">
        <v>11</v>
      </c>
      <c r="L144" s="88" t="s">
        <v>156</v>
      </c>
      <c r="M144" s="70">
        <f t="shared" si="6"/>
        <v>0</v>
      </c>
      <c r="N144" s="70">
        <f t="shared" si="7"/>
        <v>0</v>
      </c>
      <c r="P144" s="70"/>
    </row>
    <row r="145" spans="1:16" x14ac:dyDescent="0.25">
      <c r="A145" s="68" t="str">
        <f t="shared" si="8"/>
        <v>6045847</v>
      </c>
      <c r="B145" s="69" t="s">
        <v>948</v>
      </c>
      <c r="C145" s="68" t="s">
        <v>380</v>
      </c>
      <c r="D145" s="68" t="s">
        <v>172</v>
      </c>
      <c r="E145" s="68" t="s">
        <v>217</v>
      </c>
      <c r="F145" s="95">
        <v>45847</v>
      </c>
      <c r="G145" s="96">
        <v>0.33333333333333331</v>
      </c>
      <c r="H145" s="96">
        <v>0.70833333333333337</v>
      </c>
      <c r="I145" s="77" t="s">
        <v>209</v>
      </c>
      <c r="J145" s="68" t="s">
        <v>11</v>
      </c>
      <c r="K145" s="68" t="s">
        <v>11</v>
      </c>
      <c r="L145" s="88" t="s">
        <v>156</v>
      </c>
      <c r="M145" s="70">
        <f t="shared" si="6"/>
        <v>0</v>
      </c>
      <c r="N145" s="70">
        <f t="shared" si="7"/>
        <v>0</v>
      </c>
      <c r="P145" s="70"/>
    </row>
    <row r="146" spans="1:16" x14ac:dyDescent="0.25">
      <c r="A146" s="68" t="str">
        <f t="shared" si="8"/>
        <v>6045848</v>
      </c>
      <c r="B146" s="69" t="s">
        <v>948</v>
      </c>
      <c r="C146" s="68" t="s">
        <v>380</v>
      </c>
      <c r="D146" s="68" t="s">
        <v>172</v>
      </c>
      <c r="E146" s="68" t="s">
        <v>218</v>
      </c>
      <c r="F146" s="95">
        <v>45848</v>
      </c>
      <c r="G146" s="96">
        <v>0.33333333333333331</v>
      </c>
      <c r="H146" s="96">
        <v>0.70833333333333337</v>
      </c>
      <c r="I146" s="77" t="s">
        <v>209</v>
      </c>
      <c r="J146" s="68" t="s">
        <v>11</v>
      </c>
      <c r="K146" s="68" t="s">
        <v>11</v>
      </c>
      <c r="L146" s="88" t="s">
        <v>156</v>
      </c>
      <c r="M146" s="70">
        <f t="shared" si="6"/>
        <v>0</v>
      </c>
      <c r="N146" s="70">
        <f t="shared" si="7"/>
        <v>0</v>
      </c>
      <c r="P146" s="70"/>
    </row>
    <row r="147" spans="1:16" x14ac:dyDescent="0.25">
      <c r="A147" s="68" t="str">
        <f t="shared" si="8"/>
        <v>6045849</v>
      </c>
      <c r="B147" s="69" t="s">
        <v>948</v>
      </c>
      <c r="C147" s="68" t="s">
        <v>380</v>
      </c>
      <c r="D147" s="68" t="s">
        <v>172</v>
      </c>
      <c r="E147" s="68" t="s">
        <v>219</v>
      </c>
      <c r="F147" s="95">
        <v>45849</v>
      </c>
      <c r="G147" s="96">
        <v>0.33333333333333331</v>
      </c>
      <c r="H147" s="96">
        <v>0.70833333333333337</v>
      </c>
      <c r="I147" s="77" t="s">
        <v>209</v>
      </c>
      <c r="J147" s="68" t="s">
        <v>11</v>
      </c>
      <c r="K147" s="68" t="s">
        <v>11</v>
      </c>
      <c r="L147" s="88" t="s">
        <v>156</v>
      </c>
      <c r="M147" s="70">
        <f t="shared" si="6"/>
        <v>0</v>
      </c>
      <c r="N147" s="70">
        <f t="shared" si="7"/>
        <v>0</v>
      </c>
      <c r="P147" s="70"/>
    </row>
    <row r="148" spans="1:16" x14ac:dyDescent="0.25">
      <c r="A148" s="68" t="str">
        <f t="shared" si="8"/>
        <v>6045850</v>
      </c>
      <c r="B148" s="69" t="s">
        <v>948</v>
      </c>
      <c r="C148" s="68" t="s">
        <v>380</v>
      </c>
      <c r="D148" s="68" t="s">
        <v>172</v>
      </c>
      <c r="E148" s="68" t="s">
        <v>220</v>
      </c>
      <c r="F148" s="95">
        <v>45850</v>
      </c>
      <c r="G148" s="96">
        <v>0.33333333333333331</v>
      </c>
      <c r="H148" s="96">
        <v>0.70833333333333337</v>
      </c>
      <c r="I148" s="77" t="s">
        <v>209</v>
      </c>
      <c r="J148" s="68" t="s">
        <v>11</v>
      </c>
      <c r="K148" s="68" t="s">
        <v>11</v>
      </c>
      <c r="L148" s="88" t="s">
        <v>156</v>
      </c>
      <c r="M148" s="70">
        <f t="shared" si="6"/>
        <v>0</v>
      </c>
      <c r="N148" s="70">
        <f t="shared" si="7"/>
        <v>0</v>
      </c>
      <c r="P148" s="70"/>
    </row>
    <row r="149" spans="1:16" x14ac:dyDescent="0.25">
      <c r="A149" s="68" t="str">
        <f t="shared" si="8"/>
        <v>6045852</v>
      </c>
      <c r="B149" s="69" t="s">
        <v>948</v>
      </c>
      <c r="C149" s="68" t="s">
        <v>380</v>
      </c>
      <c r="D149" s="68" t="s">
        <v>172</v>
      </c>
      <c r="E149" s="68" t="s">
        <v>221</v>
      </c>
      <c r="F149" s="95">
        <v>45852</v>
      </c>
      <c r="G149" s="96">
        <v>0.33333333333333331</v>
      </c>
      <c r="H149" s="96">
        <v>0.70833333333333337</v>
      </c>
      <c r="I149" s="77" t="s">
        <v>983</v>
      </c>
      <c r="J149" s="68" t="s">
        <v>11</v>
      </c>
      <c r="K149" s="68" t="s">
        <v>11</v>
      </c>
      <c r="L149" s="88" t="s">
        <v>178</v>
      </c>
      <c r="M149" s="70">
        <f t="shared" si="6"/>
        <v>0</v>
      </c>
      <c r="N149" s="70">
        <f t="shared" si="7"/>
        <v>0</v>
      </c>
      <c r="P149" s="70" t="s">
        <v>1021</v>
      </c>
    </row>
    <row r="150" spans="1:16" x14ac:dyDescent="0.25">
      <c r="A150" s="68" t="str">
        <f t="shared" si="8"/>
        <v>6045853</v>
      </c>
      <c r="B150" s="69" t="s">
        <v>948</v>
      </c>
      <c r="C150" s="68" t="s">
        <v>380</v>
      </c>
      <c r="D150" s="68" t="s">
        <v>172</v>
      </c>
      <c r="E150" s="68" t="s">
        <v>222</v>
      </c>
      <c r="F150" s="95">
        <v>45853</v>
      </c>
      <c r="G150" s="96">
        <v>0.33333333333333331</v>
      </c>
      <c r="H150" s="96">
        <v>0.70833333333333337</v>
      </c>
      <c r="I150" s="77" t="s">
        <v>983</v>
      </c>
      <c r="J150" s="68" t="s">
        <v>11</v>
      </c>
      <c r="K150" s="68" t="s">
        <v>949</v>
      </c>
      <c r="L150" s="88" t="s">
        <v>178</v>
      </c>
      <c r="M150" s="70">
        <f t="shared" si="6"/>
        <v>0</v>
      </c>
      <c r="N150" s="70">
        <f t="shared" si="7"/>
        <v>45</v>
      </c>
      <c r="P150" s="70"/>
    </row>
    <row r="151" spans="1:16" x14ac:dyDescent="0.25">
      <c r="A151" s="68" t="str">
        <f t="shared" si="8"/>
        <v>6045854</v>
      </c>
      <c r="B151" s="69" t="s">
        <v>948</v>
      </c>
      <c r="C151" s="68" t="s">
        <v>380</v>
      </c>
      <c r="D151" s="68" t="s">
        <v>172</v>
      </c>
      <c r="E151" s="68" t="s">
        <v>223</v>
      </c>
      <c r="F151" s="95">
        <v>45854</v>
      </c>
      <c r="G151" s="96">
        <v>0.33333333333333331</v>
      </c>
      <c r="H151" s="96">
        <v>0.70833333333333337</v>
      </c>
      <c r="I151" s="77" t="s">
        <v>983</v>
      </c>
      <c r="J151" s="68" t="s">
        <v>26</v>
      </c>
      <c r="K151" s="68" t="s">
        <v>950</v>
      </c>
      <c r="L151" s="88" t="s">
        <v>178</v>
      </c>
      <c r="M151" s="70">
        <f t="shared" si="6"/>
        <v>0</v>
      </c>
      <c r="N151" s="70">
        <f t="shared" si="7"/>
        <v>77</v>
      </c>
      <c r="P151" s="70"/>
    </row>
    <row r="152" spans="1:16" x14ac:dyDescent="0.25">
      <c r="A152" s="68" t="str">
        <f t="shared" si="8"/>
        <v>6045855</v>
      </c>
      <c r="B152" s="69" t="s">
        <v>948</v>
      </c>
      <c r="C152" s="68" t="s">
        <v>380</v>
      </c>
      <c r="D152" s="68" t="s">
        <v>172</v>
      </c>
      <c r="E152" s="68" t="s">
        <v>224</v>
      </c>
      <c r="F152" s="95">
        <v>45855</v>
      </c>
      <c r="G152" s="96">
        <v>0.33333333333333331</v>
      </c>
      <c r="H152" s="96">
        <v>0.70833333333333337</v>
      </c>
      <c r="I152" s="77" t="s">
        <v>983</v>
      </c>
      <c r="J152" s="68" t="s">
        <v>37</v>
      </c>
      <c r="K152" s="68" t="s">
        <v>951</v>
      </c>
      <c r="L152" s="88" t="s">
        <v>178</v>
      </c>
      <c r="M152" s="70">
        <f t="shared" si="6"/>
        <v>0</v>
      </c>
      <c r="N152" s="70">
        <f t="shared" si="7"/>
        <v>22</v>
      </c>
      <c r="P152" s="70"/>
    </row>
    <row r="153" spans="1:16" x14ac:dyDescent="0.25">
      <c r="A153" s="68" t="str">
        <f t="shared" si="8"/>
        <v>6045856</v>
      </c>
      <c r="B153" s="69" t="s">
        <v>948</v>
      </c>
      <c r="C153" s="68" t="s">
        <v>380</v>
      </c>
      <c r="D153" s="68" t="s">
        <v>172</v>
      </c>
      <c r="E153" s="68" t="s">
        <v>225</v>
      </c>
      <c r="F153" s="95">
        <v>45856</v>
      </c>
      <c r="G153" s="96">
        <v>0.33333333333333331</v>
      </c>
      <c r="H153" s="96">
        <v>0.70833333333333337</v>
      </c>
      <c r="I153" s="77" t="s">
        <v>983</v>
      </c>
      <c r="J153" s="68" t="s">
        <v>952</v>
      </c>
      <c r="K153" s="68" t="s">
        <v>953</v>
      </c>
      <c r="L153" s="88" t="s">
        <v>178</v>
      </c>
      <c r="M153" s="70">
        <f t="shared" si="6"/>
        <v>0</v>
      </c>
      <c r="N153" s="70">
        <f t="shared" si="7"/>
        <v>30</v>
      </c>
      <c r="P153" s="70"/>
    </row>
    <row r="154" spans="1:16" x14ac:dyDescent="0.25">
      <c r="A154" s="68" t="str">
        <f t="shared" si="8"/>
        <v>6045857</v>
      </c>
      <c r="B154" s="69" t="s">
        <v>948</v>
      </c>
      <c r="C154" s="68" t="s">
        <v>380</v>
      </c>
      <c r="D154" s="68" t="s">
        <v>172</v>
      </c>
      <c r="E154" s="68" t="s">
        <v>226</v>
      </c>
      <c r="F154" s="95">
        <v>45857</v>
      </c>
      <c r="G154" s="96">
        <v>0.33333333333333331</v>
      </c>
      <c r="H154" s="96">
        <v>0.70833333333333337</v>
      </c>
      <c r="I154" s="77" t="s">
        <v>983</v>
      </c>
      <c r="J154" s="68" t="s">
        <v>954</v>
      </c>
      <c r="K154" s="68" t="s">
        <v>11</v>
      </c>
      <c r="L154" s="88" t="s">
        <v>178</v>
      </c>
      <c r="M154" s="70">
        <f t="shared" si="6"/>
        <v>0</v>
      </c>
      <c r="N154" s="70">
        <f t="shared" si="7"/>
        <v>0</v>
      </c>
      <c r="O154" s="71">
        <v>50000</v>
      </c>
      <c r="P154" s="70" t="s">
        <v>205</v>
      </c>
    </row>
    <row r="155" spans="1:16" x14ac:dyDescent="0.25">
      <c r="A155" s="68" t="str">
        <f t="shared" si="8"/>
        <v>6045859</v>
      </c>
      <c r="B155" s="69" t="s">
        <v>948</v>
      </c>
      <c r="C155" s="68" t="s">
        <v>380</v>
      </c>
      <c r="D155" s="68" t="s">
        <v>172</v>
      </c>
      <c r="E155" s="68" t="s">
        <v>227</v>
      </c>
      <c r="F155" s="95">
        <v>45859</v>
      </c>
      <c r="G155" s="96">
        <v>0.33333333333333331</v>
      </c>
      <c r="H155" s="96">
        <v>0.70833333333333337</v>
      </c>
      <c r="I155" s="77" t="s">
        <v>983</v>
      </c>
      <c r="J155" s="68" t="s">
        <v>955</v>
      </c>
      <c r="K155" s="68" t="s">
        <v>956</v>
      </c>
      <c r="L155" s="88" t="s">
        <v>178</v>
      </c>
      <c r="M155" s="70">
        <f t="shared" si="6"/>
        <v>0</v>
      </c>
      <c r="N155" s="70">
        <f t="shared" si="7"/>
        <v>31</v>
      </c>
      <c r="P155" s="70"/>
    </row>
    <row r="156" spans="1:16" x14ac:dyDescent="0.25">
      <c r="A156" s="68" t="str">
        <f t="shared" si="8"/>
        <v>6045860</v>
      </c>
      <c r="B156" s="69" t="s">
        <v>948</v>
      </c>
      <c r="C156" s="68" t="s">
        <v>380</v>
      </c>
      <c r="D156" s="68" t="s">
        <v>172</v>
      </c>
      <c r="E156" s="68" t="s">
        <v>228</v>
      </c>
      <c r="F156" s="95">
        <v>45860</v>
      </c>
      <c r="G156" s="96">
        <v>0.33333333333333331</v>
      </c>
      <c r="H156" s="96">
        <v>0.70833333333333337</v>
      </c>
      <c r="I156" s="77" t="s">
        <v>983</v>
      </c>
      <c r="J156" s="68" t="s">
        <v>957</v>
      </c>
      <c r="K156" s="68" t="s">
        <v>958</v>
      </c>
      <c r="L156" s="88" t="s">
        <v>178</v>
      </c>
      <c r="M156" s="70">
        <f t="shared" si="6"/>
        <v>0</v>
      </c>
      <c r="N156" s="70">
        <f t="shared" si="7"/>
        <v>44</v>
      </c>
      <c r="P156" s="70"/>
    </row>
    <row r="157" spans="1:16" x14ac:dyDescent="0.25">
      <c r="A157" s="68" t="str">
        <f t="shared" si="8"/>
        <v>6045861</v>
      </c>
      <c r="B157" s="69" t="s">
        <v>948</v>
      </c>
      <c r="C157" s="68" t="s">
        <v>380</v>
      </c>
      <c r="D157" s="68" t="s">
        <v>172</v>
      </c>
      <c r="E157" s="68" t="s">
        <v>229</v>
      </c>
      <c r="F157" s="95">
        <v>45861</v>
      </c>
      <c r="G157" s="96">
        <v>0.33333333333333331</v>
      </c>
      <c r="H157" s="96">
        <v>0.70833333333333337</v>
      </c>
      <c r="I157" s="77" t="s">
        <v>983</v>
      </c>
      <c r="J157" s="68" t="s">
        <v>959</v>
      </c>
      <c r="K157" s="68" t="s">
        <v>131</v>
      </c>
      <c r="L157" s="88" t="s">
        <v>178</v>
      </c>
      <c r="M157" s="70">
        <f t="shared" si="6"/>
        <v>0</v>
      </c>
      <c r="N157" s="70">
        <f t="shared" si="7"/>
        <v>40</v>
      </c>
      <c r="P157" s="70"/>
    </row>
    <row r="158" spans="1:16" x14ac:dyDescent="0.25">
      <c r="A158" s="68" t="str">
        <f t="shared" si="8"/>
        <v>6045862</v>
      </c>
      <c r="B158" s="69" t="s">
        <v>948</v>
      </c>
      <c r="C158" s="68" t="s">
        <v>380</v>
      </c>
      <c r="D158" s="68" t="s">
        <v>172</v>
      </c>
      <c r="E158" s="68" t="s">
        <v>230</v>
      </c>
      <c r="F158" s="95">
        <v>45862</v>
      </c>
      <c r="G158" s="96">
        <v>0.33333333333333331</v>
      </c>
      <c r="H158" s="96">
        <v>0.70833333333333337</v>
      </c>
      <c r="I158" s="77" t="s">
        <v>983</v>
      </c>
      <c r="J158" s="68" t="s">
        <v>636</v>
      </c>
      <c r="K158" s="68" t="s">
        <v>960</v>
      </c>
      <c r="L158" s="88" t="s">
        <v>178</v>
      </c>
      <c r="M158" s="70">
        <f t="shared" si="6"/>
        <v>0</v>
      </c>
      <c r="N158" s="70">
        <f t="shared" si="7"/>
        <v>21</v>
      </c>
      <c r="P158" s="70"/>
    </row>
    <row r="159" spans="1:16" x14ac:dyDescent="0.25">
      <c r="A159" s="68" t="str">
        <f t="shared" si="8"/>
        <v>6045863</v>
      </c>
      <c r="B159" s="69" t="s">
        <v>948</v>
      </c>
      <c r="C159" s="68" t="s">
        <v>380</v>
      </c>
      <c r="D159" s="68" t="s">
        <v>172</v>
      </c>
      <c r="E159" s="68" t="s">
        <v>231</v>
      </c>
      <c r="F159" s="95">
        <v>45863</v>
      </c>
      <c r="G159" s="96">
        <v>0.33333333333333331</v>
      </c>
      <c r="H159" s="96">
        <v>0.70833333333333337</v>
      </c>
      <c r="I159" s="77" t="s">
        <v>983</v>
      </c>
      <c r="J159" s="68" t="s">
        <v>961</v>
      </c>
      <c r="K159" s="68" t="s">
        <v>962</v>
      </c>
      <c r="L159" s="88" t="s">
        <v>178</v>
      </c>
      <c r="M159" s="70">
        <f t="shared" si="6"/>
        <v>0</v>
      </c>
      <c r="N159" s="70">
        <f t="shared" si="7"/>
        <v>36</v>
      </c>
      <c r="P159" s="70"/>
    </row>
    <row r="160" spans="1:16" x14ac:dyDescent="0.25">
      <c r="A160" s="68" t="str">
        <f t="shared" si="8"/>
        <v>6045864</v>
      </c>
      <c r="B160" s="69" t="s">
        <v>948</v>
      </c>
      <c r="C160" s="68" t="s">
        <v>380</v>
      </c>
      <c r="D160" s="68" t="s">
        <v>172</v>
      </c>
      <c r="E160" s="68" t="s">
        <v>232</v>
      </c>
      <c r="F160" s="95">
        <v>45864</v>
      </c>
      <c r="G160" s="96">
        <v>0.33333333333333331</v>
      </c>
      <c r="H160" s="96">
        <v>0.70833333333333337</v>
      </c>
      <c r="I160" s="77" t="s">
        <v>983</v>
      </c>
      <c r="J160" s="68" t="s">
        <v>963</v>
      </c>
      <c r="K160" s="68" t="s">
        <v>11</v>
      </c>
      <c r="L160" s="86" t="s">
        <v>160</v>
      </c>
      <c r="M160" s="70">
        <f t="shared" si="6"/>
        <v>0</v>
      </c>
      <c r="N160" s="70">
        <f t="shared" si="7"/>
        <v>0</v>
      </c>
      <c r="P160" s="70" t="s">
        <v>978</v>
      </c>
    </row>
    <row r="161" spans="1:16" x14ac:dyDescent="0.25">
      <c r="A161" s="68" t="str">
        <f t="shared" si="8"/>
        <v>6045866</v>
      </c>
      <c r="B161" s="69" t="s">
        <v>948</v>
      </c>
      <c r="C161" s="68" t="s">
        <v>380</v>
      </c>
      <c r="D161" s="68" t="s">
        <v>172</v>
      </c>
      <c r="E161" s="68" t="s">
        <v>233</v>
      </c>
      <c r="F161" s="95">
        <v>45866</v>
      </c>
      <c r="G161" s="96">
        <v>0.33333333333333331</v>
      </c>
      <c r="H161" s="96">
        <v>0.70833333333333337</v>
      </c>
      <c r="I161" s="77" t="s">
        <v>983</v>
      </c>
      <c r="J161" s="68" t="s">
        <v>964</v>
      </c>
      <c r="K161" s="68" t="s">
        <v>965</v>
      </c>
      <c r="L161" s="88" t="s">
        <v>178</v>
      </c>
      <c r="M161" s="70">
        <f t="shared" si="6"/>
        <v>0</v>
      </c>
      <c r="N161" s="70">
        <f t="shared" si="7"/>
        <v>40</v>
      </c>
      <c r="P161" s="70"/>
    </row>
    <row r="162" spans="1:16" x14ac:dyDescent="0.25">
      <c r="A162" s="68" t="str">
        <f t="shared" si="8"/>
        <v>6045867</v>
      </c>
      <c r="B162" s="69" t="s">
        <v>948</v>
      </c>
      <c r="C162" s="68" t="s">
        <v>380</v>
      </c>
      <c r="D162" s="68" t="s">
        <v>172</v>
      </c>
      <c r="E162" s="68" t="s">
        <v>415</v>
      </c>
      <c r="F162" s="95">
        <v>45867</v>
      </c>
      <c r="G162" s="96">
        <v>0.33333333333333331</v>
      </c>
      <c r="H162" s="96">
        <v>0.70833333333333337</v>
      </c>
      <c r="I162" s="77" t="s">
        <v>983</v>
      </c>
      <c r="J162" s="68" t="s">
        <v>966</v>
      </c>
      <c r="K162" s="68" t="s">
        <v>967</v>
      </c>
      <c r="L162" s="88" t="s">
        <v>178</v>
      </c>
      <c r="M162" s="70">
        <f t="shared" si="6"/>
        <v>0</v>
      </c>
      <c r="N162" s="70">
        <f t="shared" si="7"/>
        <v>42</v>
      </c>
      <c r="P162" s="70"/>
    </row>
    <row r="163" spans="1:16" x14ac:dyDescent="0.25">
      <c r="A163" s="68" t="str">
        <f t="shared" si="8"/>
        <v>6045868</v>
      </c>
      <c r="B163" s="69" t="s">
        <v>948</v>
      </c>
      <c r="C163" s="68" t="s">
        <v>380</v>
      </c>
      <c r="D163" s="68" t="s">
        <v>172</v>
      </c>
      <c r="E163" s="68" t="s">
        <v>418</v>
      </c>
      <c r="F163" s="95">
        <v>45868</v>
      </c>
      <c r="G163" s="96">
        <v>0.33333333333333331</v>
      </c>
      <c r="H163" s="96">
        <v>0.70833333333333337</v>
      </c>
      <c r="I163" s="77" t="s">
        <v>983</v>
      </c>
      <c r="J163" s="68" t="s">
        <v>968</v>
      </c>
      <c r="K163" s="68" t="s">
        <v>969</v>
      </c>
      <c r="L163" s="88" t="s">
        <v>178</v>
      </c>
      <c r="M163" s="70">
        <f t="shared" si="6"/>
        <v>0</v>
      </c>
      <c r="N163" s="70">
        <f t="shared" si="7"/>
        <v>35</v>
      </c>
      <c r="P163" s="70"/>
    </row>
    <row r="164" spans="1:16" x14ac:dyDescent="0.25">
      <c r="A164" s="68" t="str">
        <f t="shared" si="8"/>
        <v>6045869</v>
      </c>
      <c r="B164" s="69" t="s">
        <v>948</v>
      </c>
      <c r="C164" s="68" t="s">
        <v>380</v>
      </c>
      <c r="D164" s="68" t="s">
        <v>172</v>
      </c>
      <c r="E164" s="68" t="s">
        <v>421</v>
      </c>
      <c r="F164" s="95">
        <v>45869</v>
      </c>
      <c r="G164" s="96">
        <v>0.33333333333333331</v>
      </c>
      <c r="H164" s="96">
        <v>0.70833333333333337</v>
      </c>
      <c r="I164" s="77" t="s">
        <v>983</v>
      </c>
      <c r="J164" s="68" t="s">
        <v>463</v>
      </c>
      <c r="K164" s="68" t="s">
        <v>822</v>
      </c>
      <c r="L164" s="88" t="s">
        <v>178</v>
      </c>
      <c r="M164" s="70">
        <f t="shared" si="6"/>
        <v>0</v>
      </c>
      <c r="N164" s="70">
        <f t="shared" si="7"/>
        <v>34</v>
      </c>
      <c r="P164" s="70"/>
    </row>
    <row r="165" spans="1:16" x14ac:dyDescent="0.25">
      <c r="A165" s="68" t="str">
        <f t="shared" si="8"/>
        <v>1945839</v>
      </c>
      <c r="B165" s="69" t="s">
        <v>55</v>
      </c>
      <c r="C165" s="68" t="s">
        <v>56</v>
      </c>
      <c r="D165" s="68" t="s">
        <v>972</v>
      </c>
      <c r="E165" s="68" t="s">
        <v>210</v>
      </c>
      <c r="F165" s="95">
        <v>45839</v>
      </c>
      <c r="G165" s="96">
        <v>0.33333333333333331</v>
      </c>
      <c r="H165" s="96">
        <v>0.70833333333333337</v>
      </c>
      <c r="I165" s="77" t="s">
        <v>983</v>
      </c>
      <c r="J165" s="68" t="s">
        <v>235</v>
      </c>
      <c r="K165" s="68" t="s">
        <v>11</v>
      </c>
      <c r="L165" s="88" t="s">
        <v>178</v>
      </c>
      <c r="M165" s="70">
        <f t="shared" si="6"/>
        <v>0</v>
      </c>
      <c r="N165" s="70">
        <f t="shared" si="7"/>
        <v>0</v>
      </c>
      <c r="P165" s="70"/>
    </row>
    <row r="166" spans="1:16" x14ac:dyDescent="0.25">
      <c r="A166" s="68" t="str">
        <f t="shared" si="8"/>
        <v>1945840</v>
      </c>
      <c r="B166" s="69" t="s">
        <v>55</v>
      </c>
      <c r="C166" s="68" t="s">
        <v>56</v>
      </c>
      <c r="D166" s="68" t="s">
        <v>972</v>
      </c>
      <c r="E166" s="68" t="s">
        <v>211</v>
      </c>
      <c r="F166" s="95">
        <v>45840</v>
      </c>
      <c r="G166" s="96">
        <v>0.33333333333333331</v>
      </c>
      <c r="H166" s="96">
        <v>0.70833333333333337</v>
      </c>
      <c r="I166" s="77" t="s">
        <v>983</v>
      </c>
      <c r="J166" s="68" t="s">
        <v>236</v>
      </c>
      <c r="K166" s="68" t="s">
        <v>11</v>
      </c>
      <c r="L166" s="88" t="s">
        <v>178</v>
      </c>
      <c r="M166" s="70">
        <f t="shared" si="6"/>
        <v>0</v>
      </c>
      <c r="N166" s="70">
        <f t="shared" si="7"/>
        <v>0</v>
      </c>
      <c r="P166" s="70"/>
    </row>
    <row r="167" spans="1:16" x14ac:dyDescent="0.25">
      <c r="A167" s="68" t="str">
        <f t="shared" si="8"/>
        <v>1945841</v>
      </c>
      <c r="B167" s="69" t="s">
        <v>55</v>
      </c>
      <c r="C167" s="68" t="s">
        <v>56</v>
      </c>
      <c r="D167" s="68" t="s">
        <v>972</v>
      </c>
      <c r="E167" s="68" t="s">
        <v>212</v>
      </c>
      <c r="F167" s="95">
        <v>45841</v>
      </c>
      <c r="G167" s="96">
        <v>0.33333333333333331</v>
      </c>
      <c r="H167" s="96">
        <v>0.70833333333333337</v>
      </c>
      <c r="I167" s="77" t="s">
        <v>209</v>
      </c>
      <c r="J167" s="68" t="s">
        <v>11</v>
      </c>
      <c r="K167" s="68" t="s">
        <v>11</v>
      </c>
      <c r="L167" s="88" t="s">
        <v>156</v>
      </c>
      <c r="M167" s="70">
        <f t="shared" si="6"/>
        <v>0</v>
      </c>
      <c r="N167" s="70">
        <f t="shared" si="7"/>
        <v>0</v>
      </c>
      <c r="P167" s="70" t="s">
        <v>195</v>
      </c>
    </row>
    <row r="168" spans="1:16" x14ac:dyDescent="0.25">
      <c r="A168" s="68" t="str">
        <f t="shared" si="8"/>
        <v>1945842</v>
      </c>
      <c r="B168" s="69" t="s">
        <v>55</v>
      </c>
      <c r="C168" s="68" t="s">
        <v>56</v>
      </c>
      <c r="D168" s="68" t="s">
        <v>972</v>
      </c>
      <c r="E168" s="68" t="s">
        <v>213</v>
      </c>
      <c r="F168" s="95">
        <v>45842</v>
      </c>
      <c r="G168" s="96">
        <v>0.33333333333333331</v>
      </c>
      <c r="H168" s="96">
        <v>0.70833333333333337</v>
      </c>
      <c r="I168" s="77" t="s">
        <v>209</v>
      </c>
      <c r="J168" s="68" t="s">
        <v>11</v>
      </c>
      <c r="K168" s="68" t="s">
        <v>11</v>
      </c>
      <c r="L168" s="88" t="s">
        <v>156</v>
      </c>
      <c r="M168" s="70">
        <f t="shared" si="6"/>
        <v>0</v>
      </c>
      <c r="N168" s="70">
        <f t="shared" si="7"/>
        <v>0</v>
      </c>
      <c r="P168" s="70" t="s">
        <v>195</v>
      </c>
    </row>
    <row r="169" spans="1:16" x14ac:dyDescent="0.25">
      <c r="A169" s="68" t="str">
        <f t="shared" si="8"/>
        <v>1945843</v>
      </c>
      <c r="B169" s="69" t="s">
        <v>55</v>
      </c>
      <c r="C169" s="68" t="s">
        <v>56</v>
      </c>
      <c r="D169" s="68" t="s">
        <v>972</v>
      </c>
      <c r="E169" s="68" t="s">
        <v>214</v>
      </c>
      <c r="F169" s="95">
        <v>45843</v>
      </c>
      <c r="G169" s="96">
        <v>0.33333333333333331</v>
      </c>
      <c r="H169" s="96">
        <v>0.70833333333333337</v>
      </c>
      <c r="I169" s="77" t="s">
        <v>983</v>
      </c>
      <c r="J169" s="68" t="s">
        <v>11</v>
      </c>
      <c r="K169" s="68" t="s">
        <v>11</v>
      </c>
      <c r="L169" s="88" t="s">
        <v>178</v>
      </c>
      <c r="M169" s="70">
        <f t="shared" ref="M169:M232" si="9">IF(J169="-",0,IF(TIMEVALUE(J169)&lt;=G169,0,ROUNDDOWN((TIMEVALUE(J169)-G169)*24*60,0)))</f>
        <v>0</v>
      </c>
      <c r="N169" s="70">
        <f t="shared" ref="N169:N232" si="10">IF(K169="-",0,IF(TIMEVALUE(K169)&lt;=H169,0,ROUNDDOWN((TIMEVALUE(K169)-H169)*24*60,0)))</f>
        <v>0</v>
      </c>
      <c r="P169" s="70" t="s">
        <v>1010</v>
      </c>
    </row>
    <row r="170" spans="1:16" x14ac:dyDescent="0.25">
      <c r="A170" s="68" t="str">
        <f t="shared" si="8"/>
        <v>1945845</v>
      </c>
      <c r="B170" s="69" t="s">
        <v>55</v>
      </c>
      <c r="C170" s="68" t="s">
        <v>56</v>
      </c>
      <c r="D170" s="68" t="s">
        <v>972</v>
      </c>
      <c r="E170" s="68" t="s">
        <v>215</v>
      </c>
      <c r="F170" s="95">
        <v>45845</v>
      </c>
      <c r="G170" s="96">
        <v>0.33333333333333331</v>
      </c>
      <c r="H170" s="96">
        <v>0.70833333333333337</v>
      </c>
      <c r="I170" s="77" t="s">
        <v>983</v>
      </c>
      <c r="J170" s="68" t="s">
        <v>237</v>
      </c>
      <c r="K170" s="68" t="s">
        <v>11</v>
      </c>
      <c r="L170" s="88" t="s">
        <v>178</v>
      </c>
      <c r="M170" s="70">
        <f t="shared" si="9"/>
        <v>0</v>
      </c>
      <c r="N170" s="70">
        <f t="shared" si="10"/>
        <v>0</v>
      </c>
      <c r="P170" s="70"/>
    </row>
    <row r="171" spans="1:16" x14ac:dyDescent="0.25">
      <c r="A171" s="68" t="str">
        <f t="shared" si="8"/>
        <v>1945846</v>
      </c>
      <c r="B171" s="69" t="s">
        <v>55</v>
      </c>
      <c r="C171" s="68" t="s">
        <v>56</v>
      </c>
      <c r="D171" s="68" t="s">
        <v>972</v>
      </c>
      <c r="E171" s="68" t="s">
        <v>216</v>
      </c>
      <c r="F171" s="95">
        <v>45846</v>
      </c>
      <c r="G171" s="96">
        <v>0.33333333333333331</v>
      </c>
      <c r="H171" s="96">
        <v>0.70833333333333337</v>
      </c>
      <c r="I171" s="77" t="s">
        <v>983</v>
      </c>
      <c r="J171" s="68" t="s">
        <v>238</v>
      </c>
      <c r="K171" s="68" t="s">
        <v>11</v>
      </c>
      <c r="L171" s="88" t="s">
        <v>178</v>
      </c>
      <c r="M171" s="70">
        <f t="shared" si="9"/>
        <v>0</v>
      </c>
      <c r="N171" s="70">
        <f t="shared" si="10"/>
        <v>0</v>
      </c>
      <c r="P171" s="70"/>
    </row>
    <row r="172" spans="1:16" x14ac:dyDescent="0.25">
      <c r="A172" s="68" t="str">
        <f t="shared" si="8"/>
        <v>1945847</v>
      </c>
      <c r="B172" s="69" t="s">
        <v>55</v>
      </c>
      <c r="C172" s="68" t="s">
        <v>56</v>
      </c>
      <c r="D172" s="68" t="s">
        <v>972</v>
      </c>
      <c r="E172" s="68" t="s">
        <v>217</v>
      </c>
      <c r="F172" s="95">
        <v>45847</v>
      </c>
      <c r="G172" s="96">
        <v>0.33333333333333331</v>
      </c>
      <c r="H172" s="96">
        <v>0.70833333333333337</v>
      </c>
      <c r="I172" s="77" t="s">
        <v>983</v>
      </c>
      <c r="J172" s="68" t="s">
        <v>239</v>
      </c>
      <c r="K172" s="68" t="s">
        <v>11</v>
      </c>
      <c r="L172" s="88" t="s">
        <v>178</v>
      </c>
      <c r="M172" s="70">
        <f t="shared" si="9"/>
        <v>0</v>
      </c>
      <c r="N172" s="70">
        <f t="shared" si="10"/>
        <v>0</v>
      </c>
      <c r="P172" s="70"/>
    </row>
    <row r="173" spans="1:16" x14ac:dyDescent="0.25">
      <c r="A173" s="68" t="str">
        <f t="shared" si="8"/>
        <v>1945848</v>
      </c>
      <c r="B173" s="69" t="s">
        <v>55</v>
      </c>
      <c r="C173" s="68" t="s">
        <v>56</v>
      </c>
      <c r="D173" s="68" t="s">
        <v>972</v>
      </c>
      <c r="E173" s="68" t="s">
        <v>218</v>
      </c>
      <c r="F173" s="95">
        <v>45848</v>
      </c>
      <c r="G173" s="96">
        <v>0.33333333333333331</v>
      </c>
      <c r="H173" s="96">
        <v>0.70833333333333337</v>
      </c>
      <c r="I173" s="77" t="s">
        <v>983</v>
      </c>
      <c r="J173" s="68" t="s">
        <v>240</v>
      </c>
      <c r="K173" s="68" t="s">
        <v>11</v>
      </c>
      <c r="L173" s="88" t="s">
        <v>178</v>
      </c>
      <c r="M173" s="70">
        <f t="shared" si="9"/>
        <v>0</v>
      </c>
      <c r="N173" s="70">
        <f t="shared" si="10"/>
        <v>0</v>
      </c>
      <c r="P173" s="70"/>
    </row>
    <row r="174" spans="1:16" x14ac:dyDescent="0.25">
      <c r="A174" s="68" t="str">
        <f t="shared" si="8"/>
        <v>1945849</v>
      </c>
      <c r="B174" s="69" t="s">
        <v>55</v>
      </c>
      <c r="C174" s="68" t="s">
        <v>56</v>
      </c>
      <c r="D174" s="68" t="s">
        <v>972</v>
      </c>
      <c r="E174" s="68" t="s">
        <v>219</v>
      </c>
      <c r="F174" s="95">
        <v>45849</v>
      </c>
      <c r="G174" s="96">
        <v>0.33333333333333331</v>
      </c>
      <c r="H174" s="96">
        <v>0.70833333333333337</v>
      </c>
      <c r="I174" s="77" t="s">
        <v>983</v>
      </c>
      <c r="J174" s="68" t="s">
        <v>11</v>
      </c>
      <c r="K174" s="68" t="s">
        <v>11</v>
      </c>
      <c r="L174" s="88" t="s">
        <v>178</v>
      </c>
      <c r="M174" s="70">
        <f t="shared" si="9"/>
        <v>0</v>
      </c>
      <c r="N174" s="70">
        <f t="shared" si="10"/>
        <v>0</v>
      </c>
      <c r="P174" s="70" t="s">
        <v>1010</v>
      </c>
    </row>
    <row r="175" spans="1:16" x14ac:dyDescent="0.25">
      <c r="A175" s="68" t="str">
        <f t="shared" si="8"/>
        <v>1945850</v>
      </c>
      <c r="B175" s="69" t="s">
        <v>55</v>
      </c>
      <c r="C175" s="68" t="s">
        <v>56</v>
      </c>
      <c r="D175" s="68" t="s">
        <v>972</v>
      </c>
      <c r="E175" s="68" t="s">
        <v>220</v>
      </c>
      <c r="F175" s="95">
        <v>45850</v>
      </c>
      <c r="G175" s="96">
        <v>0.33333333333333331</v>
      </c>
      <c r="H175" s="96">
        <v>0.70833333333333337</v>
      </c>
      <c r="I175" s="77" t="s">
        <v>209</v>
      </c>
      <c r="J175" s="68" t="s">
        <v>11</v>
      </c>
      <c r="K175" s="68" t="s">
        <v>11</v>
      </c>
      <c r="L175" s="88" t="s">
        <v>156</v>
      </c>
      <c r="M175" s="70">
        <f t="shared" si="9"/>
        <v>0</v>
      </c>
      <c r="N175" s="70">
        <f t="shared" si="10"/>
        <v>0</v>
      </c>
      <c r="P175" s="70" t="s">
        <v>195</v>
      </c>
    </row>
    <row r="176" spans="1:16" x14ac:dyDescent="0.25">
      <c r="A176" s="68" t="str">
        <f t="shared" si="8"/>
        <v>1945852</v>
      </c>
      <c r="B176" s="69" t="s">
        <v>55</v>
      </c>
      <c r="C176" s="68" t="s">
        <v>56</v>
      </c>
      <c r="D176" s="68" t="s">
        <v>972</v>
      </c>
      <c r="E176" s="68" t="s">
        <v>221</v>
      </c>
      <c r="F176" s="95">
        <v>45852</v>
      </c>
      <c r="G176" s="96">
        <v>0.33333333333333331</v>
      </c>
      <c r="H176" s="96">
        <v>0.70833333333333337</v>
      </c>
      <c r="I176" s="77" t="s">
        <v>983</v>
      </c>
      <c r="J176" s="68" t="s">
        <v>241</v>
      </c>
      <c r="K176" s="68" t="s">
        <v>11</v>
      </c>
      <c r="L176" s="88" t="s">
        <v>178</v>
      </c>
      <c r="M176" s="70">
        <f t="shared" si="9"/>
        <v>0</v>
      </c>
      <c r="N176" s="70">
        <f t="shared" si="10"/>
        <v>0</v>
      </c>
      <c r="P176" s="70"/>
    </row>
    <row r="177" spans="1:16" x14ac:dyDescent="0.25">
      <c r="A177" s="68" t="str">
        <f t="shared" si="8"/>
        <v>1945853</v>
      </c>
      <c r="B177" s="69" t="s">
        <v>55</v>
      </c>
      <c r="C177" s="68" t="s">
        <v>56</v>
      </c>
      <c r="D177" s="68" t="s">
        <v>972</v>
      </c>
      <c r="E177" s="68" t="s">
        <v>222</v>
      </c>
      <c r="F177" s="95">
        <v>45853</v>
      </c>
      <c r="G177" s="96">
        <v>0.33333333333333331</v>
      </c>
      <c r="H177" s="96">
        <v>0.70833333333333337</v>
      </c>
      <c r="I177" s="77" t="s">
        <v>983</v>
      </c>
      <c r="J177" s="68" t="s">
        <v>242</v>
      </c>
      <c r="K177" s="68" t="s">
        <v>11</v>
      </c>
      <c r="L177" s="88" t="s">
        <v>178</v>
      </c>
      <c r="M177" s="70">
        <f t="shared" si="9"/>
        <v>0</v>
      </c>
      <c r="N177" s="70">
        <f t="shared" si="10"/>
        <v>0</v>
      </c>
      <c r="P177" s="70"/>
    </row>
    <row r="178" spans="1:16" x14ac:dyDescent="0.25">
      <c r="A178" s="68" t="str">
        <f t="shared" si="8"/>
        <v>1945854</v>
      </c>
      <c r="B178" s="69" t="s">
        <v>55</v>
      </c>
      <c r="C178" s="68" t="s">
        <v>56</v>
      </c>
      <c r="D178" s="68" t="s">
        <v>972</v>
      </c>
      <c r="E178" s="68" t="s">
        <v>223</v>
      </c>
      <c r="F178" s="95">
        <v>45854</v>
      </c>
      <c r="G178" s="96">
        <v>0.33333333333333331</v>
      </c>
      <c r="H178" s="96">
        <v>0.70833333333333337</v>
      </c>
      <c r="I178" s="77" t="s">
        <v>983</v>
      </c>
      <c r="J178" s="68" t="s">
        <v>243</v>
      </c>
      <c r="K178" s="68" t="s">
        <v>11</v>
      </c>
      <c r="L178" s="88" t="s">
        <v>178</v>
      </c>
      <c r="M178" s="70">
        <f t="shared" si="9"/>
        <v>0</v>
      </c>
      <c r="N178" s="70">
        <f t="shared" si="10"/>
        <v>0</v>
      </c>
      <c r="P178" s="70"/>
    </row>
    <row r="179" spans="1:16" x14ac:dyDescent="0.25">
      <c r="A179" s="68" t="str">
        <f t="shared" si="8"/>
        <v>1945855</v>
      </c>
      <c r="B179" s="69" t="s">
        <v>55</v>
      </c>
      <c r="C179" s="68" t="s">
        <v>56</v>
      </c>
      <c r="D179" s="68" t="s">
        <v>972</v>
      </c>
      <c r="E179" s="68" t="s">
        <v>224</v>
      </c>
      <c r="F179" s="95">
        <v>45855</v>
      </c>
      <c r="G179" s="96">
        <v>0.33333333333333331</v>
      </c>
      <c r="H179" s="96">
        <v>0.70833333333333337</v>
      </c>
      <c r="I179" s="77" t="s">
        <v>982</v>
      </c>
      <c r="J179" s="68" t="s">
        <v>244</v>
      </c>
      <c r="K179" s="68" t="s">
        <v>11</v>
      </c>
      <c r="L179" s="88" t="s">
        <v>178</v>
      </c>
      <c r="M179" s="70">
        <f t="shared" si="9"/>
        <v>11</v>
      </c>
      <c r="N179" s="70">
        <f t="shared" si="10"/>
        <v>0</v>
      </c>
      <c r="O179" s="71">
        <v>30000</v>
      </c>
      <c r="P179" s="70"/>
    </row>
    <row r="180" spans="1:16" x14ac:dyDescent="0.25">
      <c r="A180" s="68" t="str">
        <f t="shared" si="8"/>
        <v>1945856</v>
      </c>
      <c r="B180" s="69" t="s">
        <v>55</v>
      </c>
      <c r="C180" s="68" t="s">
        <v>56</v>
      </c>
      <c r="D180" s="68" t="s">
        <v>972</v>
      </c>
      <c r="E180" s="68" t="s">
        <v>225</v>
      </c>
      <c r="F180" s="95">
        <v>45856</v>
      </c>
      <c r="G180" s="96">
        <v>0.33333333333333331</v>
      </c>
      <c r="H180" s="96">
        <v>0.70833333333333337</v>
      </c>
      <c r="I180" s="77" t="s">
        <v>983</v>
      </c>
      <c r="J180" s="68" t="s">
        <v>61</v>
      </c>
      <c r="K180" s="68" t="s">
        <v>11</v>
      </c>
      <c r="L180" s="88" t="s">
        <v>178</v>
      </c>
      <c r="M180" s="70">
        <f t="shared" si="9"/>
        <v>0</v>
      </c>
      <c r="N180" s="70">
        <f t="shared" si="10"/>
        <v>0</v>
      </c>
      <c r="P180" s="70"/>
    </row>
    <row r="181" spans="1:16" x14ac:dyDescent="0.25">
      <c r="A181" s="68" t="str">
        <f t="shared" si="8"/>
        <v>1945857</v>
      </c>
      <c r="B181" s="69" t="s">
        <v>55</v>
      </c>
      <c r="C181" s="68" t="s">
        <v>56</v>
      </c>
      <c r="D181" s="68" t="s">
        <v>972</v>
      </c>
      <c r="E181" s="68" t="s">
        <v>226</v>
      </c>
      <c r="F181" s="95">
        <v>45857</v>
      </c>
      <c r="G181" s="96">
        <v>0.33333333333333331</v>
      </c>
      <c r="H181" s="96">
        <v>0.70833333333333337</v>
      </c>
      <c r="I181" s="77" t="s">
        <v>983</v>
      </c>
      <c r="J181" s="68" t="s">
        <v>11</v>
      </c>
      <c r="K181" s="68" t="s">
        <v>11</v>
      </c>
      <c r="L181" s="88" t="s">
        <v>178</v>
      </c>
      <c r="M181" s="70">
        <f t="shared" si="9"/>
        <v>0</v>
      </c>
      <c r="N181" s="70">
        <f t="shared" si="10"/>
        <v>0</v>
      </c>
      <c r="P181" s="70" t="s">
        <v>1009</v>
      </c>
    </row>
    <row r="182" spans="1:16" x14ac:dyDescent="0.25">
      <c r="A182" s="68" t="str">
        <f t="shared" si="8"/>
        <v>1945859</v>
      </c>
      <c r="B182" s="69" t="s">
        <v>55</v>
      </c>
      <c r="C182" s="68" t="s">
        <v>56</v>
      </c>
      <c r="D182" s="68" t="s">
        <v>972</v>
      </c>
      <c r="E182" s="68" t="s">
        <v>227</v>
      </c>
      <c r="F182" s="95">
        <v>45859</v>
      </c>
      <c r="G182" s="96">
        <v>0.33333333333333331</v>
      </c>
      <c r="H182" s="96">
        <v>0.70833333333333337</v>
      </c>
      <c r="I182" s="77" t="s">
        <v>982</v>
      </c>
      <c r="J182" s="68" t="s">
        <v>245</v>
      </c>
      <c r="K182" s="68" t="s">
        <v>11</v>
      </c>
      <c r="L182" s="88" t="s">
        <v>178</v>
      </c>
      <c r="M182" s="70">
        <f t="shared" si="9"/>
        <v>6</v>
      </c>
      <c r="N182" s="70">
        <f t="shared" si="10"/>
        <v>0</v>
      </c>
      <c r="O182" s="71">
        <v>30000</v>
      </c>
      <c r="P182" s="70"/>
    </row>
    <row r="183" spans="1:16" x14ac:dyDescent="0.25">
      <c r="A183" s="68" t="str">
        <f t="shared" si="8"/>
        <v>1945860</v>
      </c>
      <c r="B183" s="69" t="s">
        <v>55</v>
      </c>
      <c r="C183" s="68" t="s">
        <v>56</v>
      </c>
      <c r="D183" s="68" t="s">
        <v>972</v>
      </c>
      <c r="E183" s="68" t="s">
        <v>228</v>
      </c>
      <c r="F183" s="95">
        <v>45860</v>
      </c>
      <c r="G183" s="96">
        <v>0.33333333333333331</v>
      </c>
      <c r="H183" s="96">
        <v>0.70833333333333337</v>
      </c>
      <c r="I183" s="77" t="s">
        <v>983</v>
      </c>
      <c r="J183" s="68" t="s">
        <v>246</v>
      </c>
      <c r="K183" s="68" t="s">
        <v>11</v>
      </c>
      <c r="L183" s="88" t="s">
        <v>178</v>
      </c>
      <c r="M183" s="70">
        <f t="shared" si="9"/>
        <v>0</v>
      </c>
      <c r="N183" s="70">
        <f t="shared" si="10"/>
        <v>0</v>
      </c>
      <c r="P183" s="70"/>
    </row>
    <row r="184" spans="1:16" x14ac:dyDescent="0.25">
      <c r="A184" s="68" t="str">
        <f t="shared" si="8"/>
        <v>1945861</v>
      </c>
      <c r="B184" s="69" t="s">
        <v>55</v>
      </c>
      <c r="C184" s="68" t="s">
        <v>56</v>
      </c>
      <c r="D184" s="68" t="s">
        <v>972</v>
      </c>
      <c r="E184" s="68" t="s">
        <v>229</v>
      </c>
      <c r="F184" s="95">
        <v>45861</v>
      </c>
      <c r="G184" s="96">
        <v>0.33333333333333331</v>
      </c>
      <c r="H184" s="96">
        <v>0.70833333333333337</v>
      </c>
      <c r="I184" s="77" t="s">
        <v>983</v>
      </c>
      <c r="J184" s="68" t="s">
        <v>247</v>
      </c>
      <c r="K184" s="68" t="s">
        <v>11</v>
      </c>
      <c r="L184" s="88" t="s">
        <v>178</v>
      </c>
      <c r="M184" s="70">
        <f t="shared" si="9"/>
        <v>0</v>
      </c>
      <c r="N184" s="70">
        <f t="shared" si="10"/>
        <v>0</v>
      </c>
      <c r="P184" s="70"/>
    </row>
    <row r="185" spans="1:16" x14ac:dyDescent="0.25">
      <c r="A185" s="68" t="str">
        <f t="shared" si="8"/>
        <v>1945862</v>
      </c>
      <c r="B185" s="69" t="s">
        <v>55</v>
      </c>
      <c r="C185" s="68" t="s">
        <v>56</v>
      </c>
      <c r="D185" s="68" t="s">
        <v>972</v>
      </c>
      <c r="E185" s="68" t="s">
        <v>230</v>
      </c>
      <c r="F185" s="95">
        <v>45862</v>
      </c>
      <c r="G185" s="96">
        <v>0.33333333333333331</v>
      </c>
      <c r="H185" s="96">
        <v>0.70833333333333337</v>
      </c>
      <c r="I185" s="77" t="s">
        <v>983</v>
      </c>
      <c r="J185" s="68" t="s">
        <v>248</v>
      </c>
      <c r="K185" s="68" t="s">
        <v>11</v>
      </c>
      <c r="L185" s="88" t="s">
        <v>178</v>
      </c>
      <c r="M185" s="70">
        <f t="shared" si="9"/>
        <v>0</v>
      </c>
      <c r="N185" s="70">
        <f t="shared" si="10"/>
        <v>0</v>
      </c>
      <c r="P185" s="70"/>
    </row>
    <row r="186" spans="1:16" x14ac:dyDescent="0.25">
      <c r="A186" s="68" t="str">
        <f t="shared" si="8"/>
        <v>1945863</v>
      </c>
      <c r="B186" s="69" t="s">
        <v>55</v>
      </c>
      <c r="C186" s="68" t="s">
        <v>56</v>
      </c>
      <c r="D186" s="68" t="s">
        <v>972</v>
      </c>
      <c r="E186" s="68" t="s">
        <v>231</v>
      </c>
      <c r="F186" s="95">
        <v>45863</v>
      </c>
      <c r="G186" s="96">
        <v>0.33333333333333331</v>
      </c>
      <c r="H186" s="96">
        <v>0.70833333333333337</v>
      </c>
      <c r="I186" s="77" t="s">
        <v>983</v>
      </c>
      <c r="J186" s="68" t="s">
        <v>249</v>
      </c>
      <c r="K186" s="68" t="s">
        <v>11</v>
      </c>
      <c r="L186" s="88" t="s">
        <v>178</v>
      </c>
      <c r="M186" s="70">
        <f t="shared" si="9"/>
        <v>5</v>
      </c>
      <c r="N186" s="70">
        <f t="shared" si="10"/>
        <v>0</v>
      </c>
      <c r="P186" s="70"/>
    </row>
    <row r="187" spans="1:16" x14ac:dyDescent="0.25">
      <c r="A187" s="68" t="str">
        <f t="shared" si="8"/>
        <v>1945864</v>
      </c>
      <c r="B187" s="69" t="s">
        <v>55</v>
      </c>
      <c r="C187" s="68" t="s">
        <v>56</v>
      </c>
      <c r="D187" s="68" t="s">
        <v>972</v>
      </c>
      <c r="E187" s="68" t="s">
        <v>232</v>
      </c>
      <c r="F187" s="95">
        <v>45864</v>
      </c>
      <c r="G187" s="96">
        <v>0.33333333333333331</v>
      </c>
      <c r="H187" s="96">
        <v>0.70833333333333337</v>
      </c>
      <c r="I187" s="77" t="s">
        <v>983</v>
      </c>
      <c r="J187" s="68" t="s">
        <v>250</v>
      </c>
      <c r="K187" s="68" t="s">
        <v>11</v>
      </c>
      <c r="L187" s="88" t="s">
        <v>178</v>
      </c>
      <c r="M187" s="70">
        <f t="shared" si="9"/>
        <v>3</v>
      </c>
      <c r="N187" s="70">
        <f t="shared" si="10"/>
        <v>0</v>
      </c>
      <c r="P187" s="70"/>
    </row>
    <row r="188" spans="1:16" x14ac:dyDescent="0.25">
      <c r="A188" s="68" t="str">
        <f t="shared" si="8"/>
        <v>1945866</v>
      </c>
      <c r="B188" s="69" t="s">
        <v>55</v>
      </c>
      <c r="C188" s="68" t="s">
        <v>56</v>
      </c>
      <c r="D188" s="68" t="s">
        <v>972</v>
      </c>
      <c r="E188" s="68" t="s">
        <v>233</v>
      </c>
      <c r="F188" s="95">
        <v>45866</v>
      </c>
      <c r="G188" s="96">
        <v>0.33333333333333331</v>
      </c>
      <c r="H188" s="96">
        <v>0.70833333333333337</v>
      </c>
      <c r="I188" s="77" t="s">
        <v>983</v>
      </c>
      <c r="J188" s="68" t="s">
        <v>251</v>
      </c>
      <c r="K188" s="68" t="s">
        <v>11</v>
      </c>
      <c r="L188" s="88" t="s">
        <v>178</v>
      </c>
      <c r="M188" s="70">
        <f t="shared" si="9"/>
        <v>0</v>
      </c>
      <c r="N188" s="70">
        <f t="shared" si="10"/>
        <v>0</v>
      </c>
      <c r="P188" s="70"/>
    </row>
    <row r="189" spans="1:16" x14ac:dyDescent="0.25">
      <c r="A189" s="68" t="str">
        <f t="shared" si="8"/>
        <v>1945867</v>
      </c>
      <c r="B189" s="69" t="s">
        <v>55</v>
      </c>
      <c r="C189" s="68" t="s">
        <v>56</v>
      </c>
      <c r="D189" s="68" t="s">
        <v>972</v>
      </c>
      <c r="E189" s="68" t="s">
        <v>415</v>
      </c>
      <c r="F189" s="95">
        <v>45867</v>
      </c>
      <c r="G189" s="96">
        <v>0.33333333333333331</v>
      </c>
      <c r="H189" s="96">
        <v>0.70833333333333337</v>
      </c>
      <c r="I189" s="77" t="s">
        <v>209</v>
      </c>
      <c r="J189" s="68" t="s">
        <v>11</v>
      </c>
      <c r="K189" s="68" t="s">
        <v>11</v>
      </c>
      <c r="L189" s="88" t="s">
        <v>157</v>
      </c>
      <c r="M189" s="70">
        <f t="shared" si="9"/>
        <v>0</v>
      </c>
      <c r="N189" s="70">
        <f t="shared" si="10"/>
        <v>0</v>
      </c>
      <c r="P189" s="70" t="s">
        <v>195</v>
      </c>
    </row>
    <row r="190" spans="1:16" x14ac:dyDescent="0.25">
      <c r="A190" s="68" t="str">
        <f t="shared" si="8"/>
        <v>1945868</v>
      </c>
      <c r="B190" s="69" t="s">
        <v>55</v>
      </c>
      <c r="C190" s="68" t="s">
        <v>56</v>
      </c>
      <c r="D190" s="68" t="s">
        <v>972</v>
      </c>
      <c r="E190" s="68" t="s">
        <v>418</v>
      </c>
      <c r="F190" s="95">
        <v>45868</v>
      </c>
      <c r="G190" s="96">
        <v>0.33333333333333331</v>
      </c>
      <c r="H190" s="96">
        <v>0.70833333333333337</v>
      </c>
      <c r="I190" s="77" t="s">
        <v>983</v>
      </c>
      <c r="J190" s="68" t="s">
        <v>616</v>
      </c>
      <c r="K190" s="68" t="s">
        <v>11</v>
      </c>
      <c r="L190" s="88" t="s">
        <v>178</v>
      </c>
      <c r="M190" s="70">
        <f t="shared" si="9"/>
        <v>3</v>
      </c>
      <c r="N190" s="70">
        <f t="shared" si="10"/>
        <v>0</v>
      </c>
      <c r="P190" s="70"/>
    </row>
    <row r="191" spans="1:16" x14ac:dyDescent="0.25">
      <c r="A191" s="68" t="str">
        <f t="shared" si="8"/>
        <v>1945869</v>
      </c>
      <c r="B191" s="69" t="s">
        <v>55</v>
      </c>
      <c r="C191" s="68" t="s">
        <v>56</v>
      </c>
      <c r="D191" s="68" t="s">
        <v>972</v>
      </c>
      <c r="E191" s="68" t="s">
        <v>421</v>
      </c>
      <c r="F191" s="95">
        <v>45869</v>
      </c>
      <c r="G191" s="96">
        <v>0.33333333333333331</v>
      </c>
      <c r="H191" s="96">
        <v>0.70833333333333337</v>
      </c>
      <c r="I191" s="77" t="s">
        <v>983</v>
      </c>
      <c r="J191" s="68" t="s">
        <v>617</v>
      </c>
      <c r="K191" s="68" t="s">
        <v>11</v>
      </c>
      <c r="L191" s="88" t="s">
        <v>178</v>
      </c>
      <c r="M191" s="70">
        <f t="shared" si="9"/>
        <v>0</v>
      </c>
      <c r="N191" s="70">
        <f t="shared" si="10"/>
        <v>0</v>
      </c>
      <c r="P191" s="70"/>
    </row>
    <row r="192" spans="1:16" x14ac:dyDescent="0.25">
      <c r="A192" s="68" t="str">
        <f t="shared" si="8"/>
        <v>2045839</v>
      </c>
      <c r="B192" s="69" t="s">
        <v>59</v>
      </c>
      <c r="C192" s="68" t="s">
        <v>60</v>
      </c>
      <c r="D192" s="68" t="s">
        <v>972</v>
      </c>
      <c r="E192" s="68" t="s">
        <v>210</v>
      </c>
      <c r="F192" s="95">
        <v>45839</v>
      </c>
      <c r="G192" s="96">
        <v>0.33333333333333331</v>
      </c>
      <c r="H192" s="96">
        <v>0.70833333333333337</v>
      </c>
      <c r="I192" s="77" t="s">
        <v>983</v>
      </c>
      <c r="J192" s="68" t="s">
        <v>92</v>
      </c>
      <c r="K192" s="68" t="s">
        <v>11</v>
      </c>
      <c r="L192" s="88" t="s">
        <v>178</v>
      </c>
      <c r="M192" s="70">
        <f t="shared" si="9"/>
        <v>0</v>
      </c>
      <c r="N192" s="70">
        <f t="shared" si="10"/>
        <v>0</v>
      </c>
      <c r="P192" s="70"/>
    </row>
    <row r="193" spans="1:16" x14ac:dyDescent="0.25">
      <c r="A193" s="68" t="str">
        <f t="shared" si="8"/>
        <v>2045840</v>
      </c>
      <c r="B193" s="69" t="s">
        <v>59</v>
      </c>
      <c r="C193" s="68" t="s">
        <v>60</v>
      </c>
      <c r="D193" s="68" t="s">
        <v>972</v>
      </c>
      <c r="E193" s="68" t="s">
        <v>211</v>
      </c>
      <c r="F193" s="95">
        <v>45840</v>
      </c>
      <c r="G193" s="96">
        <v>0.33333333333333331</v>
      </c>
      <c r="H193" s="96">
        <v>0.70833333333333337</v>
      </c>
      <c r="I193" s="77" t="s">
        <v>983</v>
      </c>
      <c r="J193" s="68" t="s">
        <v>252</v>
      </c>
      <c r="K193" s="68" t="s">
        <v>11</v>
      </c>
      <c r="L193" s="88" t="s">
        <v>178</v>
      </c>
      <c r="M193" s="70">
        <f t="shared" si="9"/>
        <v>0</v>
      </c>
      <c r="N193" s="70">
        <f t="shared" si="10"/>
        <v>0</v>
      </c>
      <c r="P193" s="70"/>
    </row>
    <row r="194" spans="1:16" x14ac:dyDescent="0.25">
      <c r="A194" s="68" t="str">
        <f t="shared" si="8"/>
        <v>2045841</v>
      </c>
      <c r="B194" s="69" t="s">
        <v>59</v>
      </c>
      <c r="C194" s="68" t="s">
        <v>60</v>
      </c>
      <c r="D194" s="68" t="s">
        <v>972</v>
      </c>
      <c r="E194" s="68" t="s">
        <v>212</v>
      </c>
      <c r="F194" s="95">
        <v>45841</v>
      </c>
      <c r="G194" s="96">
        <v>0.33333333333333331</v>
      </c>
      <c r="H194" s="96">
        <v>0.70833333333333337</v>
      </c>
      <c r="I194" s="77" t="s">
        <v>982</v>
      </c>
      <c r="J194" s="68" t="s">
        <v>126</v>
      </c>
      <c r="K194" s="68" t="s">
        <v>11</v>
      </c>
      <c r="L194" s="88" t="s">
        <v>178</v>
      </c>
      <c r="M194" s="70">
        <f t="shared" si="9"/>
        <v>6</v>
      </c>
      <c r="N194" s="70">
        <f t="shared" si="10"/>
        <v>0</v>
      </c>
      <c r="O194" s="71">
        <v>30000</v>
      </c>
      <c r="P194" s="70"/>
    </row>
    <row r="195" spans="1:16" x14ac:dyDescent="0.25">
      <c r="A195" s="68" t="str">
        <f t="shared" si="8"/>
        <v>2045842</v>
      </c>
      <c r="B195" s="69" t="s">
        <v>59</v>
      </c>
      <c r="C195" s="68" t="s">
        <v>60</v>
      </c>
      <c r="D195" s="68" t="s">
        <v>972</v>
      </c>
      <c r="E195" s="68" t="s">
        <v>213</v>
      </c>
      <c r="F195" s="95">
        <v>45842</v>
      </c>
      <c r="G195" s="96">
        <v>0.33333333333333331</v>
      </c>
      <c r="H195" s="96">
        <v>0.70833333333333337</v>
      </c>
      <c r="I195" s="77" t="s">
        <v>983</v>
      </c>
      <c r="J195" s="68" t="s">
        <v>11</v>
      </c>
      <c r="K195" s="68" t="s">
        <v>11</v>
      </c>
      <c r="L195" s="88" t="s">
        <v>178</v>
      </c>
      <c r="M195" s="70">
        <f t="shared" si="9"/>
        <v>0</v>
      </c>
      <c r="N195" s="70">
        <f t="shared" si="10"/>
        <v>0</v>
      </c>
      <c r="P195" s="70" t="s">
        <v>1015</v>
      </c>
    </row>
    <row r="196" spans="1:16" x14ac:dyDescent="0.25">
      <c r="A196" s="68" t="str">
        <f t="shared" ref="A196:A259" si="11">B196&amp;F196</f>
        <v>2045843</v>
      </c>
      <c r="B196" s="69" t="s">
        <v>59</v>
      </c>
      <c r="C196" s="68" t="s">
        <v>60</v>
      </c>
      <c r="D196" s="68" t="s">
        <v>972</v>
      </c>
      <c r="E196" s="68" t="s">
        <v>214</v>
      </c>
      <c r="F196" s="95">
        <v>45843</v>
      </c>
      <c r="G196" s="96">
        <v>0.33333333333333331</v>
      </c>
      <c r="H196" s="96">
        <v>0.70833333333333337</v>
      </c>
      <c r="I196" s="77" t="s">
        <v>983</v>
      </c>
      <c r="J196" s="68" t="s">
        <v>253</v>
      </c>
      <c r="K196" s="68" t="s">
        <v>11</v>
      </c>
      <c r="L196" s="88" t="s">
        <v>178</v>
      </c>
      <c r="M196" s="70">
        <f t="shared" si="9"/>
        <v>0</v>
      </c>
      <c r="N196" s="70">
        <f t="shared" si="10"/>
        <v>0</v>
      </c>
      <c r="P196" s="70"/>
    </row>
    <row r="197" spans="1:16" x14ac:dyDescent="0.25">
      <c r="A197" s="68" t="str">
        <f t="shared" si="11"/>
        <v>2045845</v>
      </c>
      <c r="B197" s="69" t="s">
        <v>59</v>
      </c>
      <c r="C197" s="68" t="s">
        <v>60</v>
      </c>
      <c r="D197" s="68" t="s">
        <v>972</v>
      </c>
      <c r="E197" s="68" t="s">
        <v>215</v>
      </c>
      <c r="F197" s="95">
        <v>45845</v>
      </c>
      <c r="G197" s="96">
        <v>0.33333333333333331</v>
      </c>
      <c r="H197" s="96">
        <v>0.70833333333333337</v>
      </c>
      <c r="I197" s="77" t="s">
        <v>982</v>
      </c>
      <c r="J197" s="68" t="s">
        <v>254</v>
      </c>
      <c r="K197" s="68" t="s">
        <v>11</v>
      </c>
      <c r="L197" s="88" t="s">
        <v>178</v>
      </c>
      <c r="M197" s="70">
        <f t="shared" si="9"/>
        <v>23</v>
      </c>
      <c r="N197" s="70">
        <f t="shared" si="10"/>
        <v>0</v>
      </c>
      <c r="O197" s="71">
        <v>50000</v>
      </c>
      <c r="P197" s="70"/>
    </row>
    <row r="198" spans="1:16" x14ac:dyDescent="0.25">
      <c r="A198" s="68" t="str">
        <f t="shared" si="11"/>
        <v>2045846</v>
      </c>
      <c r="B198" s="69" t="s">
        <v>59</v>
      </c>
      <c r="C198" s="68" t="s">
        <v>60</v>
      </c>
      <c r="D198" s="68" t="s">
        <v>972</v>
      </c>
      <c r="E198" s="68" t="s">
        <v>216</v>
      </c>
      <c r="F198" s="95">
        <v>45846</v>
      </c>
      <c r="G198" s="96">
        <v>0.33333333333333331</v>
      </c>
      <c r="H198" s="96">
        <v>0.70833333333333337</v>
      </c>
      <c r="I198" s="77" t="s">
        <v>982</v>
      </c>
      <c r="J198" s="68" t="s">
        <v>255</v>
      </c>
      <c r="K198" s="68" t="s">
        <v>11</v>
      </c>
      <c r="L198" s="88" t="s">
        <v>178</v>
      </c>
      <c r="M198" s="70">
        <f t="shared" si="9"/>
        <v>34</v>
      </c>
      <c r="N198" s="70">
        <f t="shared" si="10"/>
        <v>0</v>
      </c>
      <c r="O198" s="71">
        <v>50000</v>
      </c>
      <c r="P198" s="70"/>
    </row>
    <row r="199" spans="1:16" x14ac:dyDescent="0.25">
      <c r="A199" s="68" t="str">
        <f t="shared" si="11"/>
        <v>2045847</v>
      </c>
      <c r="B199" s="69" t="s">
        <v>59</v>
      </c>
      <c r="C199" s="68" t="s">
        <v>60</v>
      </c>
      <c r="D199" s="68" t="s">
        <v>972</v>
      </c>
      <c r="E199" s="68" t="s">
        <v>217</v>
      </c>
      <c r="F199" s="95">
        <v>45847</v>
      </c>
      <c r="G199" s="96">
        <v>0.33333333333333331</v>
      </c>
      <c r="H199" s="96">
        <v>0.70833333333333337</v>
      </c>
      <c r="I199" s="77" t="s">
        <v>983</v>
      </c>
      <c r="J199" s="68" t="s">
        <v>256</v>
      </c>
      <c r="K199" s="68" t="s">
        <v>11</v>
      </c>
      <c r="L199" s="88" t="s">
        <v>178</v>
      </c>
      <c r="M199" s="70">
        <f t="shared" si="9"/>
        <v>0</v>
      </c>
      <c r="N199" s="70">
        <f t="shared" si="10"/>
        <v>0</v>
      </c>
      <c r="P199" s="70"/>
    </row>
    <row r="200" spans="1:16" x14ac:dyDescent="0.25">
      <c r="A200" s="68" t="str">
        <f t="shared" si="11"/>
        <v>2045848</v>
      </c>
      <c r="B200" s="69" t="s">
        <v>59</v>
      </c>
      <c r="C200" s="68" t="s">
        <v>60</v>
      </c>
      <c r="D200" s="68" t="s">
        <v>972</v>
      </c>
      <c r="E200" s="68" t="s">
        <v>218</v>
      </c>
      <c r="F200" s="95">
        <v>45848</v>
      </c>
      <c r="G200" s="96">
        <v>0.33333333333333331</v>
      </c>
      <c r="H200" s="96">
        <v>0.70833333333333337</v>
      </c>
      <c r="I200" s="77" t="s">
        <v>983</v>
      </c>
      <c r="J200" s="68" t="s">
        <v>11</v>
      </c>
      <c r="K200" s="68" t="s">
        <v>11</v>
      </c>
      <c r="L200" s="88" t="s">
        <v>178</v>
      </c>
      <c r="M200" s="70">
        <f t="shared" si="9"/>
        <v>0</v>
      </c>
      <c r="N200" s="70">
        <f t="shared" si="10"/>
        <v>0</v>
      </c>
      <c r="P200" s="70" t="s">
        <v>1014</v>
      </c>
    </row>
    <row r="201" spans="1:16" x14ac:dyDescent="0.25">
      <c r="A201" s="68" t="str">
        <f t="shared" si="11"/>
        <v>2045849</v>
      </c>
      <c r="B201" s="69" t="s">
        <v>59</v>
      </c>
      <c r="C201" s="68" t="s">
        <v>60</v>
      </c>
      <c r="D201" s="68" t="s">
        <v>972</v>
      </c>
      <c r="E201" s="68" t="s">
        <v>219</v>
      </c>
      <c r="F201" s="95">
        <v>45849</v>
      </c>
      <c r="G201" s="96">
        <v>0.33333333333333331</v>
      </c>
      <c r="H201" s="96">
        <v>0.70833333333333337</v>
      </c>
      <c r="I201" s="77" t="s">
        <v>983</v>
      </c>
      <c r="J201" s="68" t="s">
        <v>11</v>
      </c>
      <c r="K201" s="68" t="s">
        <v>11</v>
      </c>
      <c r="L201" s="88" t="s">
        <v>178</v>
      </c>
      <c r="M201" s="70">
        <f t="shared" si="9"/>
        <v>0</v>
      </c>
      <c r="N201" s="70">
        <f t="shared" si="10"/>
        <v>0</v>
      </c>
      <c r="P201" s="70" t="s">
        <v>1014</v>
      </c>
    </row>
    <row r="202" spans="1:16" x14ac:dyDescent="0.25">
      <c r="A202" s="68" t="str">
        <f t="shared" si="11"/>
        <v>2045850</v>
      </c>
      <c r="B202" s="69" t="s">
        <v>59</v>
      </c>
      <c r="C202" s="68" t="s">
        <v>60</v>
      </c>
      <c r="D202" s="68" t="s">
        <v>972</v>
      </c>
      <c r="E202" s="68" t="s">
        <v>220</v>
      </c>
      <c r="F202" s="95">
        <v>45850</v>
      </c>
      <c r="G202" s="96">
        <v>0.33333333333333331</v>
      </c>
      <c r="H202" s="96">
        <v>0.70833333333333337</v>
      </c>
      <c r="I202" s="77" t="s">
        <v>983</v>
      </c>
      <c r="J202" s="68" t="s">
        <v>11</v>
      </c>
      <c r="K202" s="68" t="s">
        <v>11</v>
      </c>
      <c r="L202" s="88" t="s">
        <v>178</v>
      </c>
      <c r="M202" s="70">
        <f t="shared" si="9"/>
        <v>0</v>
      </c>
      <c r="N202" s="70">
        <f t="shared" si="10"/>
        <v>0</v>
      </c>
      <c r="P202" s="70" t="s">
        <v>1014</v>
      </c>
    </row>
    <row r="203" spans="1:16" x14ac:dyDescent="0.25">
      <c r="A203" s="68" t="str">
        <f t="shared" si="11"/>
        <v>2045852</v>
      </c>
      <c r="B203" s="69" t="s">
        <v>59</v>
      </c>
      <c r="C203" s="68" t="s">
        <v>60</v>
      </c>
      <c r="D203" s="68" t="s">
        <v>972</v>
      </c>
      <c r="E203" s="68" t="s">
        <v>221</v>
      </c>
      <c r="F203" s="95">
        <v>45852</v>
      </c>
      <c r="G203" s="96">
        <v>0.33333333333333331</v>
      </c>
      <c r="H203" s="96">
        <v>0.70833333333333337</v>
      </c>
      <c r="I203" s="77" t="s">
        <v>209</v>
      </c>
      <c r="J203" s="68" t="s">
        <v>11</v>
      </c>
      <c r="K203" s="68" t="s">
        <v>11</v>
      </c>
      <c r="L203" s="88" t="s">
        <v>156</v>
      </c>
      <c r="M203" s="70">
        <f t="shared" si="9"/>
        <v>0</v>
      </c>
      <c r="N203" s="70">
        <f t="shared" si="10"/>
        <v>0</v>
      </c>
      <c r="P203" s="70" t="s">
        <v>195</v>
      </c>
    </row>
    <row r="204" spans="1:16" x14ac:dyDescent="0.25">
      <c r="A204" s="68" t="str">
        <f t="shared" si="11"/>
        <v>2045853</v>
      </c>
      <c r="B204" s="69" t="s">
        <v>59</v>
      </c>
      <c r="C204" s="68" t="s">
        <v>60</v>
      </c>
      <c r="D204" s="68" t="s">
        <v>972</v>
      </c>
      <c r="E204" s="68" t="s">
        <v>222</v>
      </c>
      <c r="F204" s="95">
        <v>45853</v>
      </c>
      <c r="G204" s="96">
        <v>0.33333333333333331</v>
      </c>
      <c r="H204" s="96">
        <v>0.70833333333333337</v>
      </c>
      <c r="I204" s="77" t="s">
        <v>983</v>
      </c>
      <c r="J204" s="68" t="s">
        <v>257</v>
      </c>
      <c r="K204" s="68" t="s">
        <v>11</v>
      </c>
      <c r="L204" s="88" t="s">
        <v>178</v>
      </c>
      <c r="M204" s="70">
        <f t="shared" si="9"/>
        <v>0</v>
      </c>
      <c r="N204" s="70">
        <f t="shared" si="10"/>
        <v>0</v>
      </c>
      <c r="P204" s="70"/>
    </row>
    <row r="205" spans="1:16" x14ac:dyDescent="0.25">
      <c r="A205" s="68" t="str">
        <f t="shared" si="11"/>
        <v>2045854</v>
      </c>
      <c r="B205" s="69" t="s">
        <v>59</v>
      </c>
      <c r="C205" s="68" t="s">
        <v>60</v>
      </c>
      <c r="D205" s="68" t="s">
        <v>972</v>
      </c>
      <c r="E205" s="68" t="s">
        <v>223</v>
      </c>
      <c r="F205" s="95">
        <v>45854</v>
      </c>
      <c r="G205" s="96">
        <v>0.33333333333333331</v>
      </c>
      <c r="H205" s="96">
        <v>0.70833333333333337</v>
      </c>
      <c r="I205" s="77" t="s">
        <v>983</v>
      </c>
      <c r="J205" s="68" t="s">
        <v>258</v>
      </c>
      <c r="K205" s="68" t="s">
        <v>11</v>
      </c>
      <c r="L205" s="88" t="s">
        <v>178</v>
      </c>
      <c r="M205" s="70">
        <f t="shared" si="9"/>
        <v>0</v>
      </c>
      <c r="N205" s="70">
        <f t="shared" si="10"/>
        <v>0</v>
      </c>
      <c r="P205" s="70"/>
    </row>
    <row r="206" spans="1:16" x14ac:dyDescent="0.25">
      <c r="A206" s="68" t="str">
        <f t="shared" si="11"/>
        <v>2045855</v>
      </c>
      <c r="B206" s="69" t="s">
        <v>59</v>
      </c>
      <c r="C206" s="68" t="s">
        <v>60</v>
      </c>
      <c r="D206" s="68" t="s">
        <v>972</v>
      </c>
      <c r="E206" s="68" t="s">
        <v>224</v>
      </c>
      <c r="F206" s="95">
        <v>45855</v>
      </c>
      <c r="G206" s="96">
        <v>0.33333333333333331</v>
      </c>
      <c r="H206" s="96">
        <v>0.70833333333333337</v>
      </c>
      <c r="I206" s="77" t="s">
        <v>983</v>
      </c>
      <c r="J206" s="68" t="s">
        <v>259</v>
      </c>
      <c r="K206" s="68" t="s">
        <v>11</v>
      </c>
      <c r="L206" s="88" t="s">
        <v>178</v>
      </c>
      <c r="M206" s="70">
        <f t="shared" si="9"/>
        <v>5</v>
      </c>
      <c r="N206" s="70">
        <f t="shared" si="10"/>
        <v>0</v>
      </c>
      <c r="P206" s="70"/>
    </row>
    <row r="207" spans="1:16" x14ac:dyDescent="0.25">
      <c r="A207" s="68" t="str">
        <f t="shared" si="11"/>
        <v>2045856</v>
      </c>
      <c r="B207" s="69" t="s">
        <v>59</v>
      </c>
      <c r="C207" s="68" t="s">
        <v>60</v>
      </c>
      <c r="D207" s="68" t="s">
        <v>972</v>
      </c>
      <c r="E207" s="68" t="s">
        <v>225</v>
      </c>
      <c r="F207" s="95">
        <v>45856</v>
      </c>
      <c r="G207" s="96">
        <v>0.33333333333333331</v>
      </c>
      <c r="H207" s="96">
        <v>0.70833333333333337</v>
      </c>
      <c r="I207" s="77" t="s">
        <v>983</v>
      </c>
      <c r="J207" s="68" t="s">
        <v>260</v>
      </c>
      <c r="K207" s="68" t="s">
        <v>11</v>
      </c>
      <c r="L207" s="88" t="s">
        <v>178</v>
      </c>
      <c r="M207" s="70">
        <f t="shared" si="9"/>
        <v>0</v>
      </c>
      <c r="N207" s="70">
        <f t="shared" si="10"/>
        <v>0</v>
      </c>
      <c r="P207" s="70"/>
    </row>
    <row r="208" spans="1:16" x14ac:dyDescent="0.25">
      <c r="A208" s="68" t="str">
        <f t="shared" si="11"/>
        <v>2045857</v>
      </c>
      <c r="B208" s="69" t="s">
        <v>59</v>
      </c>
      <c r="C208" s="68" t="s">
        <v>60</v>
      </c>
      <c r="D208" s="68" t="s">
        <v>972</v>
      </c>
      <c r="E208" s="68" t="s">
        <v>226</v>
      </c>
      <c r="F208" s="95">
        <v>45857</v>
      </c>
      <c r="G208" s="96">
        <v>0.33333333333333331</v>
      </c>
      <c r="H208" s="96">
        <v>0.70833333333333337</v>
      </c>
      <c r="I208" s="77" t="s">
        <v>983</v>
      </c>
      <c r="J208" s="68" t="s">
        <v>261</v>
      </c>
      <c r="K208" s="68" t="s">
        <v>11</v>
      </c>
      <c r="L208" s="88" t="s">
        <v>178</v>
      </c>
      <c r="M208" s="70">
        <f t="shared" si="9"/>
        <v>0</v>
      </c>
      <c r="N208" s="70">
        <f t="shared" si="10"/>
        <v>0</v>
      </c>
      <c r="P208" s="70"/>
    </row>
    <row r="209" spans="1:16" x14ac:dyDescent="0.25">
      <c r="A209" s="68" t="str">
        <f t="shared" si="11"/>
        <v>2045859</v>
      </c>
      <c r="B209" s="69" t="s">
        <v>59</v>
      </c>
      <c r="C209" s="68" t="s">
        <v>60</v>
      </c>
      <c r="D209" s="68" t="s">
        <v>972</v>
      </c>
      <c r="E209" s="68" t="s">
        <v>227</v>
      </c>
      <c r="F209" s="95">
        <v>45859</v>
      </c>
      <c r="G209" s="96">
        <v>0.33333333333333331</v>
      </c>
      <c r="H209" s="96">
        <v>0.70833333333333337</v>
      </c>
      <c r="I209" s="77" t="s">
        <v>983</v>
      </c>
      <c r="J209" s="68" t="s">
        <v>262</v>
      </c>
      <c r="K209" s="68" t="s">
        <v>11</v>
      </c>
      <c r="L209" s="88" t="s">
        <v>178</v>
      </c>
      <c r="M209" s="70">
        <f t="shared" si="9"/>
        <v>0</v>
      </c>
      <c r="N209" s="70">
        <f t="shared" si="10"/>
        <v>0</v>
      </c>
      <c r="P209" s="70"/>
    </row>
    <row r="210" spans="1:16" x14ac:dyDescent="0.25">
      <c r="A210" s="68" t="str">
        <f t="shared" si="11"/>
        <v>2045860</v>
      </c>
      <c r="B210" s="69" t="s">
        <v>59</v>
      </c>
      <c r="C210" s="68" t="s">
        <v>60</v>
      </c>
      <c r="D210" s="68" t="s">
        <v>972</v>
      </c>
      <c r="E210" s="68" t="s">
        <v>228</v>
      </c>
      <c r="F210" s="95">
        <v>45860</v>
      </c>
      <c r="G210" s="96">
        <v>0.33333333333333331</v>
      </c>
      <c r="H210" s="96">
        <v>0.70833333333333337</v>
      </c>
      <c r="I210" s="77" t="s">
        <v>983</v>
      </c>
      <c r="J210" s="68" t="s">
        <v>263</v>
      </c>
      <c r="K210" s="68" t="s">
        <v>11</v>
      </c>
      <c r="L210" s="88" t="s">
        <v>178</v>
      </c>
      <c r="M210" s="70">
        <f t="shared" si="9"/>
        <v>0</v>
      </c>
      <c r="N210" s="70">
        <f t="shared" si="10"/>
        <v>0</v>
      </c>
      <c r="P210" s="70"/>
    </row>
    <row r="211" spans="1:16" x14ac:dyDescent="0.25">
      <c r="A211" s="68" t="str">
        <f t="shared" si="11"/>
        <v>2045861</v>
      </c>
      <c r="B211" s="69" t="s">
        <v>59</v>
      </c>
      <c r="C211" s="68" t="s">
        <v>60</v>
      </c>
      <c r="D211" s="68" t="s">
        <v>972</v>
      </c>
      <c r="E211" s="68" t="s">
        <v>229</v>
      </c>
      <c r="F211" s="95">
        <v>45861</v>
      </c>
      <c r="G211" s="96">
        <v>0.33333333333333331</v>
      </c>
      <c r="H211" s="96">
        <v>0.70833333333333337</v>
      </c>
      <c r="I211" s="77" t="s">
        <v>983</v>
      </c>
      <c r="J211" s="68" t="s">
        <v>28</v>
      </c>
      <c r="K211" s="68" t="s">
        <v>11</v>
      </c>
      <c r="L211" s="88" t="s">
        <v>178</v>
      </c>
      <c r="M211" s="70">
        <f t="shared" si="9"/>
        <v>0</v>
      </c>
      <c r="N211" s="70">
        <f t="shared" si="10"/>
        <v>0</v>
      </c>
      <c r="P211" s="70"/>
    </row>
    <row r="212" spans="1:16" x14ac:dyDescent="0.25">
      <c r="A212" s="68" t="str">
        <f t="shared" si="11"/>
        <v>2045862</v>
      </c>
      <c r="B212" s="69" t="s">
        <v>59</v>
      </c>
      <c r="C212" s="68" t="s">
        <v>60</v>
      </c>
      <c r="D212" s="68" t="s">
        <v>972</v>
      </c>
      <c r="E212" s="68" t="s">
        <v>230</v>
      </c>
      <c r="F212" s="95">
        <v>45862</v>
      </c>
      <c r="G212" s="96">
        <v>0.33333333333333331</v>
      </c>
      <c r="H212" s="96">
        <v>0.70833333333333337</v>
      </c>
      <c r="I212" s="77" t="s">
        <v>983</v>
      </c>
      <c r="J212" s="68" t="s">
        <v>264</v>
      </c>
      <c r="K212" s="68" t="s">
        <v>11</v>
      </c>
      <c r="L212" s="88" t="s">
        <v>178</v>
      </c>
      <c r="M212" s="70">
        <f t="shared" si="9"/>
        <v>0</v>
      </c>
      <c r="N212" s="70">
        <f t="shared" si="10"/>
        <v>0</v>
      </c>
      <c r="P212" s="70"/>
    </row>
    <row r="213" spans="1:16" x14ac:dyDescent="0.25">
      <c r="A213" s="68" t="str">
        <f t="shared" si="11"/>
        <v>2045863</v>
      </c>
      <c r="B213" s="69" t="s">
        <v>59</v>
      </c>
      <c r="C213" s="68" t="s">
        <v>60</v>
      </c>
      <c r="D213" s="68" t="s">
        <v>972</v>
      </c>
      <c r="E213" s="68" t="s">
        <v>231</v>
      </c>
      <c r="F213" s="95">
        <v>45863</v>
      </c>
      <c r="G213" s="96">
        <v>0.33333333333333331</v>
      </c>
      <c r="H213" s="96">
        <v>0.70833333333333337</v>
      </c>
      <c r="I213" s="77" t="s">
        <v>982</v>
      </c>
      <c r="J213" s="68" t="s">
        <v>265</v>
      </c>
      <c r="K213" s="68" t="s">
        <v>11</v>
      </c>
      <c r="L213" s="88" t="s">
        <v>178</v>
      </c>
      <c r="M213" s="70">
        <f t="shared" si="9"/>
        <v>24</v>
      </c>
      <c r="N213" s="70">
        <f t="shared" si="10"/>
        <v>0</v>
      </c>
      <c r="O213" s="71">
        <v>50000</v>
      </c>
      <c r="P213" s="70"/>
    </row>
    <row r="214" spans="1:16" x14ac:dyDescent="0.25">
      <c r="A214" s="68" t="str">
        <f t="shared" si="11"/>
        <v>2045864</v>
      </c>
      <c r="B214" s="69" t="s">
        <v>59</v>
      </c>
      <c r="C214" s="68" t="s">
        <v>60</v>
      </c>
      <c r="D214" s="68" t="s">
        <v>972</v>
      </c>
      <c r="E214" s="68" t="s">
        <v>232</v>
      </c>
      <c r="F214" s="95">
        <v>45864</v>
      </c>
      <c r="G214" s="96">
        <v>0.33333333333333331</v>
      </c>
      <c r="H214" s="96">
        <v>0.70833333333333337</v>
      </c>
      <c r="I214" s="77" t="s">
        <v>982</v>
      </c>
      <c r="J214" s="68" t="s">
        <v>266</v>
      </c>
      <c r="K214" s="68" t="s">
        <v>11</v>
      </c>
      <c r="L214" s="88" t="s">
        <v>178</v>
      </c>
      <c r="M214" s="70">
        <f t="shared" si="9"/>
        <v>8</v>
      </c>
      <c r="N214" s="70">
        <f t="shared" si="10"/>
        <v>0</v>
      </c>
      <c r="O214" s="71">
        <v>30000</v>
      </c>
      <c r="P214" s="70"/>
    </row>
    <row r="215" spans="1:16" x14ac:dyDescent="0.25">
      <c r="A215" s="68" t="str">
        <f t="shared" si="11"/>
        <v>2045866</v>
      </c>
      <c r="B215" s="69" t="s">
        <v>59</v>
      </c>
      <c r="C215" s="68" t="s">
        <v>60</v>
      </c>
      <c r="D215" s="68" t="s">
        <v>972</v>
      </c>
      <c r="E215" s="68" t="s">
        <v>233</v>
      </c>
      <c r="F215" s="95">
        <v>45866</v>
      </c>
      <c r="G215" s="96">
        <v>0.33333333333333331</v>
      </c>
      <c r="H215" s="96">
        <v>0.70833333333333337</v>
      </c>
      <c r="I215" s="77" t="s">
        <v>209</v>
      </c>
      <c r="J215" s="68" t="s">
        <v>11</v>
      </c>
      <c r="K215" s="68" t="s">
        <v>11</v>
      </c>
      <c r="L215" s="88" t="s">
        <v>157</v>
      </c>
      <c r="M215" s="70">
        <f t="shared" si="9"/>
        <v>0</v>
      </c>
      <c r="N215" s="70">
        <f t="shared" si="10"/>
        <v>0</v>
      </c>
      <c r="P215" s="70" t="s">
        <v>195</v>
      </c>
    </row>
    <row r="216" spans="1:16" x14ac:dyDescent="0.25">
      <c r="A216" s="68" t="str">
        <f t="shared" si="11"/>
        <v>2045867</v>
      </c>
      <c r="B216" s="69" t="s">
        <v>59</v>
      </c>
      <c r="C216" s="68" t="s">
        <v>60</v>
      </c>
      <c r="D216" s="68" t="s">
        <v>972</v>
      </c>
      <c r="E216" s="68" t="s">
        <v>415</v>
      </c>
      <c r="F216" s="95">
        <v>45867</v>
      </c>
      <c r="G216" s="96">
        <v>0.33333333333333331</v>
      </c>
      <c r="H216" s="96">
        <v>0.70833333333333337</v>
      </c>
      <c r="I216" s="77" t="s">
        <v>982</v>
      </c>
      <c r="J216" s="68" t="s">
        <v>618</v>
      </c>
      <c r="K216" s="68" t="s">
        <v>11</v>
      </c>
      <c r="L216" s="88" t="s">
        <v>178</v>
      </c>
      <c r="M216" s="70">
        <f t="shared" si="9"/>
        <v>6</v>
      </c>
      <c r="N216" s="70">
        <f t="shared" si="10"/>
        <v>0</v>
      </c>
      <c r="O216" s="71">
        <v>30000</v>
      </c>
      <c r="P216" s="70"/>
    </row>
    <row r="217" spans="1:16" x14ac:dyDescent="0.25">
      <c r="A217" s="68" t="str">
        <f t="shared" si="11"/>
        <v>2045868</v>
      </c>
      <c r="B217" s="69" t="s">
        <v>59</v>
      </c>
      <c r="C217" s="68" t="s">
        <v>60</v>
      </c>
      <c r="D217" s="68" t="s">
        <v>972</v>
      </c>
      <c r="E217" s="68" t="s">
        <v>418</v>
      </c>
      <c r="F217" s="95">
        <v>45868</v>
      </c>
      <c r="G217" s="96">
        <v>0.33333333333333331</v>
      </c>
      <c r="H217" s="96">
        <v>0.70833333333333337</v>
      </c>
      <c r="I217" s="77" t="s">
        <v>983</v>
      </c>
      <c r="J217" s="68" t="s">
        <v>619</v>
      </c>
      <c r="K217" s="68" t="s">
        <v>11</v>
      </c>
      <c r="L217" s="88" t="s">
        <v>178</v>
      </c>
      <c r="M217" s="70">
        <f t="shared" si="9"/>
        <v>0</v>
      </c>
      <c r="N217" s="70">
        <f t="shared" si="10"/>
        <v>0</v>
      </c>
      <c r="P217" s="70"/>
    </row>
    <row r="218" spans="1:16" x14ac:dyDescent="0.25">
      <c r="A218" s="68" t="str">
        <f t="shared" si="11"/>
        <v>2045869</v>
      </c>
      <c r="B218" s="69" t="s">
        <v>59</v>
      </c>
      <c r="C218" s="68" t="s">
        <v>60</v>
      </c>
      <c r="D218" s="68" t="s">
        <v>972</v>
      </c>
      <c r="E218" s="68" t="s">
        <v>421</v>
      </c>
      <c r="F218" s="95">
        <v>45869</v>
      </c>
      <c r="G218" s="96">
        <v>0.33333333333333331</v>
      </c>
      <c r="H218" s="96">
        <v>0.70833333333333337</v>
      </c>
      <c r="I218" s="77" t="s">
        <v>983</v>
      </c>
      <c r="J218" s="68" t="s">
        <v>11</v>
      </c>
      <c r="K218" s="68" t="s">
        <v>11</v>
      </c>
      <c r="L218" s="88" t="s">
        <v>178</v>
      </c>
      <c r="M218" s="70">
        <f t="shared" si="9"/>
        <v>0</v>
      </c>
      <c r="N218" s="70">
        <f t="shared" si="10"/>
        <v>0</v>
      </c>
      <c r="P218" s="70" t="s">
        <v>1013</v>
      </c>
    </row>
    <row r="219" spans="1:16" x14ac:dyDescent="0.25">
      <c r="A219" s="68" t="str">
        <f t="shared" si="11"/>
        <v>3745839</v>
      </c>
      <c r="B219" s="69" t="s">
        <v>88</v>
      </c>
      <c r="C219" s="68" t="s">
        <v>89</v>
      </c>
      <c r="D219" s="68" t="s">
        <v>972</v>
      </c>
      <c r="E219" s="68" t="s">
        <v>210</v>
      </c>
      <c r="F219" s="95">
        <v>45839</v>
      </c>
      <c r="G219" s="96">
        <v>0.33333333333333331</v>
      </c>
      <c r="H219" s="96">
        <v>0.70833333333333337</v>
      </c>
      <c r="I219" s="77" t="s">
        <v>983</v>
      </c>
      <c r="J219" s="68" t="s">
        <v>11</v>
      </c>
      <c r="K219" s="68" t="s">
        <v>267</v>
      </c>
      <c r="L219" s="88" t="s">
        <v>178</v>
      </c>
      <c r="M219" s="70">
        <f t="shared" si="9"/>
        <v>0</v>
      </c>
      <c r="N219" s="70">
        <f t="shared" si="10"/>
        <v>170</v>
      </c>
      <c r="P219" s="70" t="s">
        <v>1012</v>
      </c>
    </row>
    <row r="220" spans="1:16" x14ac:dyDescent="0.25">
      <c r="A220" s="68" t="str">
        <f t="shared" si="11"/>
        <v>3745840</v>
      </c>
      <c r="B220" s="69" t="s">
        <v>88</v>
      </c>
      <c r="C220" s="68" t="s">
        <v>89</v>
      </c>
      <c r="D220" s="68" t="s">
        <v>972</v>
      </c>
      <c r="E220" s="68" t="s">
        <v>211</v>
      </c>
      <c r="F220" s="95">
        <v>45840</v>
      </c>
      <c r="G220" s="96">
        <v>0.33333333333333331</v>
      </c>
      <c r="H220" s="96">
        <v>0.70833333333333337</v>
      </c>
      <c r="I220" s="77" t="s">
        <v>983</v>
      </c>
      <c r="J220" s="68" t="s">
        <v>268</v>
      </c>
      <c r="K220" s="68" t="s">
        <v>269</v>
      </c>
      <c r="L220" s="88" t="s">
        <v>178</v>
      </c>
      <c r="M220" s="70">
        <f t="shared" si="9"/>
        <v>2</v>
      </c>
      <c r="N220" s="70">
        <f t="shared" si="10"/>
        <v>99</v>
      </c>
      <c r="P220" s="70"/>
    </row>
    <row r="221" spans="1:16" x14ac:dyDescent="0.25">
      <c r="A221" s="68" t="str">
        <f t="shared" si="11"/>
        <v>3745841</v>
      </c>
      <c r="B221" s="69" t="s">
        <v>88</v>
      </c>
      <c r="C221" s="68" t="s">
        <v>89</v>
      </c>
      <c r="D221" s="68" t="s">
        <v>972</v>
      </c>
      <c r="E221" s="68" t="s">
        <v>212</v>
      </c>
      <c r="F221" s="95">
        <v>45841</v>
      </c>
      <c r="G221" s="96">
        <v>0.33333333333333331</v>
      </c>
      <c r="H221" s="96">
        <v>0.70833333333333337</v>
      </c>
      <c r="I221" s="77" t="s">
        <v>983</v>
      </c>
      <c r="J221" s="68" t="s">
        <v>270</v>
      </c>
      <c r="K221" s="68" t="s">
        <v>133</v>
      </c>
      <c r="L221" s="88" t="s">
        <v>178</v>
      </c>
      <c r="M221" s="70">
        <f t="shared" si="9"/>
        <v>5</v>
      </c>
      <c r="N221" s="70">
        <f t="shared" si="10"/>
        <v>18</v>
      </c>
      <c r="P221" s="70"/>
    </row>
    <row r="222" spans="1:16" x14ac:dyDescent="0.25">
      <c r="A222" s="68" t="str">
        <f t="shared" si="11"/>
        <v>3745842</v>
      </c>
      <c r="B222" s="69" t="s">
        <v>88</v>
      </c>
      <c r="C222" s="68" t="s">
        <v>89</v>
      </c>
      <c r="D222" s="68" t="s">
        <v>972</v>
      </c>
      <c r="E222" s="68" t="s">
        <v>213</v>
      </c>
      <c r="F222" s="95">
        <v>45842</v>
      </c>
      <c r="G222" s="96">
        <v>0.33333333333333331</v>
      </c>
      <c r="H222" s="96">
        <v>0.70833333333333337</v>
      </c>
      <c r="I222" s="77" t="s">
        <v>983</v>
      </c>
      <c r="J222" s="68" t="s">
        <v>11</v>
      </c>
      <c r="K222" s="68" t="s">
        <v>271</v>
      </c>
      <c r="L222" s="88" t="s">
        <v>175</v>
      </c>
      <c r="M222" s="70">
        <f t="shared" si="9"/>
        <v>0</v>
      </c>
      <c r="N222" s="70">
        <f t="shared" si="10"/>
        <v>6</v>
      </c>
      <c r="P222" s="70" t="s">
        <v>197</v>
      </c>
    </row>
    <row r="223" spans="1:16" x14ac:dyDescent="0.25">
      <c r="A223" s="68" t="str">
        <f t="shared" si="11"/>
        <v>3745843</v>
      </c>
      <c r="B223" s="69" t="s">
        <v>88</v>
      </c>
      <c r="C223" s="68" t="s">
        <v>89</v>
      </c>
      <c r="D223" s="68" t="s">
        <v>972</v>
      </c>
      <c r="E223" s="68" t="s">
        <v>214</v>
      </c>
      <c r="F223" s="95">
        <v>45843</v>
      </c>
      <c r="G223" s="96">
        <v>0.33333333333333331</v>
      </c>
      <c r="H223" s="96">
        <v>0.70833333333333337</v>
      </c>
      <c r="I223" s="77" t="s">
        <v>983</v>
      </c>
      <c r="J223" s="68" t="s">
        <v>11</v>
      </c>
      <c r="K223" s="68" t="s">
        <v>11</v>
      </c>
      <c r="L223" s="88" t="s">
        <v>178</v>
      </c>
      <c r="M223" s="70">
        <f t="shared" si="9"/>
        <v>0</v>
      </c>
      <c r="N223" s="70">
        <f t="shared" si="10"/>
        <v>0</v>
      </c>
      <c r="P223" s="70" t="s">
        <v>1010</v>
      </c>
    </row>
    <row r="224" spans="1:16" x14ac:dyDescent="0.25">
      <c r="A224" s="68" t="str">
        <f t="shared" si="11"/>
        <v>3745845</v>
      </c>
      <c r="B224" s="69" t="s">
        <v>88</v>
      </c>
      <c r="C224" s="68" t="s">
        <v>89</v>
      </c>
      <c r="D224" s="68" t="s">
        <v>972</v>
      </c>
      <c r="E224" s="68" t="s">
        <v>215</v>
      </c>
      <c r="F224" s="95">
        <v>45845</v>
      </c>
      <c r="G224" s="96">
        <v>0.33333333333333331</v>
      </c>
      <c r="H224" s="96">
        <v>0.70833333333333337</v>
      </c>
      <c r="I224" s="77" t="s">
        <v>983</v>
      </c>
      <c r="J224" s="68" t="s">
        <v>272</v>
      </c>
      <c r="K224" s="68" t="s">
        <v>11</v>
      </c>
      <c r="L224" s="88" t="s">
        <v>178</v>
      </c>
      <c r="M224" s="70">
        <f t="shared" si="9"/>
        <v>0</v>
      </c>
      <c r="N224" s="70">
        <f t="shared" si="10"/>
        <v>0</v>
      </c>
      <c r="P224" s="70" t="s">
        <v>196</v>
      </c>
    </row>
    <row r="225" spans="1:16" x14ac:dyDescent="0.25">
      <c r="A225" s="68" t="str">
        <f t="shared" si="11"/>
        <v>3745846</v>
      </c>
      <c r="B225" s="69" t="s">
        <v>88</v>
      </c>
      <c r="C225" s="68" t="s">
        <v>89</v>
      </c>
      <c r="D225" s="68" t="s">
        <v>972</v>
      </c>
      <c r="E225" s="68" t="s">
        <v>216</v>
      </c>
      <c r="F225" s="95">
        <v>45846</v>
      </c>
      <c r="G225" s="96">
        <v>0.33333333333333331</v>
      </c>
      <c r="H225" s="96">
        <v>0.70833333333333337</v>
      </c>
      <c r="I225" s="77" t="s">
        <v>983</v>
      </c>
      <c r="J225" s="68" t="s">
        <v>273</v>
      </c>
      <c r="K225" s="68" t="s">
        <v>274</v>
      </c>
      <c r="L225" s="88" t="s">
        <v>178</v>
      </c>
      <c r="M225" s="70">
        <f t="shared" si="9"/>
        <v>0</v>
      </c>
      <c r="N225" s="70">
        <f t="shared" si="10"/>
        <v>83</v>
      </c>
      <c r="P225" s="70"/>
    </row>
    <row r="226" spans="1:16" x14ac:dyDescent="0.25">
      <c r="A226" s="68" t="str">
        <f t="shared" si="11"/>
        <v>3745847</v>
      </c>
      <c r="B226" s="69" t="s">
        <v>88</v>
      </c>
      <c r="C226" s="68" t="s">
        <v>89</v>
      </c>
      <c r="D226" s="68" t="s">
        <v>972</v>
      </c>
      <c r="E226" s="68" t="s">
        <v>217</v>
      </c>
      <c r="F226" s="95">
        <v>45847</v>
      </c>
      <c r="G226" s="96">
        <v>0.33333333333333331</v>
      </c>
      <c r="H226" s="96">
        <v>0.70833333333333337</v>
      </c>
      <c r="I226" s="77" t="s">
        <v>983</v>
      </c>
      <c r="J226" s="68" t="s">
        <v>103</v>
      </c>
      <c r="K226" s="68" t="s">
        <v>275</v>
      </c>
      <c r="L226" s="88" t="s">
        <v>178</v>
      </c>
      <c r="M226" s="70">
        <f t="shared" si="9"/>
        <v>4</v>
      </c>
      <c r="N226" s="70">
        <f t="shared" si="10"/>
        <v>36</v>
      </c>
      <c r="P226" s="70"/>
    </row>
    <row r="227" spans="1:16" x14ac:dyDescent="0.25">
      <c r="A227" s="68" t="str">
        <f t="shared" si="11"/>
        <v>3745848</v>
      </c>
      <c r="B227" s="69" t="s">
        <v>88</v>
      </c>
      <c r="C227" s="68" t="s">
        <v>89</v>
      </c>
      <c r="D227" s="68" t="s">
        <v>972</v>
      </c>
      <c r="E227" s="68" t="s">
        <v>218</v>
      </c>
      <c r="F227" s="95">
        <v>45848</v>
      </c>
      <c r="G227" s="96">
        <v>0.33333333333333331</v>
      </c>
      <c r="H227" s="96">
        <v>0.70833333333333337</v>
      </c>
      <c r="I227" s="77" t="s">
        <v>983</v>
      </c>
      <c r="J227" s="68" t="s">
        <v>118</v>
      </c>
      <c r="K227" s="68" t="s">
        <v>276</v>
      </c>
      <c r="L227" s="88" t="s">
        <v>178</v>
      </c>
      <c r="M227" s="70">
        <f t="shared" si="9"/>
        <v>3</v>
      </c>
      <c r="N227" s="70">
        <f t="shared" si="10"/>
        <v>76</v>
      </c>
      <c r="P227" s="70"/>
    </row>
    <row r="228" spans="1:16" x14ac:dyDescent="0.25">
      <c r="A228" s="68" t="str">
        <f t="shared" si="11"/>
        <v>3745849</v>
      </c>
      <c r="B228" s="69" t="s">
        <v>88</v>
      </c>
      <c r="C228" s="68" t="s">
        <v>89</v>
      </c>
      <c r="D228" s="68" t="s">
        <v>972</v>
      </c>
      <c r="E228" s="68" t="s">
        <v>219</v>
      </c>
      <c r="F228" s="95">
        <v>45849</v>
      </c>
      <c r="G228" s="96">
        <v>0.33333333333333331</v>
      </c>
      <c r="H228" s="96">
        <v>0.70833333333333337</v>
      </c>
      <c r="I228" s="77" t="s">
        <v>983</v>
      </c>
      <c r="J228" s="68" t="s">
        <v>277</v>
      </c>
      <c r="K228" s="68" t="s">
        <v>278</v>
      </c>
      <c r="L228" s="88" t="s">
        <v>178</v>
      </c>
      <c r="M228" s="70">
        <f t="shared" si="9"/>
        <v>5</v>
      </c>
      <c r="N228" s="70">
        <f t="shared" si="10"/>
        <v>17</v>
      </c>
      <c r="P228" s="70"/>
    </row>
    <row r="229" spans="1:16" x14ac:dyDescent="0.25">
      <c r="A229" s="68" t="str">
        <f t="shared" si="11"/>
        <v>3745850</v>
      </c>
      <c r="B229" s="69" t="s">
        <v>88</v>
      </c>
      <c r="C229" s="68" t="s">
        <v>89</v>
      </c>
      <c r="D229" s="68" t="s">
        <v>972</v>
      </c>
      <c r="E229" s="68" t="s">
        <v>220</v>
      </c>
      <c r="F229" s="95">
        <v>45850</v>
      </c>
      <c r="G229" s="96">
        <v>0.33333333333333331</v>
      </c>
      <c r="H229" s="96">
        <v>0.70833333333333337</v>
      </c>
      <c r="I229" s="77" t="s">
        <v>983</v>
      </c>
      <c r="J229" s="68" t="s">
        <v>11</v>
      </c>
      <c r="K229" s="68" t="s">
        <v>11</v>
      </c>
      <c r="L229" s="88" t="s">
        <v>178</v>
      </c>
      <c r="M229" s="70">
        <f t="shared" si="9"/>
        <v>0</v>
      </c>
      <c r="N229" s="70">
        <f t="shared" si="10"/>
        <v>0</v>
      </c>
      <c r="P229" s="70" t="s">
        <v>1010</v>
      </c>
    </row>
    <row r="230" spans="1:16" x14ac:dyDescent="0.25">
      <c r="A230" s="68" t="str">
        <f t="shared" si="11"/>
        <v>3745852</v>
      </c>
      <c r="B230" s="69" t="s">
        <v>88</v>
      </c>
      <c r="C230" s="68" t="s">
        <v>89</v>
      </c>
      <c r="D230" s="68" t="s">
        <v>972</v>
      </c>
      <c r="E230" s="68" t="s">
        <v>221</v>
      </c>
      <c r="F230" s="95">
        <v>45852</v>
      </c>
      <c r="G230" s="96">
        <v>0.33333333333333331</v>
      </c>
      <c r="H230" s="96">
        <v>0.70833333333333337</v>
      </c>
      <c r="I230" s="77" t="s">
        <v>983</v>
      </c>
      <c r="J230" s="68" t="s">
        <v>279</v>
      </c>
      <c r="K230" s="68" t="s">
        <v>280</v>
      </c>
      <c r="L230" s="88" t="s">
        <v>178</v>
      </c>
      <c r="M230" s="70">
        <f t="shared" si="9"/>
        <v>5</v>
      </c>
      <c r="N230" s="70">
        <f t="shared" si="10"/>
        <v>21</v>
      </c>
      <c r="P230" s="70"/>
    </row>
    <row r="231" spans="1:16" x14ac:dyDescent="0.25">
      <c r="A231" s="68" t="str">
        <f t="shared" si="11"/>
        <v>3745853</v>
      </c>
      <c r="B231" s="69" t="s">
        <v>88</v>
      </c>
      <c r="C231" s="68" t="s">
        <v>89</v>
      </c>
      <c r="D231" s="68" t="s">
        <v>972</v>
      </c>
      <c r="E231" s="68" t="s">
        <v>222</v>
      </c>
      <c r="F231" s="95">
        <v>45853</v>
      </c>
      <c r="G231" s="96">
        <v>0.33333333333333331</v>
      </c>
      <c r="H231" s="96">
        <v>0.70833333333333337</v>
      </c>
      <c r="I231" s="77" t="s">
        <v>982</v>
      </c>
      <c r="J231" s="68" t="s">
        <v>281</v>
      </c>
      <c r="K231" s="68" t="s">
        <v>282</v>
      </c>
      <c r="L231" s="88" t="s">
        <v>178</v>
      </c>
      <c r="M231" s="70">
        <f t="shared" si="9"/>
        <v>6</v>
      </c>
      <c r="N231" s="70">
        <f t="shared" si="10"/>
        <v>131</v>
      </c>
      <c r="O231" s="71">
        <v>30000</v>
      </c>
      <c r="P231" s="70"/>
    </row>
    <row r="232" spans="1:16" x14ac:dyDescent="0.25">
      <c r="A232" s="68" t="str">
        <f t="shared" si="11"/>
        <v>3745854</v>
      </c>
      <c r="B232" s="69" t="s">
        <v>88</v>
      </c>
      <c r="C232" s="68" t="s">
        <v>89</v>
      </c>
      <c r="D232" s="68" t="s">
        <v>972</v>
      </c>
      <c r="E232" s="68" t="s">
        <v>223</v>
      </c>
      <c r="F232" s="95">
        <v>45854</v>
      </c>
      <c r="G232" s="96">
        <v>0.33333333333333331</v>
      </c>
      <c r="H232" s="96">
        <v>0.70833333333333337</v>
      </c>
      <c r="I232" s="77" t="s">
        <v>983</v>
      </c>
      <c r="J232" s="68" t="s">
        <v>283</v>
      </c>
      <c r="K232" s="68" t="s">
        <v>284</v>
      </c>
      <c r="L232" s="88" t="s">
        <v>178</v>
      </c>
      <c r="M232" s="70">
        <f t="shared" si="9"/>
        <v>0</v>
      </c>
      <c r="N232" s="70">
        <f t="shared" si="10"/>
        <v>95</v>
      </c>
      <c r="P232" s="70"/>
    </row>
    <row r="233" spans="1:16" x14ac:dyDescent="0.25">
      <c r="A233" s="68" t="str">
        <f t="shared" si="11"/>
        <v>3745855</v>
      </c>
      <c r="B233" s="69" t="s">
        <v>88</v>
      </c>
      <c r="C233" s="68" t="s">
        <v>89</v>
      </c>
      <c r="D233" s="68" t="s">
        <v>972</v>
      </c>
      <c r="E233" s="68" t="s">
        <v>224</v>
      </c>
      <c r="F233" s="95">
        <v>45855</v>
      </c>
      <c r="G233" s="96">
        <v>0.33333333333333331</v>
      </c>
      <c r="H233" s="96">
        <v>0.70833333333333337</v>
      </c>
      <c r="I233" s="77" t="s">
        <v>983</v>
      </c>
      <c r="J233" s="68" t="s">
        <v>285</v>
      </c>
      <c r="K233" s="68" t="s">
        <v>11</v>
      </c>
      <c r="L233" s="88" t="s">
        <v>178</v>
      </c>
      <c r="M233" s="70">
        <f t="shared" ref="M233:M296" si="12">IF(J233="-",0,IF(TIMEVALUE(J233)&lt;=G233,0,ROUNDDOWN((TIMEVALUE(J233)-G233)*24*60,0)))</f>
        <v>2</v>
      </c>
      <c r="N233" s="70">
        <f t="shared" ref="N233:N296" si="13">IF(K233="-",0,IF(TIMEVALUE(K233)&lt;=H233,0,ROUNDDOWN((TIMEVALUE(K233)-H233)*24*60,0)))</f>
        <v>0</v>
      </c>
      <c r="P233" s="70" t="s">
        <v>1011</v>
      </c>
    </row>
    <row r="234" spans="1:16" x14ac:dyDescent="0.25">
      <c r="A234" s="68" t="str">
        <f t="shared" si="11"/>
        <v>3745856</v>
      </c>
      <c r="B234" s="69" t="s">
        <v>88</v>
      </c>
      <c r="C234" s="68" t="s">
        <v>89</v>
      </c>
      <c r="D234" s="68" t="s">
        <v>972</v>
      </c>
      <c r="E234" s="68" t="s">
        <v>225</v>
      </c>
      <c r="F234" s="95">
        <v>45856</v>
      </c>
      <c r="G234" s="96">
        <v>0.33333333333333331</v>
      </c>
      <c r="H234" s="96">
        <v>0.70833333333333337</v>
      </c>
      <c r="I234" s="77" t="s">
        <v>983</v>
      </c>
      <c r="J234" s="68" t="s">
        <v>11</v>
      </c>
      <c r="K234" s="68" t="s">
        <v>11</v>
      </c>
      <c r="L234" s="88" t="s">
        <v>178</v>
      </c>
      <c r="M234" s="70">
        <f t="shared" si="12"/>
        <v>0</v>
      </c>
      <c r="N234" s="70">
        <f t="shared" si="13"/>
        <v>0</v>
      </c>
      <c r="O234" s="71">
        <v>50000</v>
      </c>
      <c r="P234" s="70" t="s">
        <v>1019</v>
      </c>
    </row>
    <row r="235" spans="1:16" x14ac:dyDescent="0.25">
      <c r="A235" s="68" t="str">
        <f t="shared" si="11"/>
        <v>3745857</v>
      </c>
      <c r="B235" s="69" t="s">
        <v>88</v>
      </c>
      <c r="C235" s="68" t="s">
        <v>89</v>
      </c>
      <c r="D235" s="68" t="s">
        <v>972</v>
      </c>
      <c r="E235" s="68" t="s">
        <v>226</v>
      </c>
      <c r="F235" s="95">
        <v>45857</v>
      </c>
      <c r="G235" s="96">
        <v>0.33333333333333331</v>
      </c>
      <c r="H235" s="96">
        <v>0.70833333333333337</v>
      </c>
      <c r="I235" s="77" t="s">
        <v>983</v>
      </c>
      <c r="J235" s="68" t="s">
        <v>11</v>
      </c>
      <c r="K235" s="68" t="s">
        <v>11</v>
      </c>
      <c r="L235" s="88" t="s">
        <v>178</v>
      </c>
      <c r="M235" s="70">
        <f t="shared" si="12"/>
        <v>0</v>
      </c>
      <c r="N235" s="70">
        <f t="shared" si="13"/>
        <v>0</v>
      </c>
      <c r="P235" s="70" t="s">
        <v>1010</v>
      </c>
    </row>
    <row r="236" spans="1:16" x14ac:dyDescent="0.25">
      <c r="A236" s="68" t="str">
        <f t="shared" si="11"/>
        <v>3745859</v>
      </c>
      <c r="B236" s="69" t="s">
        <v>88</v>
      </c>
      <c r="C236" s="68" t="s">
        <v>89</v>
      </c>
      <c r="D236" s="68" t="s">
        <v>972</v>
      </c>
      <c r="E236" s="68" t="s">
        <v>227</v>
      </c>
      <c r="F236" s="95">
        <v>45859</v>
      </c>
      <c r="G236" s="96">
        <v>0.33333333333333331</v>
      </c>
      <c r="H236" s="96">
        <v>0.70833333333333337</v>
      </c>
      <c r="I236" s="77" t="s">
        <v>983</v>
      </c>
      <c r="J236" s="68" t="s">
        <v>286</v>
      </c>
      <c r="K236" s="68" t="s">
        <v>287</v>
      </c>
      <c r="L236" s="88" t="s">
        <v>178</v>
      </c>
      <c r="M236" s="70">
        <f t="shared" si="12"/>
        <v>1</v>
      </c>
      <c r="N236" s="70">
        <f t="shared" si="13"/>
        <v>26</v>
      </c>
      <c r="P236" s="70"/>
    </row>
    <row r="237" spans="1:16" x14ac:dyDescent="0.25">
      <c r="A237" s="68" t="str">
        <f t="shared" si="11"/>
        <v>3745860</v>
      </c>
      <c r="B237" s="69" t="s">
        <v>88</v>
      </c>
      <c r="C237" s="68" t="s">
        <v>89</v>
      </c>
      <c r="D237" s="68" t="s">
        <v>972</v>
      </c>
      <c r="E237" s="68" t="s">
        <v>228</v>
      </c>
      <c r="F237" s="95">
        <v>45860</v>
      </c>
      <c r="G237" s="96">
        <v>0.33333333333333331</v>
      </c>
      <c r="H237" s="96">
        <v>0.70833333333333337</v>
      </c>
      <c r="I237" s="77" t="s">
        <v>983</v>
      </c>
      <c r="J237" s="68" t="s">
        <v>288</v>
      </c>
      <c r="K237" s="68" t="s">
        <v>289</v>
      </c>
      <c r="L237" s="88" t="s">
        <v>178</v>
      </c>
      <c r="M237" s="70">
        <f t="shared" si="12"/>
        <v>3</v>
      </c>
      <c r="N237" s="70">
        <f t="shared" si="13"/>
        <v>95</v>
      </c>
      <c r="P237" s="70"/>
    </row>
    <row r="238" spans="1:16" x14ac:dyDescent="0.25">
      <c r="A238" s="68" t="str">
        <f t="shared" si="11"/>
        <v>3745861</v>
      </c>
      <c r="B238" s="69" t="s">
        <v>88</v>
      </c>
      <c r="C238" s="68" t="s">
        <v>89</v>
      </c>
      <c r="D238" s="68" t="s">
        <v>972</v>
      </c>
      <c r="E238" s="68" t="s">
        <v>229</v>
      </c>
      <c r="F238" s="95">
        <v>45861</v>
      </c>
      <c r="G238" s="96">
        <v>0.33333333333333331</v>
      </c>
      <c r="H238" s="96">
        <v>0.70833333333333337</v>
      </c>
      <c r="I238" s="77" t="s">
        <v>983</v>
      </c>
      <c r="J238" s="68" t="s">
        <v>290</v>
      </c>
      <c r="K238" s="68" t="s">
        <v>291</v>
      </c>
      <c r="L238" s="88" t="s">
        <v>178</v>
      </c>
      <c r="M238" s="70">
        <f t="shared" si="12"/>
        <v>0</v>
      </c>
      <c r="N238" s="70">
        <f t="shared" si="13"/>
        <v>98</v>
      </c>
      <c r="P238" s="70"/>
    </row>
    <row r="239" spans="1:16" x14ac:dyDescent="0.25">
      <c r="A239" s="68" t="str">
        <f t="shared" si="11"/>
        <v>3745862</v>
      </c>
      <c r="B239" s="69" t="s">
        <v>88</v>
      </c>
      <c r="C239" s="68" t="s">
        <v>89</v>
      </c>
      <c r="D239" s="68" t="s">
        <v>972</v>
      </c>
      <c r="E239" s="68" t="s">
        <v>230</v>
      </c>
      <c r="F239" s="95">
        <v>45862</v>
      </c>
      <c r="G239" s="96">
        <v>0.33333333333333331</v>
      </c>
      <c r="H239" s="96">
        <v>0.70833333333333337</v>
      </c>
      <c r="I239" s="77" t="s">
        <v>983</v>
      </c>
      <c r="J239" s="68" t="s">
        <v>292</v>
      </c>
      <c r="K239" s="68" t="s">
        <v>293</v>
      </c>
      <c r="L239" s="88" t="s">
        <v>178</v>
      </c>
      <c r="M239" s="70">
        <f t="shared" si="12"/>
        <v>5</v>
      </c>
      <c r="N239" s="70">
        <f t="shared" si="13"/>
        <v>63</v>
      </c>
      <c r="P239" s="70"/>
    </row>
    <row r="240" spans="1:16" x14ac:dyDescent="0.25">
      <c r="A240" s="68" t="str">
        <f t="shared" si="11"/>
        <v>3745863</v>
      </c>
      <c r="B240" s="69" t="s">
        <v>88</v>
      </c>
      <c r="C240" s="68" t="s">
        <v>89</v>
      </c>
      <c r="D240" s="68" t="s">
        <v>972</v>
      </c>
      <c r="E240" s="68" t="s">
        <v>231</v>
      </c>
      <c r="F240" s="95">
        <v>45863</v>
      </c>
      <c r="G240" s="96">
        <v>0.33333333333333331</v>
      </c>
      <c r="H240" s="96">
        <v>0.70833333333333337</v>
      </c>
      <c r="I240" s="77" t="s">
        <v>983</v>
      </c>
      <c r="J240" s="68" t="s">
        <v>294</v>
      </c>
      <c r="K240" s="68" t="s">
        <v>295</v>
      </c>
      <c r="L240" s="88" t="s">
        <v>178</v>
      </c>
      <c r="M240" s="70">
        <f t="shared" si="12"/>
        <v>3</v>
      </c>
      <c r="N240" s="70">
        <f t="shared" si="13"/>
        <v>9</v>
      </c>
      <c r="P240" s="70"/>
    </row>
    <row r="241" spans="1:16" x14ac:dyDescent="0.25">
      <c r="A241" s="68" t="str">
        <f t="shared" si="11"/>
        <v>3745864</v>
      </c>
      <c r="B241" s="69" t="s">
        <v>88</v>
      </c>
      <c r="C241" s="68" t="s">
        <v>89</v>
      </c>
      <c r="D241" s="68" t="s">
        <v>972</v>
      </c>
      <c r="E241" s="68" t="s">
        <v>232</v>
      </c>
      <c r="F241" s="95">
        <v>45864</v>
      </c>
      <c r="G241" s="96">
        <v>0.33333333333333331</v>
      </c>
      <c r="H241" s="96">
        <v>0.70833333333333337</v>
      </c>
      <c r="I241" s="77" t="s">
        <v>983</v>
      </c>
      <c r="J241" s="68" t="s">
        <v>11</v>
      </c>
      <c r="K241" s="68" t="s">
        <v>11</v>
      </c>
      <c r="L241" s="88" t="s">
        <v>178</v>
      </c>
      <c r="M241" s="70">
        <f t="shared" si="12"/>
        <v>0</v>
      </c>
      <c r="N241" s="70">
        <f t="shared" si="13"/>
        <v>0</v>
      </c>
      <c r="P241" s="70" t="s">
        <v>1009</v>
      </c>
    </row>
    <row r="242" spans="1:16" x14ac:dyDescent="0.25">
      <c r="A242" s="68" t="str">
        <f t="shared" si="11"/>
        <v>3745866</v>
      </c>
      <c r="B242" s="69" t="s">
        <v>88</v>
      </c>
      <c r="C242" s="68" t="s">
        <v>89</v>
      </c>
      <c r="D242" s="68" t="s">
        <v>972</v>
      </c>
      <c r="E242" s="68" t="s">
        <v>233</v>
      </c>
      <c r="F242" s="95">
        <v>45866</v>
      </c>
      <c r="G242" s="96">
        <v>0.33333333333333331</v>
      </c>
      <c r="H242" s="96">
        <v>0.70833333333333337</v>
      </c>
      <c r="I242" s="77" t="s">
        <v>983</v>
      </c>
      <c r="J242" s="68" t="s">
        <v>11</v>
      </c>
      <c r="K242" s="68" t="s">
        <v>820</v>
      </c>
      <c r="L242" s="88" t="s">
        <v>175</v>
      </c>
      <c r="M242" s="70">
        <f t="shared" si="12"/>
        <v>0</v>
      </c>
      <c r="N242" s="70">
        <f t="shared" si="13"/>
        <v>2</v>
      </c>
      <c r="P242" s="70" t="s">
        <v>197</v>
      </c>
    </row>
    <row r="243" spans="1:16" x14ac:dyDescent="0.25">
      <c r="A243" s="68" t="str">
        <f t="shared" si="11"/>
        <v>3745867</v>
      </c>
      <c r="B243" s="69" t="s">
        <v>88</v>
      </c>
      <c r="C243" s="68" t="s">
        <v>89</v>
      </c>
      <c r="D243" s="68" t="s">
        <v>972</v>
      </c>
      <c r="E243" s="68" t="s">
        <v>415</v>
      </c>
      <c r="F243" s="95">
        <v>45867</v>
      </c>
      <c r="G243" s="96">
        <v>0.33333333333333331</v>
      </c>
      <c r="H243" s="96">
        <v>0.70833333333333337</v>
      </c>
      <c r="I243" s="77" t="s">
        <v>982</v>
      </c>
      <c r="J243" s="68" t="s">
        <v>821</v>
      </c>
      <c r="K243" s="68" t="s">
        <v>822</v>
      </c>
      <c r="L243" s="88" t="s">
        <v>178</v>
      </c>
      <c r="M243" s="70">
        <f t="shared" si="12"/>
        <v>9</v>
      </c>
      <c r="N243" s="70">
        <f t="shared" si="13"/>
        <v>34</v>
      </c>
      <c r="O243" s="71">
        <v>30000</v>
      </c>
      <c r="P243" s="70"/>
    </row>
    <row r="244" spans="1:16" x14ac:dyDescent="0.25">
      <c r="A244" s="68" t="str">
        <f t="shared" si="11"/>
        <v>3745868</v>
      </c>
      <c r="B244" s="69" t="s">
        <v>88</v>
      </c>
      <c r="C244" s="68" t="s">
        <v>89</v>
      </c>
      <c r="D244" s="68" t="s">
        <v>972</v>
      </c>
      <c r="E244" s="68" t="s">
        <v>418</v>
      </c>
      <c r="F244" s="95">
        <v>45868</v>
      </c>
      <c r="G244" s="96">
        <v>0.33333333333333331</v>
      </c>
      <c r="H244" s="96">
        <v>0.70833333333333337</v>
      </c>
      <c r="I244" s="77" t="s">
        <v>983</v>
      </c>
      <c r="J244" s="68" t="s">
        <v>823</v>
      </c>
      <c r="K244" s="68" t="s">
        <v>824</v>
      </c>
      <c r="L244" s="88" t="s">
        <v>178</v>
      </c>
      <c r="M244" s="70">
        <v>0</v>
      </c>
      <c r="N244" s="70">
        <f t="shared" si="13"/>
        <v>11</v>
      </c>
      <c r="P244" s="70" t="s">
        <v>1018</v>
      </c>
    </row>
    <row r="245" spans="1:16" x14ac:dyDescent="0.25">
      <c r="A245" s="68" t="str">
        <f t="shared" si="11"/>
        <v>3745869</v>
      </c>
      <c r="B245" s="69" t="s">
        <v>88</v>
      </c>
      <c r="C245" s="68" t="s">
        <v>89</v>
      </c>
      <c r="D245" s="68" t="s">
        <v>972</v>
      </c>
      <c r="E245" s="68" t="s">
        <v>421</v>
      </c>
      <c r="F245" s="95">
        <v>45869</v>
      </c>
      <c r="G245" s="96">
        <v>0.33333333333333331</v>
      </c>
      <c r="H245" s="96">
        <v>0.70833333333333337</v>
      </c>
      <c r="I245" s="77" t="s">
        <v>983</v>
      </c>
      <c r="J245" s="68" t="s">
        <v>825</v>
      </c>
      <c r="K245" s="68" t="s">
        <v>826</v>
      </c>
      <c r="L245" s="88" t="s">
        <v>178</v>
      </c>
      <c r="M245" s="70">
        <f t="shared" si="12"/>
        <v>4</v>
      </c>
      <c r="N245" s="70">
        <f t="shared" si="13"/>
        <v>27</v>
      </c>
      <c r="P245" s="70"/>
    </row>
    <row r="246" spans="1:16" x14ac:dyDescent="0.25">
      <c r="A246" s="68" t="str">
        <f t="shared" si="11"/>
        <v>3845839</v>
      </c>
      <c r="B246" s="69" t="s">
        <v>94</v>
      </c>
      <c r="C246" s="68" t="s">
        <v>95</v>
      </c>
      <c r="D246" s="68" t="s">
        <v>972</v>
      </c>
      <c r="E246" s="68" t="s">
        <v>210</v>
      </c>
      <c r="F246" s="95">
        <v>45839</v>
      </c>
      <c r="G246" s="96">
        <v>0.33333333333333331</v>
      </c>
      <c r="H246" s="96">
        <v>0.70833333333333337</v>
      </c>
      <c r="I246" s="77" t="s">
        <v>983</v>
      </c>
      <c r="J246" s="68" t="s">
        <v>296</v>
      </c>
      <c r="K246" s="68" t="s">
        <v>11</v>
      </c>
      <c r="L246" s="88" t="s">
        <v>178</v>
      </c>
      <c r="M246" s="70">
        <f t="shared" si="12"/>
        <v>0</v>
      </c>
      <c r="N246" s="70">
        <f t="shared" si="13"/>
        <v>0</v>
      </c>
      <c r="P246" s="70"/>
    </row>
    <row r="247" spans="1:16" x14ac:dyDescent="0.25">
      <c r="A247" s="68" t="str">
        <f t="shared" si="11"/>
        <v>3845840</v>
      </c>
      <c r="B247" s="69" t="s">
        <v>94</v>
      </c>
      <c r="C247" s="68" t="s">
        <v>95</v>
      </c>
      <c r="D247" s="68" t="s">
        <v>972</v>
      </c>
      <c r="E247" s="68" t="s">
        <v>211</v>
      </c>
      <c r="F247" s="95">
        <v>45840</v>
      </c>
      <c r="G247" s="96">
        <v>0.33333333333333331</v>
      </c>
      <c r="H247" s="96">
        <v>0.70833333333333337</v>
      </c>
      <c r="I247" s="77" t="s">
        <v>983</v>
      </c>
      <c r="J247" s="68" t="s">
        <v>297</v>
      </c>
      <c r="K247" s="68" t="s">
        <v>11</v>
      </c>
      <c r="L247" s="88" t="s">
        <v>178</v>
      </c>
      <c r="M247" s="70">
        <f t="shared" si="12"/>
        <v>0</v>
      </c>
      <c r="N247" s="70">
        <f t="shared" si="13"/>
        <v>0</v>
      </c>
      <c r="P247" s="70"/>
    </row>
    <row r="248" spans="1:16" x14ac:dyDescent="0.25">
      <c r="A248" s="68" t="str">
        <f t="shared" si="11"/>
        <v>3845841</v>
      </c>
      <c r="B248" s="69" t="s">
        <v>94</v>
      </c>
      <c r="C248" s="68" t="s">
        <v>95</v>
      </c>
      <c r="D248" s="68" t="s">
        <v>972</v>
      </c>
      <c r="E248" s="68" t="s">
        <v>212</v>
      </c>
      <c r="F248" s="95">
        <v>45841</v>
      </c>
      <c r="G248" s="96">
        <v>0.33333333333333331</v>
      </c>
      <c r="H248" s="96">
        <v>0.70833333333333337</v>
      </c>
      <c r="I248" s="77" t="s">
        <v>983</v>
      </c>
      <c r="J248" s="68" t="s">
        <v>298</v>
      </c>
      <c r="K248" s="68" t="s">
        <v>11</v>
      </c>
      <c r="L248" s="88" t="s">
        <v>178</v>
      </c>
      <c r="M248" s="70">
        <f t="shared" si="12"/>
        <v>5</v>
      </c>
      <c r="N248" s="70">
        <f t="shared" si="13"/>
        <v>0</v>
      </c>
      <c r="P248" s="70"/>
    </row>
    <row r="249" spans="1:16" x14ac:dyDescent="0.25">
      <c r="A249" s="68" t="str">
        <f t="shared" si="11"/>
        <v>3845842</v>
      </c>
      <c r="B249" s="69" t="s">
        <v>94</v>
      </c>
      <c r="C249" s="68" t="s">
        <v>95</v>
      </c>
      <c r="D249" s="68" t="s">
        <v>972</v>
      </c>
      <c r="E249" s="68" t="s">
        <v>213</v>
      </c>
      <c r="F249" s="95">
        <v>45842</v>
      </c>
      <c r="G249" s="96">
        <v>0.33333333333333331</v>
      </c>
      <c r="H249" s="96">
        <v>0.70833333333333337</v>
      </c>
      <c r="I249" s="77" t="s">
        <v>983</v>
      </c>
      <c r="J249" s="68" t="s">
        <v>299</v>
      </c>
      <c r="K249" s="68" t="s">
        <v>11</v>
      </c>
      <c r="L249" s="88" t="s">
        <v>178</v>
      </c>
      <c r="M249" s="70">
        <f t="shared" si="12"/>
        <v>0</v>
      </c>
      <c r="N249" s="70">
        <f t="shared" si="13"/>
        <v>0</v>
      </c>
      <c r="P249" s="70"/>
    </row>
    <row r="250" spans="1:16" x14ac:dyDescent="0.25">
      <c r="A250" s="68" t="str">
        <f t="shared" si="11"/>
        <v>3845843</v>
      </c>
      <c r="B250" s="69" t="s">
        <v>94</v>
      </c>
      <c r="C250" s="68" t="s">
        <v>95</v>
      </c>
      <c r="D250" s="68" t="s">
        <v>972</v>
      </c>
      <c r="E250" s="68" t="s">
        <v>214</v>
      </c>
      <c r="F250" s="95">
        <v>45843</v>
      </c>
      <c r="G250" s="96">
        <v>0.33333333333333331</v>
      </c>
      <c r="H250" s="96">
        <v>0.70833333333333337</v>
      </c>
      <c r="I250" s="77" t="s">
        <v>983</v>
      </c>
      <c r="J250" s="68" t="s">
        <v>11</v>
      </c>
      <c r="K250" s="68" t="s">
        <v>11</v>
      </c>
      <c r="L250" s="88" t="s">
        <v>178</v>
      </c>
      <c r="M250" s="70">
        <f t="shared" si="12"/>
        <v>0</v>
      </c>
      <c r="N250" s="70">
        <f t="shared" si="13"/>
        <v>0</v>
      </c>
      <c r="P250" s="70" t="s">
        <v>1008</v>
      </c>
    </row>
    <row r="251" spans="1:16" x14ac:dyDescent="0.25">
      <c r="A251" s="68" t="str">
        <f t="shared" si="11"/>
        <v>3845845</v>
      </c>
      <c r="B251" s="69" t="s">
        <v>94</v>
      </c>
      <c r="C251" s="68" t="s">
        <v>95</v>
      </c>
      <c r="D251" s="68" t="s">
        <v>972</v>
      </c>
      <c r="E251" s="68" t="s">
        <v>215</v>
      </c>
      <c r="F251" s="95">
        <v>45845</v>
      </c>
      <c r="G251" s="96">
        <v>0.33333333333333331</v>
      </c>
      <c r="H251" s="96">
        <v>0.70833333333333337</v>
      </c>
      <c r="I251" s="77" t="s">
        <v>983</v>
      </c>
      <c r="J251" s="68" t="s">
        <v>300</v>
      </c>
      <c r="K251" s="68" t="s">
        <v>11</v>
      </c>
      <c r="L251" s="88" t="s">
        <v>178</v>
      </c>
      <c r="M251" s="70">
        <f t="shared" si="12"/>
        <v>0</v>
      </c>
      <c r="N251" s="70">
        <f t="shared" si="13"/>
        <v>0</v>
      </c>
      <c r="P251" s="70"/>
    </row>
    <row r="252" spans="1:16" x14ac:dyDescent="0.25">
      <c r="A252" s="68" t="str">
        <f t="shared" si="11"/>
        <v>3845846</v>
      </c>
      <c r="B252" s="69" t="s">
        <v>94</v>
      </c>
      <c r="C252" s="68" t="s">
        <v>95</v>
      </c>
      <c r="D252" s="68" t="s">
        <v>972</v>
      </c>
      <c r="E252" s="68" t="s">
        <v>216</v>
      </c>
      <c r="F252" s="95">
        <v>45846</v>
      </c>
      <c r="G252" s="96">
        <v>0.33333333333333331</v>
      </c>
      <c r="H252" s="96">
        <v>0.70833333333333337</v>
      </c>
      <c r="I252" s="77" t="s">
        <v>983</v>
      </c>
      <c r="J252" s="68" t="s">
        <v>301</v>
      </c>
      <c r="K252" s="68" t="s">
        <v>11</v>
      </c>
      <c r="L252" s="88" t="s">
        <v>178</v>
      </c>
      <c r="M252" s="70">
        <f t="shared" si="12"/>
        <v>0</v>
      </c>
      <c r="N252" s="70">
        <f t="shared" si="13"/>
        <v>0</v>
      </c>
      <c r="P252" s="70"/>
    </row>
    <row r="253" spans="1:16" x14ac:dyDescent="0.25">
      <c r="A253" s="68" t="str">
        <f t="shared" si="11"/>
        <v>3845847</v>
      </c>
      <c r="B253" s="69" t="s">
        <v>94</v>
      </c>
      <c r="C253" s="68" t="s">
        <v>95</v>
      </c>
      <c r="D253" s="68" t="s">
        <v>972</v>
      </c>
      <c r="E253" s="68" t="s">
        <v>217</v>
      </c>
      <c r="F253" s="95">
        <v>45847</v>
      </c>
      <c r="G253" s="96">
        <v>0.33333333333333331</v>
      </c>
      <c r="H253" s="96">
        <v>0.70833333333333337</v>
      </c>
      <c r="I253" s="77" t="s">
        <v>983</v>
      </c>
      <c r="J253" s="68" t="s">
        <v>302</v>
      </c>
      <c r="K253" s="68" t="s">
        <v>11</v>
      </c>
      <c r="L253" s="88" t="s">
        <v>178</v>
      </c>
      <c r="M253" s="70">
        <f t="shared" si="12"/>
        <v>0</v>
      </c>
      <c r="N253" s="70">
        <f t="shared" si="13"/>
        <v>0</v>
      </c>
      <c r="P253" s="70"/>
    </row>
    <row r="254" spans="1:16" x14ac:dyDescent="0.25">
      <c r="A254" s="68" t="str">
        <f t="shared" si="11"/>
        <v>3845848</v>
      </c>
      <c r="B254" s="69" t="s">
        <v>94</v>
      </c>
      <c r="C254" s="68" t="s">
        <v>95</v>
      </c>
      <c r="D254" s="68" t="s">
        <v>972</v>
      </c>
      <c r="E254" s="68" t="s">
        <v>218</v>
      </c>
      <c r="F254" s="95">
        <v>45848</v>
      </c>
      <c r="G254" s="96">
        <v>0.33333333333333331</v>
      </c>
      <c r="H254" s="96">
        <v>0.70833333333333337</v>
      </c>
      <c r="I254" s="77" t="s">
        <v>983</v>
      </c>
      <c r="J254" s="68" t="s">
        <v>303</v>
      </c>
      <c r="K254" s="68" t="s">
        <v>11</v>
      </c>
      <c r="L254" s="88" t="s">
        <v>178</v>
      </c>
      <c r="M254" s="70">
        <f t="shared" si="12"/>
        <v>0</v>
      </c>
      <c r="N254" s="70">
        <f t="shared" si="13"/>
        <v>0</v>
      </c>
      <c r="P254" s="70"/>
    </row>
    <row r="255" spans="1:16" x14ac:dyDescent="0.25">
      <c r="A255" s="68" t="str">
        <f t="shared" si="11"/>
        <v>3845849</v>
      </c>
      <c r="B255" s="69" t="s">
        <v>94</v>
      </c>
      <c r="C255" s="68" t="s">
        <v>95</v>
      </c>
      <c r="D255" s="68" t="s">
        <v>972</v>
      </c>
      <c r="E255" s="68" t="s">
        <v>219</v>
      </c>
      <c r="F255" s="95">
        <v>45849</v>
      </c>
      <c r="G255" s="96">
        <v>0.33333333333333331</v>
      </c>
      <c r="H255" s="96">
        <v>0.70833333333333337</v>
      </c>
      <c r="I255" s="77" t="s">
        <v>983</v>
      </c>
      <c r="J255" s="68" t="s">
        <v>304</v>
      </c>
      <c r="K255" s="68" t="s">
        <v>11</v>
      </c>
      <c r="L255" s="88" t="s">
        <v>178</v>
      </c>
      <c r="M255" s="70">
        <f t="shared" si="12"/>
        <v>1</v>
      </c>
      <c r="N255" s="70">
        <f t="shared" si="13"/>
        <v>0</v>
      </c>
      <c r="P255" s="70"/>
    </row>
    <row r="256" spans="1:16" x14ac:dyDescent="0.25">
      <c r="A256" s="68" t="str">
        <f t="shared" si="11"/>
        <v>3845850</v>
      </c>
      <c r="B256" s="69" t="s">
        <v>94</v>
      </c>
      <c r="C256" s="68" t="s">
        <v>95</v>
      </c>
      <c r="D256" s="68" t="s">
        <v>972</v>
      </c>
      <c r="E256" s="68" t="s">
        <v>220</v>
      </c>
      <c r="F256" s="95">
        <v>45850</v>
      </c>
      <c r="G256" s="96">
        <v>0.33333333333333331</v>
      </c>
      <c r="H256" s="96">
        <v>0.70833333333333337</v>
      </c>
      <c r="I256" s="77" t="s">
        <v>983</v>
      </c>
      <c r="J256" s="68" t="s">
        <v>11</v>
      </c>
      <c r="K256" s="68" t="s">
        <v>11</v>
      </c>
      <c r="L256" s="88" t="s">
        <v>178</v>
      </c>
      <c r="M256" s="70">
        <f t="shared" si="12"/>
        <v>0</v>
      </c>
      <c r="N256" s="70">
        <f t="shared" si="13"/>
        <v>0</v>
      </c>
      <c r="P256" s="70" t="s">
        <v>1002</v>
      </c>
    </row>
    <row r="257" spans="1:16" x14ac:dyDescent="0.25">
      <c r="A257" s="68" t="str">
        <f t="shared" si="11"/>
        <v>3845852</v>
      </c>
      <c r="B257" s="69" t="s">
        <v>94</v>
      </c>
      <c r="C257" s="68" t="s">
        <v>95</v>
      </c>
      <c r="D257" s="68" t="s">
        <v>972</v>
      </c>
      <c r="E257" s="68" t="s">
        <v>221</v>
      </c>
      <c r="F257" s="95">
        <v>45852</v>
      </c>
      <c r="G257" s="96">
        <v>0.33333333333333331</v>
      </c>
      <c r="H257" s="96">
        <v>0.70833333333333337</v>
      </c>
      <c r="I257" s="77" t="s">
        <v>983</v>
      </c>
      <c r="J257" s="68" t="s">
        <v>305</v>
      </c>
      <c r="K257" s="68" t="s">
        <v>11</v>
      </c>
      <c r="L257" s="88" t="s">
        <v>178</v>
      </c>
      <c r="M257" s="70">
        <f t="shared" si="12"/>
        <v>3</v>
      </c>
      <c r="N257" s="70">
        <f t="shared" si="13"/>
        <v>0</v>
      </c>
      <c r="P257" s="70"/>
    </row>
    <row r="258" spans="1:16" x14ac:dyDescent="0.25">
      <c r="A258" s="68" t="str">
        <f t="shared" si="11"/>
        <v>3845853</v>
      </c>
      <c r="B258" s="69" t="s">
        <v>94</v>
      </c>
      <c r="C258" s="68" t="s">
        <v>95</v>
      </c>
      <c r="D258" s="68" t="s">
        <v>972</v>
      </c>
      <c r="E258" s="68" t="s">
        <v>222</v>
      </c>
      <c r="F258" s="95">
        <v>45853</v>
      </c>
      <c r="G258" s="96">
        <v>0.33333333333333331</v>
      </c>
      <c r="H258" s="96">
        <v>0.70833333333333337</v>
      </c>
      <c r="I258" s="77" t="s">
        <v>209</v>
      </c>
      <c r="J258" s="68" t="s">
        <v>11</v>
      </c>
      <c r="K258" s="68" t="s">
        <v>11</v>
      </c>
      <c r="L258" s="88" t="s">
        <v>157</v>
      </c>
      <c r="M258" s="70">
        <f t="shared" si="12"/>
        <v>0</v>
      </c>
      <c r="N258" s="70">
        <f t="shared" si="13"/>
        <v>0</v>
      </c>
      <c r="P258" s="70" t="s">
        <v>195</v>
      </c>
    </row>
    <row r="259" spans="1:16" x14ac:dyDescent="0.25">
      <c r="A259" s="68" t="str">
        <f t="shared" si="11"/>
        <v>3845854</v>
      </c>
      <c r="B259" s="69" t="s">
        <v>94</v>
      </c>
      <c r="C259" s="68" t="s">
        <v>95</v>
      </c>
      <c r="D259" s="68" t="s">
        <v>972</v>
      </c>
      <c r="E259" s="68" t="s">
        <v>223</v>
      </c>
      <c r="F259" s="95">
        <v>45854</v>
      </c>
      <c r="G259" s="96">
        <v>0.33333333333333331</v>
      </c>
      <c r="H259" s="96">
        <v>0.70833333333333337</v>
      </c>
      <c r="I259" s="77" t="s">
        <v>983</v>
      </c>
      <c r="J259" s="68" t="s">
        <v>234</v>
      </c>
      <c r="K259" s="68" t="s">
        <v>11</v>
      </c>
      <c r="L259" s="88" t="s">
        <v>178</v>
      </c>
      <c r="M259" s="70">
        <f t="shared" si="12"/>
        <v>0</v>
      </c>
      <c r="N259" s="70">
        <f t="shared" si="13"/>
        <v>0</v>
      </c>
      <c r="P259" s="70"/>
    </row>
    <row r="260" spans="1:16" x14ac:dyDescent="0.25">
      <c r="A260" s="68" t="str">
        <f t="shared" ref="A260:A323" si="14">B260&amp;F260</f>
        <v>3845855</v>
      </c>
      <c r="B260" s="69" t="s">
        <v>94</v>
      </c>
      <c r="C260" s="68" t="s">
        <v>95</v>
      </c>
      <c r="D260" s="68" t="s">
        <v>972</v>
      </c>
      <c r="E260" s="68" t="s">
        <v>224</v>
      </c>
      <c r="F260" s="95">
        <v>45855</v>
      </c>
      <c r="G260" s="96">
        <v>0.33333333333333331</v>
      </c>
      <c r="H260" s="96">
        <v>0.70833333333333337</v>
      </c>
      <c r="I260" s="77" t="s">
        <v>983</v>
      </c>
      <c r="J260" s="68" t="s">
        <v>306</v>
      </c>
      <c r="K260" s="68" t="s">
        <v>11</v>
      </c>
      <c r="L260" s="88" t="s">
        <v>178</v>
      </c>
      <c r="M260" s="70">
        <f t="shared" si="12"/>
        <v>0</v>
      </c>
      <c r="N260" s="70">
        <f t="shared" si="13"/>
        <v>0</v>
      </c>
      <c r="P260" s="70"/>
    </row>
    <row r="261" spans="1:16" x14ac:dyDescent="0.25">
      <c r="A261" s="68" t="str">
        <f t="shared" si="14"/>
        <v>3845856</v>
      </c>
      <c r="B261" s="69" t="s">
        <v>94</v>
      </c>
      <c r="C261" s="68" t="s">
        <v>95</v>
      </c>
      <c r="D261" s="68" t="s">
        <v>972</v>
      </c>
      <c r="E261" s="68" t="s">
        <v>225</v>
      </c>
      <c r="F261" s="95">
        <v>45856</v>
      </c>
      <c r="G261" s="96">
        <v>0.33333333333333331</v>
      </c>
      <c r="H261" s="96">
        <v>0.70833333333333337</v>
      </c>
      <c r="I261" s="77" t="s">
        <v>983</v>
      </c>
      <c r="J261" s="68" t="s">
        <v>307</v>
      </c>
      <c r="K261" s="68" t="s">
        <v>11</v>
      </c>
      <c r="L261" s="88" t="s">
        <v>178</v>
      </c>
      <c r="M261" s="70">
        <f t="shared" si="12"/>
        <v>0</v>
      </c>
      <c r="N261" s="70">
        <f t="shared" si="13"/>
        <v>0</v>
      </c>
      <c r="P261" s="70"/>
    </row>
    <row r="262" spans="1:16" x14ac:dyDescent="0.25">
      <c r="A262" s="68" t="str">
        <f t="shared" si="14"/>
        <v>3845857</v>
      </c>
      <c r="B262" s="69" t="s">
        <v>94</v>
      </c>
      <c r="C262" s="68" t="s">
        <v>95</v>
      </c>
      <c r="D262" s="68" t="s">
        <v>972</v>
      </c>
      <c r="E262" s="68" t="s">
        <v>226</v>
      </c>
      <c r="F262" s="95">
        <v>45857</v>
      </c>
      <c r="G262" s="96">
        <v>0.33333333333333331</v>
      </c>
      <c r="H262" s="96">
        <v>0.70833333333333337</v>
      </c>
      <c r="I262" s="77" t="s">
        <v>983</v>
      </c>
      <c r="J262" s="68" t="s">
        <v>11</v>
      </c>
      <c r="K262" s="68" t="s">
        <v>11</v>
      </c>
      <c r="L262" s="88" t="s">
        <v>178</v>
      </c>
      <c r="M262" s="70">
        <f t="shared" si="12"/>
        <v>0</v>
      </c>
      <c r="N262" s="70">
        <f t="shared" si="13"/>
        <v>0</v>
      </c>
      <c r="P262" s="70" t="s">
        <v>1007</v>
      </c>
    </row>
    <row r="263" spans="1:16" x14ac:dyDescent="0.25">
      <c r="A263" s="68" t="str">
        <f t="shared" si="14"/>
        <v>3845859</v>
      </c>
      <c r="B263" s="69" t="s">
        <v>94</v>
      </c>
      <c r="C263" s="68" t="s">
        <v>95</v>
      </c>
      <c r="D263" s="68" t="s">
        <v>972</v>
      </c>
      <c r="E263" s="68" t="s">
        <v>227</v>
      </c>
      <c r="F263" s="95">
        <v>45859</v>
      </c>
      <c r="G263" s="96">
        <v>0.33333333333333331</v>
      </c>
      <c r="H263" s="96">
        <v>0.70833333333333337</v>
      </c>
      <c r="I263" s="77" t="s">
        <v>983</v>
      </c>
      <c r="J263" s="68" t="s">
        <v>66</v>
      </c>
      <c r="K263" s="68" t="s">
        <v>11</v>
      </c>
      <c r="L263" s="88" t="s">
        <v>178</v>
      </c>
      <c r="M263" s="70">
        <f t="shared" si="12"/>
        <v>0</v>
      </c>
      <c r="N263" s="70">
        <f t="shared" si="13"/>
        <v>0</v>
      </c>
      <c r="P263" s="70"/>
    </row>
    <row r="264" spans="1:16" x14ac:dyDescent="0.25">
      <c r="A264" s="68" t="str">
        <f t="shared" si="14"/>
        <v>3845860</v>
      </c>
      <c r="B264" s="69" t="s">
        <v>94</v>
      </c>
      <c r="C264" s="68" t="s">
        <v>95</v>
      </c>
      <c r="D264" s="68" t="s">
        <v>972</v>
      </c>
      <c r="E264" s="68" t="s">
        <v>228</v>
      </c>
      <c r="F264" s="95">
        <v>45860</v>
      </c>
      <c r="G264" s="96">
        <v>0.33333333333333331</v>
      </c>
      <c r="H264" s="96">
        <v>0.70833333333333337</v>
      </c>
      <c r="I264" s="77" t="s">
        <v>983</v>
      </c>
      <c r="J264" s="68" t="s">
        <v>308</v>
      </c>
      <c r="K264" s="68" t="s">
        <v>11</v>
      </c>
      <c r="L264" s="88" t="s">
        <v>178</v>
      </c>
      <c r="M264" s="70">
        <f t="shared" si="12"/>
        <v>1</v>
      </c>
      <c r="N264" s="70">
        <f t="shared" si="13"/>
        <v>0</v>
      </c>
      <c r="P264" s="70"/>
    </row>
    <row r="265" spans="1:16" x14ac:dyDescent="0.25">
      <c r="A265" s="68" t="str">
        <f t="shared" si="14"/>
        <v>3845861</v>
      </c>
      <c r="B265" s="69" t="s">
        <v>94</v>
      </c>
      <c r="C265" s="68" t="s">
        <v>95</v>
      </c>
      <c r="D265" s="68" t="s">
        <v>972</v>
      </c>
      <c r="E265" s="68" t="s">
        <v>229</v>
      </c>
      <c r="F265" s="95">
        <v>45861</v>
      </c>
      <c r="G265" s="96">
        <v>0.33333333333333331</v>
      </c>
      <c r="H265" s="96">
        <v>0.70833333333333337</v>
      </c>
      <c r="I265" s="77" t="s">
        <v>983</v>
      </c>
      <c r="J265" s="68" t="s">
        <v>272</v>
      </c>
      <c r="K265" s="68" t="s">
        <v>11</v>
      </c>
      <c r="L265" s="88" t="s">
        <v>178</v>
      </c>
      <c r="M265" s="70">
        <f t="shared" si="12"/>
        <v>0</v>
      </c>
      <c r="N265" s="70">
        <f t="shared" si="13"/>
        <v>0</v>
      </c>
      <c r="P265" s="70"/>
    </row>
    <row r="266" spans="1:16" x14ac:dyDescent="0.25">
      <c r="A266" s="68" t="str">
        <f t="shared" si="14"/>
        <v>3845862</v>
      </c>
      <c r="B266" s="69" t="s">
        <v>94</v>
      </c>
      <c r="C266" s="68" t="s">
        <v>95</v>
      </c>
      <c r="D266" s="68" t="s">
        <v>972</v>
      </c>
      <c r="E266" s="68" t="s">
        <v>230</v>
      </c>
      <c r="F266" s="95">
        <v>45862</v>
      </c>
      <c r="G266" s="96">
        <v>0.33333333333333331</v>
      </c>
      <c r="H266" s="96">
        <v>0.70833333333333337</v>
      </c>
      <c r="I266" s="77" t="s">
        <v>983</v>
      </c>
      <c r="J266" s="68" t="s">
        <v>309</v>
      </c>
      <c r="K266" s="68" t="s">
        <v>11</v>
      </c>
      <c r="L266" s="88" t="s">
        <v>178</v>
      </c>
      <c r="M266" s="70">
        <f t="shared" si="12"/>
        <v>1</v>
      </c>
      <c r="N266" s="70">
        <f t="shared" si="13"/>
        <v>0</v>
      </c>
      <c r="P266" s="70"/>
    </row>
    <row r="267" spans="1:16" x14ac:dyDescent="0.25">
      <c r="A267" s="68" t="str">
        <f t="shared" si="14"/>
        <v>3845863</v>
      </c>
      <c r="B267" s="69" t="s">
        <v>94</v>
      </c>
      <c r="C267" s="68" t="s">
        <v>95</v>
      </c>
      <c r="D267" s="68" t="s">
        <v>972</v>
      </c>
      <c r="E267" s="68" t="s">
        <v>231</v>
      </c>
      <c r="F267" s="95">
        <v>45863</v>
      </c>
      <c r="G267" s="96">
        <v>0.33333333333333331</v>
      </c>
      <c r="H267" s="96">
        <v>0.70833333333333337</v>
      </c>
      <c r="I267" s="77" t="s">
        <v>982</v>
      </c>
      <c r="J267" s="68" t="s">
        <v>310</v>
      </c>
      <c r="K267" s="68" t="s">
        <v>11</v>
      </c>
      <c r="L267" s="88" t="s">
        <v>178</v>
      </c>
      <c r="M267" s="70">
        <f t="shared" si="12"/>
        <v>28</v>
      </c>
      <c r="N267" s="70">
        <f t="shared" si="13"/>
        <v>0</v>
      </c>
      <c r="O267" s="71">
        <v>50000</v>
      </c>
      <c r="P267" s="70"/>
    </row>
    <row r="268" spans="1:16" x14ac:dyDescent="0.25">
      <c r="A268" s="68" t="str">
        <f t="shared" si="14"/>
        <v>3845864</v>
      </c>
      <c r="B268" s="69" t="s">
        <v>94</v>
      </c>
      <c r="C268" s="68" t="s">
        <v>95</v>
      </c>
      <c r="D268" s="68" t="s">
        <v>972</v>
      </c>
      <c r="E268" s="68" t="s">
        <v>232</v>
      </c>
      <c r="F268" s="95">
        <v>45864</v>
      </c>
      <c r="G268" s="96">
        <v>0.33333333333333331</v>
      </c>
      <c r="H268" s="96">
        <v>0.70833333333333337</v>
      </c>
      <c r="I268" s="77" t="s">
        <v>983</v>
      </c>
      <c r="J268" s="68" t="s">
        <v>11</v>
      </c>
      <c r="K268" s="68" t="s">
        <v>11</v>
      </c>
      <c r="L268" s="88" t="s">
        <v>178</v>
      </c>
      <c r="M268" s="70">
        <f t="shared" si="12"/>
        <v>0</v>
      </c>
      <c r="N268" s="70">
        <f t="shared" si="13"/>
        <v>0</v>
      </c>
      <c r="P268" s="70" t="s">
        <v>1007</v>
      </c>
    </row>
    <row r="269" spans="1:16" x14ac:dyDescent="0.25">
      <c r="A269" s="68" t="str">
        <f t="shared" si="14"/>
        <v>3845866</v>
      </c>
      <c r="B269" s="69" t="s">
        <v>94</v>
      </c>
      <c r="C269" s="68" t="s">
        <v>95</v>
      </c>
      <c r="D269" s="68" t="s">
        <v>972</v>
      </c>
      <c r="E269" s="68" t="s">
        <v>233</v>
      </c>
      <c r="F269" s="95">
        <v>45866</v>
      </c>
      <c r="G269" s="96">
        <v>0.33333333333333331</v>
      </c>
      <c r="H269" s="96">
        <v>0.70833333333333337</v>
      </c>
      <c r="I269" s="77" t="s">
        <v>983</v>
      </c>
      <c r="J269" s="68" t="s">
        <v>311</v>
      </c>
      <c r="K269" s="68" t="s">
        <v>11</v>
      </c>
      <c r="L269" s="88" t="s">
        <v>178</v>
      </c>
      <c r="M269" s="70">
        <f t="shared" si="12"/>
        <v>0</v>
      </c>
      <c r="N269" s="70">
        <f t="shared" si="13"/>
        <v>0</v>
      </c>
      <c r="P269" s="70"/>
    </row>
    <row r="270" spans="1:16" x14ac:dyDescent="0.25">
      <c r="A270" s="68" t="str">
        <f t="shared" si="14"/>
        <v>3845867</v>
      </c>
      <c r="B270" s="69" t="s">
        <v>94</v>
      </c>
      <c r="C270" s="68" t="s">
        <v>95</v>
      </c>
      <c r="D270" s="68" t="s">
        <v>972</v>
      </c>
      <c r="E270" s="68" t="s">
        <v>415</v>
      </c>
      <c r="F270" s="95">
        <v>45867</v>
      </c>
      <c r="G270" s="96">
        <v>0.33333333333333331</v>
      </c>
      <c r="H270" s="96">
        <v>0.70833333333333337</v>
      </c>
      <c r="I270" s="77" t="s">
        <v>983</v>
      </c>
      <c r="J270" s="68" t="s">
        <v>93</v>
      </c>
      <c r="K270" s="68" t="s">
        <v>11</v>
      </c>
      <c r="L270" s="88" t="s">
        <v>178</v>
      </c>
      <c r="M270" s="70">
        <f t="shared" si="12"/>
        <v>0</v>
      </c>
      <c r="N270" s="70">
        <f t="shared" si="13"/>
        <v>0</v>
      </c>
      <c r="P270" s="70"/>
    </row>
    <row r="271" spans="1:16" x14ac:dyDescent="0.25">
      <c r="A271" s="68" t="str">
        <f t="shared" si="14"/>
        <v>3845868</v>
      </c>
      <c r="B271" s="69" t="s">
        <v>94</v>
      </c>
      <c r="C271" s="68" t="s">
        <v>95</v>
      </c>
      <c r="D271" s="68" t="s">
        <v>972</v>
      </c>
      <c r="E271" s="68" t="s">
        <v>418</v>
      </c>
      <c r="F271" s="95">
        <v>45868</v>
      </c>
      <c r="G271" s="96">
        <v>0.33333333333333331</v>
      </c>
      <c r="H271" s="96">
        <v>0.70833333333333337</v>
      </c>
      <c r="I271" s="77" t="s">
        <v>983</v>
      </c>
      <c r="J271" s="68" t="s">
        <v>123</v>
      </c>
      <c r="K271" s="68" t="s">
        <v>11</v>
      </c>
      <c r="L271" s="88" t="s">
        <v>178</v>
      </c>
      <c r="M271" s="70">
        <f t="shared" si="12"/>
        <v>0</v>
      </c>
      <c r="N271" s="70">
        <f t="shared" si="13"/>
        <v>0</v>
      </c>
      <c r="P271" s="70"/>
    </row>
    <row r="272" spans="1:16" x14ac:dyDescent="0.25">
      <c r="A272" s="68" t="str">
        <f t="shared" si="14"/>
        <v>3845869</v>
      </c>
      <c r="B272" s="69" t="s">
        <v>94</v>
      </c>
      <c r="C272" s="68" t="s">
        <v>95</v>
      </c>
      <c r="D272" s="68" t="s">
        <v>972</v>
      </c>
      <c r="E272" s="68" t="s">
        <v>421</v>
      </c>
      <c r="F272" s="95">
        <v>45869</v>
      </c>
      <c r="G272" s="96">
        <v>0.33333333333333331</v>
      </c>
      <c r="H272" s="96">
        <v>0.70833333333333337</v>
      </c>
      <c r="I272" s="77" t="s">
        <v>983</v>
      </c>
      <c r="J272" s="68" t="s">
        <v>827</v>
      </c>
      <c r="K272" s="68" t="s">
        <v>11</v>
      </c>
      <c r="L272" s="88" t="s">
        <v>178</v>
      </c>
      <c r="M272" s="70">
        <f t="shared" si="12"/>
        <v>3</v>
      </c>
      <c r="N272" s="70">
        <f t="shared" si="13"/>
        <v>0</v>
      </c>
      <c r="P272" s="70"/>
    </row>
    <row r="273" spans="1:16" x14ac:dyDescent="0.25">
      <c r="A273" s="68" t="str">
        <f t="shared" si="14"/>
        <v>4045839</v>
      </c>
      <c r="B273" s="69" t="s">
        <v>98</v>
      </c>
      <c r="C273" s="68" t="s">
        <v>99</v>
      </c>
      <c r="D273" s="68" t="s">
        <v>972</v>
      </c>
      <c r="E273" s="68" t="s">
        <v>210</v>
      </c>
      <c r="F273" s="95">
        <v>45839</v>
      </c>
      <c r="G273" s="96">
        <v>0.33333333333333331</v>
      </c>
      <c r="H273" s="96">
        <v>0.70833333333333337</v>
      </c>
      <c r="I273" s="77" t="s">
        <v>983</v>
      </c>
      <c r="J273" s="68" t="s">
        <v>312</v>
      </c>
      <c r="K273" s="68" t="s">
        <v>11</v>
      </c>
      <c r="L273" s="88" t="s">
        <v>178</v>
      </c>
      <c r="M273" s="70">
        <f t="shared" si="12"/>
        <v>0</v>
      </c>
      <c r="N273" s="70">
        <f t="shared" si="13"/>
        <v>0</v>
      </c>
      <c r="P273" s="70"/>
    </row>
    <row r="274" spans="1:16" x14ac:dyDescent="0.25">
      <c r="A274" s="68" t="str">
        <f t="shared" si="14"/>
        <v>4045840</v>
      </c>
      <c r="B274" s="69" t="s">
        <v>98</v>
      </c>
      <c r="C274" s="68" t="s">
        <v>99</v>
      </c>
      <c r="D274" s="68" t="s">
        <v>972</v>
      </c>
      <c r="E274" s="68" t="s">
        <v>211</v>
      </c>
      <c r="F274" s="95">
        <v>45840</v>
      </c>
      <c r="G274" s="96">
        <v>0.33333333333333331</v>
      </c>
      <c r="H274" s="96">
        <v>0.70833333333333337</v>
      </c>
      <c r="I274" s="77" t="s">
        <v>983</v>
      </c>
      <c r="J274" s="68" t="s">
        <v>313</v>
      </c>
      <c r="K274" s="68" t="s">
        <v>11</v>
      </c>
      <c r="L274" s="88" t="s">
        <v>178</v>
      </c>
      <c r="M274" s="70">
        <f t="shared" si="12"/>
        <v>5</v>
      </c>
      <c r="N274" s="70">
        <f t="shared" si="13"/>
        <v>0</v>
      </c>
      <c r="P274" s="70"/>
    </row>
    <row r="275" spans="1:16" x14ac:dyDescent="0.25">
      <c r="A275" s="68" t="str">
        <f t="shared" si="14"/>
        <v>4045841</v>
      </c>
      <c r="B275" s="69" t="s">
        <v>98</v>
      </c>
      <c r="C275" s="68" t="s">
        <v>99</v>
      </c>
      <c r="D275" s="68" t="s">
        <v>972</v>
      </c>
      <c r="E275" s="68" t="s">
        <v>212</v>
      </c>
      <c r="F275" s="95">
        <v>45841</v>
      </c>
      <c r="G275" s="96">
        <v>0.33333333333333331</v>
      </c>
      <c r="H275" s="96">
        <v>0.70833333333333337</v>
      </c>
      <c r="I275" s="77" t="s">
        <v>982</v>
      </c>
      <c r="J275" s="68" t="s">
        <v>314</v>
      </c>
      <c r="K275" s="68" t="s">
        <v>11</v>
      </c>
      <c r="L275" s="88" t="s">
        <v>178</v>
      </c>
      <c r="M275" s="70">
        <f t="shared" si="12"/>
        <v>7</v>
      </c>
      <c r="N275" s="70">
        <f t="shared" si="13"/>
        <v>0</v>
      </c>
      <c r="O275" s="71">
        <v>30000</v>
      </c>
      <c r="P275" s="70"/>
    </row>
    <row r="276" spans="1:16" x14ac:dyDescent="0.25">
      <c r="A276" s="68" t="str">
        <f t="shared" si="14"/>
        <v>4045842</v>
      </c>
      <c r="B276" s="69" t="s">
        <v>98</v>
      </c>
      <c r="C276" s="68" t="s">
        <v>99</v>
      </c>
      <c r="D276" s="68" t="s">
        <v>972</v>
      </c>
      <c r="E276" s="68" t="s">
        <v>213</v>
      </c>
      <c r="F276" s="95">
        <v>45842</v>
      </c>
      <c r="G276" s="96">
        <v>0.33333333333333331</v>
      </c>
      <c r="H276" s="96">
        <v>0.70833333333333337</v>
      </c>
      <c r="I276" s="77" t="s">
        <v>209</v>
      </c>
      <c r="J276" s="68" t="s">
        <v>11</v>
      </c>
      <c r="K276" s="68" t="s">
        <v>11</v>
      </c>
      <c r="L276" s="88" t="s">
        <v>157</v>
      </c>
      <c r="M276" s="70">
        <f t="shared" si="12"/>
        <v>0</v>
      </c>
      <c r="N276" s="70">
        <f t="shared" si="13"/>
        <v>0</v>
      </c>
      <c r="P276" s="70" t="s">
        <v>195</v>
      </c>
    </row>
    <row r="277" spans="1:16" x14ac:dyDescent="0.25">
      <c r="A277" s="68" t="str">
        <f t="shared" si="14"/>
        <v>4045843</v>
      </c>
      <c r="B277" s="69" t="s">
        <v>98</v>
      </c>
      <c r="C277" s="68" t="s">
        <v>99</v>
      </c>
      <c r="D277" s="68" t="s">
        <v>972</v>
      </c>
      <c r="E277" s="68" t="s">
        <v>214</v>
      </c>
      <c r="F277" s="95">
        <v>45843</v>
      </c>
      <c r="G277" s="96">
        <v>0.33333333333333331</v>
      </c>
      <c r="H277" s="96">
        <v>0.70833333333333337</v>
      </c>
      <c r="I277" s="77" t="s">
        <v>983</v>
      </c>
      <c r="J277" s="68" t="s">
        <v>11</v>
      </c>
      <c r="K277" s="68" t="s">
        <v>11</v>
      </c>
      <c r="L277" s="88" t="s">
        <v>178</v>
      </c>
      <c r="M277" s="70">
        <f t="shared" si="12"/>
        <v>0</v>
      </c>
      <c r="N277" s="70">
        <f t="shared" si="13"/>
        <v>0</v>
      </c>
      <c r="P277" s="70" t="s">
        <v>1003</v>
      </c>
    </row>
    <row r="278" spans="1:16" x14ac:dyDescent="0.25">
      <c r="A278" s="68" t="str">
        <f t="shared" si="14"/>
        <v>4045845</v>
      </c>
      <c r="B278" s="69" t="s">
        <v>98</v>
      </c>
      <c r="C278" s="68" t="s">
        <v>99</v>
      </c>
      <c r="D278" s="68" t="s">
        <v>972</v>
      </c>
      <c r="E278" s="68" t="s">
        <v>215</v>
      </c>
      <c r="F278" s="95">
        <v>45845</v>
      </c>
      <c r="G278" s="96">
        <v>0.33333333333333331</v>
      </c>
      <c r="H278" s="96">
        <v>0.70833333333333337</v>
      </c>
      <c r="I278" s="77" t="s">
        <v>982</v>
      </c>
      <c r="J278" s="68" t="s">
        <v>315</v>
      </c>
      <c r="K278" s="68" t="s">
        <v>11</v>
      </c>
      <c r="L278" s="88" t="s">
        <v>178</v>
      </c>
      <c r="M278" s="70">
        <f t="shared" si="12"/>
        <v>6</v>
      </c>
      <c r="N278" s="70">
        <f t="shared" si="13"/>
        <v>0</v>
      </c>
      <c r="O278" s="71">
        <v>30000</v>
      </c>
      <c r="P278" s="70"/>
    </row>
    <row r="279" spans="1:16" x14ac:dyDescent="0.25">
      <c r="A279" s="68" t="str">
        <f t="shared" si="14"/>
        <v>4045846</v>
      </c>
      <c r="B279" s="69" t="s">
        <v>98</v>
      </c>
      <c r="C279" s="68" t="s">
        <v>99</v>
      </c>
      <c r="D279" s="68" t="s">
        <v>972</v>
      </c>
      <c r="E279" s="68" t="s">
        <v>216</v>
      </c>
      <c r="F279" s="95">
        <v>45846</v>
      </c>
      <c r="G279" s="96">
        <v>0.33333333333333331</v>
      </c>
      <c r="H279" s="96">
        <v>0.70833333333333337</v>
      </c>
      <c r="I279" s="77" t="s">
        <v>983</v>
      </c>
      <c r="J279" s="68" t="s">
        <v>316</v>
      </c>
      <c r="K279" s="68" t="s">
        <v>11</v>
      </c>
      <c r="L279" s="88" t="s">
        <v>178</v>
      </c>
      <c r="M279" s="70">
        <f t="shared" si="12"/>
        <v>0</v>
      </c>
      <c r="N279" s="70">
        <f t="shared" si="13"/>
        <v>0</v>
      </c>
      <c r="P279" s="70"/>
    </row>
    <row r="280" spans="1:16" x14ac:dyDescent="0.25">
      <c r="A280" s="68" t="str">
        <f t="shared" si="14"/>
        <v>4045847</v>
      </c>
      <c r="B280" s="69" t="s">
        <v>98</v>
      </c>
      <c r="C280" s="68" t="s">
        <v>99</v>
      </c>
      <c r="D280" s="68" t="s">
        <v>972</v>
      </c>
      <c r="E280" s="68" t="s">
        <v>217</v>
      </c>
      <c r="F280" s="95">
        <v>45847</v>
      </c>
      <c r="G280" s="96">
        <v>0.33333333333333331</v>
      </c>
      <c r="H280" s="96">
        <v>0.70833333333333337</v>
      </c>
      <c r="I280" s="77" t="s">
        <v>983</v>
      </c>
      <c r="J280" s="68" t="s">
        <v>68</v>
      </c>
      <c r="K280" s="68" t="s">
        <v>11</v>
      </c>
      <c r="L280" s="88" t="s">
        <v>178</v>
      </c>
      <c r="M280" s="70">
        <f t="shared" si="12"/>
        <v>0</v>
      </c>
      <c r="N280" s="70">
        <f t="shared" si="13"/>
        <v>0</v>
      </c>
      <c r="P280" s="70"/>
    </row>
    <row r="281" spans="1:16" x14ac:dyDescent="0.25">
      <c r="A281" s="68" t="str">
        <f t="shared" si="14"/>
        <v>4045848</v>
      </c>
      <c r="B281" s="69" t="s">
        <v>98</v>
      </c>
      <c r="C281" s="68" t="s">
        <v>99</v>
      </c>
      <c r="D281" s="68" t="s">
        <v>972</v>
      </c>
      <c r="E281" s="68" t="s">
        <v>218</v>
      </c>
      <c r="F281" s="95">
        <v>45848</v>
      </c>
      <c r="G281" s="96">
        <v>0.33333333333333331</v>
      </c>
      <c r="H281" s="96">
        <v>0.70833333333333337</v>
      </c>
      <c r="I281" s="77" t="s">
        <v>983</v>
      </c>
      <c r="J281" s="68" t="s">
        <v>317</v>
      </c>
      <c r="K281" s="68" t="s">
        <v>11</v>
      </c>
      <c r="L281" s="88" t="s">
        <v>178</v>
      </c>
      <c r="M281" s="70">
        <f t="shared" si="12"/>
        <v>2</v>
      </c>
      <c r="N281" s="70">
        <f t="shared" si="13"/>
        <v>0</v>
      </c>
      <c r="P281" s="70"/>
    </row>
    <row r="282" spans="1:16" x14ac:dyDescent="0.25">
      <c r="A282" s="68" t="str">
        <f t="shared" si="14"/>
        <v>4045849</v>
      </c>
      <c r="B282" s="69" t="s">
        <v>98</v>
      </c>
      <c r="C282" s="68" t="s">
        <v>99</v>
      </c>
      <c r="D282" s="68" t="s">
        <v>972</v>
      </c>
      <c r="E282" s="68" t="s">
        <v>219</v>
      </c>
      <c r="F282" s="95">
        <v>45849</v>
      </c>
      <c r="G282" s="96">
        <v>0.33333333333333331</v>
      </c>
      <c r="H282" s="96">
        <v>0.70833333333333337</v>
      </c>
      <c r="I282" s="77" t="s">
        <v>983</v>
      </c>
      <c r="J282" s="68" t="s">
        <v>318</v>
      </c>
      <c r="K282" s="68" t="s">
        <v>11</v>
      </c>
      <c r="L282" s="88" t="s">
        <v>178</v>
      </c>
      <c r="M282" s="70">
        <f t="shared" si="12"/>
        <v>0</v>
      </c>
      <c r="N282" s="70">
        <f t="shared" si="13"/>
        <v>0</v>
      </c>
      <c r="P282" s="70"/>
    </row>
    <row r="283" spans="1:16" x14ac:dyDescent="0.25">
      <c r="A283" s="68" t="str">
        <f t="shared" si="14"/>
        <v>4045850</v>
      </c>
      <c r="B283" s="69" t="s">
        <v>98</v>
      </c>
      <c r="C283" s="68" t="s">
        <v>99</v>
      </c>
      <c r="D283" s="68" t="s">
        <v>972</v>
      </c>
      <c r="E283" s="68" t="s">
        <v>220</v>
      </c>
      <c r="F283" s="95">
        <v>45850</v>
      </c>
      <c r="G283" s="96">
        <v>0.33333333333333331</v>
      </c>
      <c r="H283" s="96">
        <v>0.70833333333333337</v>
      </c>
      <c r="I283" s="77" t="s">
        <v>209</v>
      </c>
      <c r="J283" s="68" t="s">
        <v>11</v>
      </c>
      <c r="K283" s="68" t="s">
        <v>11</v>
      </c>
      <c r="L283" s="88" t="s">
        <v>156</v>
      </c>
      <c r="M283" s="70">
        <f t="shared" si="12"/>
        <v>0</v>
      </c>
      <c r="N283" s="70">
        <f t="shared" si="13"/>
        <v>0</v>
      </c>
      <c r="P283" s="70" t="s">
        <v>195</v>
      </c>
    </row>
    <row r="284" spans="1:16" x14ac:dyDescent="0.25">
      <c r="A284" s="68" t="str">
        <f t="shared" si="14"/>
        <v>4045852</v>
      </c>
      <c r="B284" s="69" t="s">
        <v>98</v>
      </c>
      <c r="C284" s="68" t="s">
        <v>99</v>
      </c>
      <c r="D284" s="68" t="s">
        <v>972</v>
      </c>
      <c r="E284" s="68" t="s">
        <v>221</v>
      </c>
      <c r="F284" s="95">
        <v>45852</v>
      </c>
      <c r="G284" s="96">
        <v>0.33333333333333331</v>
      </c>
      <c r="H284" s="96">
        <v>0.70833333333333337</v>
      </c>
      <c r="I284" s="77" t="s">
        <v>983</v>
      </c>
      <c r="J284" s="68" t="s">
        <v>319</v>
      </c>
      <c r="K284" s="68" t="s">
        <v>11</v>
      </c>
      <c r="L284" s="88" t="s">
        <v>178</v>
      </c>
      <c r="M284" s="70">
        <f t="shared" si="12"/>
        <v>0</v>
      </c>
      <c r="N284" s="70">
        <f t="shared" si="13"/>
        <v>0</v>
      </c>
      <c r="P284" s="70"/>
    </row>
    <row r="285" spans="1:16" x14ac:dyDescent="0.25">
      <c r="A285" s="68" t="str">
        <f t="shared" si="14"/>
        <v>4045853</v>
      </c>
      <c r="B285" s="69" t="s">
        <v>98</v>
      </c>
      <c r="C285" s="68" t="s">
        <v>99</v>
      </c>
      <c r="D285" s="68" t="s">
        <v>972</v>
      </c>
      <c r="E285" s="68" t="s">
        <v>222</v>
      </c>
      <c r="F285" s="95">
        <v>45853</v>
      </c>
      <c r="G285" s="96">
        <v>0.33333333333333331</v>
      </c>
      <c r="H285" s="96">
        <v>0.70833333333333337</v>
      </c>
      <c r="I285" s="77" t="s">
        <v>983</v>
      </c>
      <c r="J285" s="68" t="s">
        <v>320</v>
      </c>
      <c r="K285" s="68" t="s">
        <v>11</v>
      </c>
      <c r="L285" s="88" t="s">
        <v>178</v>
      </c>
      <c r="M285" s="70">
        <f t="shared" si="12"/>
        <v>0</v>
      </c>
      <c r="N285" s="70">
        <f t="shared" si="13"/>
        <v>0</v>
      </c>
      <c r="P285" s="70"/>
    </row>
    <row r="286" spans="1:16" x14ac:dyDescent="0.25">
      <c r="A286" s="68" t="str">
        <f t="shared" si="14"/>
        <v>4045854</v>
      </c>
      <c r="B286" s="69" t="s">
        <v>98</v>
      </c>
      <c r="C286" s="68" t="s">
        <v>99</v>
      </c>
      <c r="D286" s="68" t="s">
        <v>972</v>
      </c>
      <c r="E286" s="68" t="s">
        <v>223</v>
      </c>
      <c r="F286" s="95">
        <v>45854</v>
      </c>
      <c r="G286" s="96">
        <v>0.33333333333333331</v>
      </c>
      <c r="H286" s="96">
        <v>0.70833333333333337</v>
      </c>
      <c r="I286" s="77" t="s">
        <v>983</v>
      </c>
      <c r="J286" s="68" t="s">
        <v>321</v>
      </c>
      <c r="K286" s="68" t="s">
        <v>11</v>
      </c>
      <c r="L286" s="88" t="s">
        <v>178</v>
      </c>
      <c r="M286" s="70">
        <f t="shared" si="12"/>
        <v>0</v>
      </c>
      <c r="N286" s="70">
        <f t="shared" si="13"/>
        <v>0</v>
      </c>
      <c r="P286" s="70"/>
    </row>
    <row r="287" spans="1:16" x14ac:dyDescent="0.25">
      <c r="A287" s="68" t="str">
        <f t="shared" si="14"/>
        <v>4045855</v>
      </c>
      <c r="B287" s="69" t="s">
        <v>98</v>
      </c>
      <c r="C287" s="68" t="s">
        <v>99</v>
      </c>
      <c r="D287" s="68" t="s">
        <v>972</v>
      </c>
      <c r="E287" s="68" t="s">
        <v>224</v>
      </c>
      <c r="F287" s="95">
        <v>45855</v>
      </c>
      <c r="G287" s="96">
        <v>0.33333333333333331</v>
      </c>
      <c r="H287" s="96">
        <v>0.70833333333333337</v>
      </c>
      <c r="I287" s="77" t="s">
        <v>983</v>
      </c>
      <c r="J287" s="68" t="s">
        <v>322</v>
      </c>
      <c r="K287" s="68" t="s">
        <v>11</v>
      </c>
      <c r="L287" s="88" t="s">
        <v>178</v>
      </c>
      <c r="M287" s="70">
        <f t="shared" si="12"/>
        <v>0</v>
      </c>
      <c r="N287" s="70">
        <f t="shared" si="13"/>
        <v>0</v>
      </c>
      <c r="P287" s="70"/>
    </row>
    <row r="288" spans="1:16" x14ac:dyDescent="0.25">
      <c r="A288" s="68" t="str">
        <f t="shared" si="14"/>
        <v>4045856</v>
      </c>
      <c r="B288" s="69" t="s">
        <v>98</v>
      </c>
      <c r="C288" s="68" t="s">
        <v>99</v>
      </c>
      <c r="D288" s="68" t="s">
        <v>972</v>
      </c>
      <c r="E288" s="68" t="s">
        <v>225</v>
      </c>
      <c r="F288" s="95">
        <v>45856</v>
      </c>
      <c r="G288" s="96">
        <v>0.33333333333333331</v>
      </c>
      <c r="H288" s="96">
        <v>0.70833333333333337</v>
      </c>
      <c r="I288" s="77" t="s">
        <v>983</v>
      </c>
      <c r="J288" s="68" t="s">
        <v>323</v>
      </c>
      <c r="K288" s="68" t="s">
        <v>11</v>
      </c>
      <c r="L288" s="88" t="s">
        <v>178</v>
      </c>
      <c r="M288" s="70">
        <f t="shared" si="12"/>
        <v>0</v>
      </c>
      <c r="N288" s="70">
        <f t="shared" si="13"/>
        <v>0</v>
      </c>
      <c r="P288" s="70"/>
    </row>
    <row r="289" spans="1:16" x14ac:dyDescent="0.25">
      <c r="A289" s="68" t="str">
        <f t="shared" si="14"/>
        <v>4045857</v>
      </c>
      <c r="B289" s="69" t="s">
        <v>98</v>
      </c>
      <c r="C289" s="68" t="s">
        <v>99</v>
      </c>
      <c r="D289" s="68" t="s">
        <v>972</v>
      </c>
      <c r="E289" s="68" t="s">
        <v>226</v>
      </c>
      <c r="F289" s="95">
        <v>45857</v>
      </c>
      <c r="G289" s="96">
        <v>0.33333333333333331</v>
      </c>
      <c r="H289" s="96">
        <v>0.70833333333333337</v>
      </c>
      <c r="I289" s="77" t="s">
        <v>983</v>
      </c>
      <c r="J289" s="68" t="s">
        <v>324</v>
      </c>
      <c r="K289" s="68" t="s">
        <v>11</v>
      </c>
      <c r="L289" s="88" t="s">
        <v>178</v>
      </c>
      <c r="M289" s="70">
        <f t="shared" si="12"/>
        <v>0</v>
      </c>
      <c r="N289" s="70">
        <f t="shared" si="13"/>
        <v>0</v>
      </c>
      <c r="P289" s="70"/>
    </row>
    <row r="290" spans="1:16" x14ac:dyDescent="0.25">
      <c r="A290" s="68" t="str">
        <f t="shared" si="14"/>
        <v>4045859</v>
      </c>
      <c r="B290" s="69" t="s">
        <v>98</v>
      </c>
      <c r="C290" s="68" t="s">
        <v>99</v>
      </c>
      <c r="D290" s="68" t="s">
        <v>972</v>
      </c>
      <c r="E290" s="68" t="s">
        <v>227</v>
      </c>
      <c r="F290" s="95">
        <v>45859</v>
      </c>
      <c r="G290" s="96">
        <v>0.33333333333333331</v>
      </c>
      <c r="H290" s="96">
        <v>0.70833333333333337</v>
      </c>
      <c r="I290" s="77" t="s">
        <v>983</v>
      </c>
      <c r="J290" s="68" t="s">
        <v>325</v>
      </c>
      <c r="K290" s="68" t="s">
        <v>11</v>
      </c>
      <c r="L290" s="88" t="s">
        <v>178</v>
      </c>
      <c r="M290" s="70">
        <f t="shared" si="12"/>
        <v>4</v>
      </c>
      <c r="N290" s="70">
        <f t="shared" si="13"/>
        <v>0</v>
      </c>
      <c r="P290" s="70"/>
    </row>
    <row r="291" spans="1:16" x14ac:dyDescent="0.25">
      <c r="A291" s="68" t="str">
        <f t="shared" si="14"/>
        <v>4045860</v>
      </c>
      <c r="B291" s="69" t="s">
        <v>98</v>
      </c>
      <c r="C291" s="68" t="s">
        <v>99</v>
      </c>
      <c r="D291" s="68" t="s">
        <v>972</v>
      </c>
      <c r="E291" s="68" t="s">
        <v>228</v>
      </c>
      <c r="F291" s="95">
        <v>45860</v>
      </c>
      <c r="G291" s="96">
        <v>0.33333333333333331</v>
      </c>
      <c r="H291" s="96">
        <v>0.70833333333333337</v>
      </c>
      <c r="I291" s="77" t="s">
        <v>983</v>
      </c>
      <c r="J291" s="68" t="s">
        <v>326</v>
      </c>
      <c r="K291" s="68" t="s">
        <v>11</v>
      </c>
      <c r="L291" s="88" t="s">
        <v>178</v>
      </c>
      <c r="M291" s="70">
        <f t="shared" si="12"/>
        <v>2</v>
      </c>
      <c r="N291" s="70">
        <f t="shared" si="13"/>
        <v>0</v>
      </c>
      <c r="P291" s="70"/>
    </row>
    <row r="292" spans="1:16" x14ac:dyDescent="0.25">
      <c r="A292" s="68" t="str">
        <f t="shared" si="14"/>
        <v>4045861</v>
      </c>
      <c r="B292" s="69" t="s">
        <v>98</v>
      </c>
      <c r="C292" s="68" t="s">
        <v>99</v>
      </c>
      <c r="D292" s="68" t="s">
        <v>972</v>
      </c>
      <c r="E292" s="68" t="s">
        <v>229</v>
      </c>
      <c r="F292" s="95">
        <v>45861</v>
      </c>
      <c r="G292" s="96">
        <v>0.33333333333333331</v>
      </c>
      <c r="H292" s="96">
        <v>0.70833333333333337</v>
      </c>
      <c r="I292" s="77" t="s">
        <v>983</v>
      </c>
      <c r="J292" s="68" t="s">
        <v>125</v>
      </c>
      <c r="K292" s="68" t="s">
        <v>11</v>
      </c>
      <c r="L292" s="88" t="s">
        <v>178</v>
      </c>
      <c r="M292" s="70">
        <f t="shared" si="12"/>
        <v>0</v>
      </c>
      <c r="N292" s="70">
        <f t="shared" si="13"/>
        <v>0</v>
      </c>
      <c r="P292" s="70"/>
    </row>
    <row r="293" spans="1:16" x14ac:dyDescent="0.25">
      <c r="A293" s="68" t="str">
        <f t="shared" si="14"/>
        <v>4045862</v>
      </c>
      <c r="B293" s="69" t="s">
        <v>98</v>
      </c>
      <c r="C293" s="68" t="s">
        <v>99</v>
      </c>
      <c r="D293" s="68" t="s">
        <v>972</v>
      </c>
      <c r="E293" s="68" t="s">
        <v>230</v>
      </c>
      <c r="F293" s="95">
        <v>45862</v>
      </c>
      <c r="G293" s="96">
        <v>0.33333333333333331</v>
      </c>
      <c r="H293" s="96">
        <v>0.70833333333333337</v>
      </c>
      <c r="I293" s="77" t="s">
        <v>983</v>
      </c>
      <c r="J293" s="68" t="s">
        <v>327</v>
      </c>
      <c r="K293" s="68" t="s">
        <v>11</v>
      </c>
      <c r="L293" s="88" t="s">
        <v>178</v>
      </c>
      <c r="M293" s="70">
        <f t="shared" si="12"/>
        <v>2</v>
      </c>
      <c r="N293" s="70">
        <f t="shared" si="13"/>
        <v>0</v>
      </c>
      <c r="P293" s="70"/>
    </row>
    <row r="294" spans="1:16" x14ac:dyDescent="0.25">
      <c r="A294" s="68" t="str">
        <f t="shared" si="14"/>
        <v>4045863</v>
      </c>
      <c r="B294" s="69" t="s">
        <v>98</v>
      </c>
      <c r="C294" s="68" t="s">
        <v>99</v>
      </c>
      <c r="D294" s="68" t="s">
        <v>972</v>
      </c>
      <c r="E294" s="68" t="s">
        <v>231</v>
      </c>
      <c r="F294" s="95">
        <v>45863</v>
      </c>
      <c r="G294" s="96">
        <v>0.33333333333333331</v>
      </c>
      <c r="H294" s="96">
        <v>0.70833333333333337</v>
      </c>
      <c r="I294" s="77" t="s">
        <v>982</v>
      </c>
      <c r="J294" s="68" t="s">
        <v>328</v>
      </c>
      <c r="K294" s="68" t="s">
        <v>11</v>
      </c>
      <c r="L294" s="88" t="s">
        <v>178</v>
      </c>
      <c r="M294" s="70">
        <f t="shared" si="12"/>
        <v>6</v>
      </c>
      <c r="N294" s="70">
        <f t="shared" si="13"/>
        <v>0</v>
      </c>
      <c r="O294" s="71">
        <v>30000</v>
      </c>
      <c r="P294" s="70"/>
    </row>
    <row r="295" spans="1:16" x14ac:dyDescent="0.25">
      <c r="A295" s="68" t="str">
        <f t="shared" si="14"/>
        <v>4045864</v>
      </c>
      <c r="B295" s="69" t="s">
        <v>98</v>
      </c>
      <c r="C295" s="68" t="s">
        <v>99</v>
      </c>
      <c r="D295" s="68" t="s">
        <v>972</v>
      </c>
      <c r="E295" s="68" t="s">
        <v>232</v>
      </c>
      <c r="F295" s="95">
        <v>45864</v>
      </c>
      <c r="G295" s="96">
        <v>0.33333333333333331</v>
      </c>
      <c r="H295" s="96">
        <v>0.70833333333333337</v>
      </c>
      <c r="I295" s="77" t="s">
        <v>983</v>
      </c>
      <c r="J295" s="68" t="s">
        <v>11</v>
      </c>
      <c r="K295" s="68" t="s">
        <v>11</v>
      </c>
      <c r="L295" s="88" t="s">
        <v>178</v>
      </c>
      <c r="M295" s="70">
        <f t="shared" si="12"/>
        <v>0</v>
      </c>
      <c r="N295" s="70">
        <f t="shared" si="13"/>
        <v>0</v>
      </c>
      <c r="P295" s="70" t="s">
        <v>1006</v>
      </c>
    </row>
    <row r="296" spans="1:16" x14ac:dyDescent="0.25">
      <c r="A296" s="68" t="str">
        <f t="shared" si="14"/>
        <v>4045866</v>
      </c>
      <c r="B296" s="69" t="s">
        <v>98</v>
      </c>
      <c r="C296" s="68" t="s">
        <v>99</v>
      </c>
      <c r="D296" s="68" t="s">
        <v>972</v>
      </c>
      <c r="E296" s="68" t="s">
        <v>233</v>
      </c>
      <c r="F296" s="95">
        <v>45866</v>
      </c>
      <c r="G296" s="96">
        <v>0.33333333333333331</v>
      </c>
      <c r="H296" s="96">
        <v>0.70833333333333337</v>
      </c>
      <c r="I296" s="77" t="s">
        <v>983</v>
      </c>
      <c r="J296" s="68" t="s">
        <v>102</v>
      </c>
      <c r="K296" s="68" t="s">
        <v>11</v>
      </c>
      <c r="L296" s="88" t="s">
        <v>178</v>
      </c>
      <c r="M296" s="70">
        <f t="shared" si="12"/>
        <v>5</v>
      </c>
      <c r="N296" s="70">
        <f t="shared" si="13"/>
        <v>0</v>
      </c>
      <c r="P296" s="70"/>
    </row>
    <row r="297" spans="1:16" x14ac:dyDescent="0.25">
      <c r="A297" s="68" t="str">
        <f t="shared" si="14"/>
        <v>4045867</v>
      </c>
      <c r="B297" s="69" t="s">
        <v>98</v>
      </c>
      <c r="C297" s="68" t="s">
        <v>99</v>
      </c>
      <c r="D297" s="68" t="s">
        <v>972</v>
      </c>
      <c r="E297" s="68" t="s">
        <v>415</v>
      </c>
      <c r="F297" s="95">
        <v>45867</v>
      </c>
      <c r="G297" s="96">
        <v>0.33333333333333331</v>
      </c>
      <c r="H297" s="96">
        <v>0.70833333333333337</v>
      </c>
      <c r="I297" s="77" t="s">
        <v>983</v>
      </c>
      <c r="J297" s="68" t="s">
        <v>11</v>
      </c>
      <c r="K297" s="68" t="s">
        <v>11</v>
      </c>
      <c r="L297" s="88" t="s">
        <v>178</v>
      </c>
      <c r="M297" s="70">
        <f t="shared" ref="M297:M360" si="15">IF(J297="-",0,IF(TIMEVALUE(J297)&lt;=G297,0,ROUNDDOWN((TIMEVALUE(J297)-G297)*24*60,0)))</f>
        <v>0</v>
      </c>
      <c r="N297" s="70">
        <f t="shared" ref="N297:N360" si="16">IF(K297="-",0,IF(TIMEVALUE(K297)&lt;=H297,0,ROUNDDOWN((TIMEVALUE(K297)-H297)*24*60,0)))</f>
        <v>0</v>
      </c>
      <c r="P297" s="70" t="s">
        <v>1005</v>
      </c>
    </row>
    <row r="298" spans="1:16" x14ac:dyDescent="0.25">
      <c r="A298" s="68" t="str">
        <f t="shared" si="14"/>
        <v>4045868</v>
      </c>
      <c r="B298" s="69" t="s">
        <v>98</v>
      </c>
      <c r="C298" s="68" t="s">
        <v>99</v>
      </c>
      <c r="D298" s="68" t="s">
        <v>972</v>
      </c>
      <c r="E298" s="68" t="s">
        <v>418</v>
      </c>
      <c r="F298" s="95">
        <v>45868</v>
      </c>
      <c r="G298" s="96">
        <v>0.33333333333333331</v>
      </c>
      <c r="H298" s="96">
        <v>0.70833333333333337</v>
      </c>
      <c r="I298" s="77" t="s">
        <v>983</v>
      </c>
      <c r="J298" s="68" t="s">
        <v>828</v>
      </c>
      <c r="K298" s="68" t="s">
        <v>11</v>
      </c>
      <c r="L298" s="88" t="s">
        <v>178</v>
      </c>
      <c r="M298" s="70">
        <f t="shared" si="15"/>
        <v>4</v>
      </c>
      <c r="N298" s="70">
        <f t="shared" si="16"/>
        <v>0</v>
      </c>
      <c r="P298" s="70"/>
    </row>
    <row r="299" spans="1:16" x14ac:dyDescent="0.25">
      <c r="A299" s="68" t="str">
        <f t="shared" si="14"/>
        <v>4045869</v>
      </c>
      <c r="B299" s="69" t="s">
        <v>98</v>
      </c>
      <c r="C299" s="68" t="s">
        <v>99</v>
      </c>
      <c r="D299" s="68" t="s">
        <v>972</v>
      </c>
      <c r="E299" s="68" t="s">
        <v>421</v>
      </c>
      <c r="F299" s="95">
        <v>45869</v>
      </c>
      <c r="G299" s="96">
        <v>0.33333333333333331</v>
      </c>
      <c r="H299" s="96">
        <v>0.70833333333333337</v>
      </c>
      <c r="I299" s="77" t="s">
        <v>982</v>
      </c>
      <c r="J299" s="68" t="s">
        <v>829</v>
      </c>
      <c r="K299" s="68" t="s">
        <v>11</v>
      </c>
      <c r="L299" s="88" t="s">
        <v>178</v>
      </c>
      <c r="M299" s="70">
        <f t="shared" si="15"/>
        <v>15</v>
      </c>
      <c r="N299" s="70">
        <f t="shared" si="16"/>
        <v>0</v>
      </c>
      <c r="O299" s="71">
        <v>30000</v>
      </c>
      <c r="P299" s="70"/>
    </row>
    <row r="300" spans="1:16" x14ac:dyDescent="0.25">
      <c r="A300" s="68" t="str">
        <f t="shared" si="14"/>
        <v>4545839</v>
      </c>
      <c r="B300" s="69" t="s">
        <v>104</v>
      </c>
      <c r="C300" s="68" t="s">
        <v>105</v>
      </c>
      <c r="D300" s="68" t="s">
        <v>972</v>
      </c>
      <c r="E300" s="68" t="s">
        <v>210</v>
      </c>
      <c r="F300" s="95">
        <v>45839</v>
      </c>
      <c r="G300" s="96">
        <v>0.33333333333333331</v>
      </c>
      <c r="H300" s="96">
        <v>0.70833333333333337</v>
      </c>
      <c r="I300" s="77" t="s">
        <v>983</v>
      </c>
      <c r="J300" s="68" t="s">
        <v>329</v>
      </c>
      <c r="K300" s="68" t="s">
        <v>11</v>
      </c>
      <c r="L300" s="88" t="s">
        <v>178</v>
      </c>
      <c r="M300" s="70">
        <f t="shared" si="15"/>
        <v>1</v>
      </c>
      <c r="N300" s="70">
        <f t="shared" si="16"/>
        <v>0</v>
      </c>
      <c r="P300" s="70"/>
    </row>
    <row r="301" spans="1:16" x14ac:dyDescent="0.25">
      <c r="A301" s="68" t="str">
        <f t="shared" si="14"/>
        <v>4545840</v>
      </c>
      <c r="B301" s="69" t="s">
        <v>104</v>
      </c>
      <c r="C301" s="68" t="s">
        <v>105</v>
      </c>
      <c r="D301" s="68" t="s">
        <v>972</v>
      </c>
      <c r="E301" s="68" t="s">
        <v>211</v>
      </c>
      <c r="F301" s="95">
        <v>45840</v>
      </c>
      <c r="G301" s="96">
        <v>0.33333333333333331</v>
      </c>
      <c r="H301" s="96">
        <v>0.70833333333333337</v>
      </c>
      <c r="I301" s="77" t="s">
        <v>983</v>
      </c>
      <c r="J301" s="68" t="s">
        <v>330</v>
      </c>
      <c r="K301" s="68" t="s">
        <v>11</v>
      </c>
      <c r="L301" s="88" t="s">
        <v>178</v>
      </c>
      <c r="M301" s="70">
        <f t="shared" si="15"/>
        <v>0</v>
      </c>
      <c r="N301" s="70">
        <f t="shared" si="16"/>
        <v>0</v>
      </c>
      <c r="P301" s="70"/>
    </row>
    <row r="302" spans="1:16" x14ac:dyDescent="0.25">
      <c r="A302" s="68" t="str">
        <f t="shared" si="14"/>
        <v>4545841</v>
      </c>
      <c r="B302" s="69" t="s">
        <v>104</v>
      </c>
      <c r="C302" s="68" t="s">
        <v>105</v>
      </c>
      <c r="D302" s="68" t="s">
        <v>972</v>
      </c>
      <c r="E302" s="68" t="s">
        <v>212</v>
      </c>
      <c r="F302" s="95">
        <v>45841</v>
      </c>
      <c r="G302" s="96">
        <v>0.33333333333333331</v>
      </c>
      <c r="H302" s="96">
        <v>0.70833333333333337</v>
      </c>
      <c r="I302" s="77" t="s">
        <v>983</v>
      </c>
      <c r="J302" s="68" t="s">
        <v>331</v>
      </c>
      <c r="K302" s="68" t="s">
        <v>11</v>
      </c>
      <c r="L302" s="88" t="s">
        <v>178</v>
      </c>
      <c r="M302" s="70">
        <f t="shared" si="15"/>
        <v>0</v>
      </c>
      <c r="N302" s="70">
        <f t="shared" si="16"/>
        <v>0</v>
      </c>
      <c r="P302" s="70"/>
    </row>
    <row r="303" spans="1:16" x14ac:dyDescent="0.25">
      <c r="A303" s="68" t="str">
        <f t="shared" si="14"/>
        <v>4545842</v>
      </c>
      <c r="B303" s="69" t="s">
        <v>104</v>
      </c>
      <c r="C303" s="68" t="s">
        <v>105</v>
      </c>
      <c r="D303" s="68" t="s">
        <v>972</v>
      </c>
      <c r="E303" s="68" t="s">
        <v>213</v>
      </c>
      <c r="F303" s="95">
        <v>45842</v>
      </c>
      <c r="G303" s="96">
        <v>0.33333333333333331</v>
      </c>
      <c r="H303" s="96">
        <v>0.70833333333333337</v>
      </c>
      <c r="I303" s="77" t="s">
        <v>983</v>
      </c>
      <c r="J303" s="68" t="s">
        <v>24</v>
      </c>
      <c r="K303" s="68" t="s">
        <v>11</v>
      </c>
      <c r="L303" s="88" t="s">
        <v>178</v>
      </c>
      <c r="M303" s="70">
        <f t="shared" si="15"/>
        <v>0</v>
      </c>
      <c r="N303" s="70">
        <f t="shared" si="16"/>
        <v>0</v>
      </c>
      <c r="P303" s="70"/>
    </row>
    <row r="304" spans="1:16" x14ac:dyDescent="0.25">
      <c r="A304" s="68" t="str">
        <f t="shared" si="14"/>
        <v>4545843</v>
      </c>
      <c r="B304" s="69" t="s">
        <v>104</v>
      </c>
      <c r="C304" s="68" t="s">
        <v>105</v>
      </c>
      <c r="D304" s="68" t="s">
        <v>972</v>
      </c>
      <c r="E304" s="68" t="s">
        <v>214</v>
      </c>
      <c r="F304" s="95">
        <v>45843</v>
      </c>
      <c r="G304" s="96">
        <v>0.33333333333333331</v>
      </c>
      <c r="H304" s="96">
        <v>0.70833333333333337</v>
      </c>
      <c r="I304" s="77" t="s">
        <v>209</v>
      </c>
      <c r="J304" s="68" t="s">
        <v>11</v>
      </c>
      <c r="K304" s="68" t="s">
        <v>11</v>
      </c>
      <c r="L304" s="88" t="s">
        <v>157</v>
      </c>
      <c r="M304" s="70">
        <f t="shared" si="15"/>
        <v>0</v>
      </c>
      <c r="N304" s="70">
        <f t="shared" si="16"/>
        <v>0</v>
      </c>
      <c r="P304" s="70" t="s">
        <v>195</v>
      </c>
    </row>
    <row r="305" spans="1:16" x14ac:dyDescent="0.25">
      <c r="A305" s="68" t="str">
        <f t="shared" si="14"/>
        <v>4545845</v>
      </c>
      <c r="B305" s="69" t="s">
        <v>104</v>
      </c>
      <c r="C305" s="68" t="s">
        <v>105</v>
      </c>
      <c r="D305" s="68" t="s">
        <v>972</v>
      </c>
      <c r="E305" s="68" t="s">
        <v>215</v>
      </c>
      <c r="F305" s="95">
        <v>45845</v>
      </c>
      <c r="G305" s="96">
        <v>0.33333333333333331</v>
      </c>
      <c r="H305" s="96">
        <v>0.70833333333333337</v>
      </c>
      <c r="I305" s="77" t="s">
        <v>983</v>
      </c>
      <c r="J305" s="68" t="s">
        <v>332</v>
      </c>
      <c r="K305" s="68" t="s">
        <v>11</v>
      </c>
      <c r="L305" s="88" t="s">
        <v>178</v>
      </c>
      <c r="M305" s="70">
        <f t="shared" si="15"/>
        <v>0</v>
      </c>
      <c r="N305" s="70">
        <f t="shared" si="16"/>
        <v>0</v>
      </c>
      <c r="P305" s="70"/>
    </row>
    <row r="306" spans="1:16" x14ac:dyDescent="0.25">
      <c r="A306" s="68" t="str">
        <f t="shared" si="14"/>
        <v>4545846</v>
      </c>
      <c r="B306" s="69" t="s">
        <v>104</v>
      </c>
      <c r="C306" s="68" t="s">
        <v>105</v>
      </c>
      <c r="D306" s="68" t="s">
        <v>972</v>
      </c>
      <c r="E306" s="68" t="s">
        <v>216</v>
      </c>
      <c r="F306" s="95">
        <v>45846</v>
      </c>
      <c r="G306" s="96">
        <v>0.33333333333333331</v>
      </c>
      <c r="H306" s="96">
        <v>0.70833333333333337</v>
      </c>
      <c r="I306" s="77" t="s">
        <v>983</v>
      </c>
      <c r="J306" s="68" t="s">
        <v>333</v>
      </c>
      <c r="K306" s="68" t="s">
        <v>11</v>
      </c>
      <c r="L306" s="88" t="s">
        <v>178</v>
      </c>
      <c r="M306" s="70">
        <f t="shared" si="15"/>
        <v>0</v>
      </c>
      <c r="N306" s="70">
        <f t="shared" si="16"/>
        <v>0</v>
      </c>
      <c r="P306" s="70"/>
    </row>
    <row r="307" spans="1:16" x14ac:dyDescent="0.25">
      <c r="A307" s="68" t="str">
        <f t="shared" si="14"/>
        <v>4545847</v>
      </c>
      <c r="B307" s="69" t="s">
        <v>104</v>
      </c>
      <c r="C307" s="68" t="s">
        <v>105</v>
      </c>
      <c r="D307" s="68" t="s">
        <v>972</v>
      </c>
      <c r="E307" s="68" t="s">
        <v>217</v>
      </c>
      <c r="F307" s="95">
        <v>45847</v>
      </c>
      <c r="G307" s="96">
        <v>0.33333333333333331</v>
      </c>
      <c r="H307" s="96">
        <v>0.70833333333333337</v>
      </c>
      <c r="I307" s="77" t="s">
        <v>983</v>
      </c>
      <c r="J307" s="68" t="s">
        <v>334</v>
      </c>
      <c r="K307" s="68" t="s">
        <v>11</v>
      </c>
      <c r="L307" s="88" t="s">
        <v>178</v>
      </c>
      <c r="M307" s="70">
        <f t="shared" si="15"/>
        <v>0</v>
      </c>
      <c r="N307" s="70">
        <f t="shared" si="16"/>
        <v>0</v>
      </c>
      <c r="P307" s="70"/>
    </row>
    <row r="308" spans="1:16" x14ac:dyDescent="0.25">
      <c r="A308" s="68" t="str">
        <f t="shared" si="14"/>
        <v>4545848</v>
      </c>
      <c r="B308" s="69" t="s">
        <v>104</v>
      </c>
      <c r="C308" s="68" t="s">
        <v>105</v>
      </c>
      <c r="D308" s="68" t="s">
        <v>972</v>
      </c>
      <c r="E308" s="68" t="s">
        <v>218</v>
      </c>
      <c r="F308" s="95">
        <v>45848</v>
      </c>
      <c r="G308" s="96">
        <v>0.33333333333333331</v>
      </c>
      <c r="H308" s="96">
        <v>0.70833333333333337</v>
      </c>
      <c r="I308" s="77" t="s">
        <v>983</v>
      </c>
      <c r="J308" s="68" t="s">
        <v>335</v>
      </c>
      <c r="K308" s="68" t="s">
        <v>11</v>
      </c>
      <c r="L308" s="88" t="s">
        <v>178</v>
      </c>
      <c r="M308" s="70">
        <f t="shared" si="15"/>
        <v>0</v>
      </c>
      <c r="N308" s="70">
        <f t="shared" si="16"/>
        <v>0</v>
      </c>
      <c r="P308" s="70"/>
    </row>
    <row r="309" spans="1:16" x14ac:dyDescent="0.25">
      <c r="A309" s="68" t="str">
        <f t="shared" si="14"/>
        <v>4545849</v>
      </c>
      <c r="B309" s="69" t="s">
        <v>104</v>
      </c>
      <c r="C309" s="68" t="s">
        <v>105</v>
      </c>
      <c r="D309" s="68" t="s">
        <v>972</v>
      </c>
      <c r="E309" s="68" t="s">
        <v>219</v>
      </c>
      <c r="F309" s="95">
        <v>45849</v>
      </c>
      <c r="G309" s="96">
        <v>0.33333333333333331</v>
      </c>
      <c r="H309" s="96">
        <v>0.70833333333333337</v>
      </c>
      <c r="I309" s="77" t="s">
        <v>983</v>
      </c>
      <c r="J309" s="68" t="s">
        <v>107</v>
      </c>
      <c r="K309" s="68" t="s">
        <v>11</v>
      </c>
      <c r="L309" s="88" t="s">
        <v>178</v>
      </c>
      <c r="M309" s="70">
        <f t="shared" si="15"/>
        <v>0</v>
      </c>
      <c r="N309" s="70">
        <f t="shared" si="16"/>
        <v>0</v>
      </c>
      <c r="P309" s="70"/>
    </row>
    <row r="310" spans="1:16" x14ac:dyDescent="0.25">
      <c r="A310" s="68" t="str">
        <f t="shared" si="14"/>
        <v>4545850</v>
      </c>
      <c r="B310" s="69" t="s">
        <v>104</v>
      </c>
      <c r="C310" s="68" t="s">
        <v>105</v>
      </c>
      <c r="D310" s="68" t="s">
        <v>972</v>
      </c>
      <c r="E310" s="68" t="s">
        <v>220</v>
      </c>
      <c r="F310" s="95">
        <v>45850</v>
      </c>
      <c r="G310" s="96">
        <v>0.33333333333333331</v>
      </c>
      <c r="H310" s="96">
        <v>0.70833333333333337</v>
      </c>
      <c r="I310" s="77" t="s">
        <v>983</v>
      </c>
      <c r="J310" s="68" t="s">
        <v>336</v>
      </c>
      <c r="K310" s="68" t="s">
        <v>11</v>
      </c>
      <c r="L310" s="88" t="s">
        <v>178</v>
      </c>
      <c r="M310" s="70">
        <f t="shared" si="15"/>
        <v>0</v>
      </c>
      <c r="N310" s="70">
        <f t="shared" si="16"/>
        <v>0</v>
      </c>
      <c r="P310" s="70"/>
    </row>
    <row r="311" spans="1:16" x14ac:dyDescent="0.25">
      <c r="A311" s="68" t="str">
        <f t="shared" si="14"/>
        <v>4545852</v>
      </c>
      <c r="B311" s="69" t="s">
        <v>104</v>
      </c>
      <c r="C311" s="68" t="s">
        <v>105</v>
      </c>
      <c r="D311" s="68" t="s">
        <v>972</v>
      </c>
      <c r="E311" s="68" t="s">
        <v>221</v>
      </c>
      <c r="F311" s="95">
        <v>45852</v>
      </c>
      <c r="G311" s="96">
        <v>0.33333333333333331</v>
      </c>
      <c r="H311" s="96">
        <v>0.70833333333333337</v>
      </c>
      <c r="I311" s="77" t="s">
        <v>983</v>
      </c>
      <c r="J311" s="68" t="s">
        <v>16</v>
      </c>
      <c r="K311" s="68" t="s">
        <v>11</v>
      </c>
      <c r="L311" s="88" t="s">
        <v>178</v>
      </c>
      <c r="M311" s="70">
        <f t="shared" si="15"/>
        <v>0</v>
      </c>
      <c r="N311" s="70">
        <f t="shared" si="16"/>
        <v>0</v>
      </c>
      <c r="P311" s="70"/>
    </row>
    <row r="312" spans="1:16" x14ac:dyDescent="0.25">
      <c r="A312" s="68" t="str">
        <f t="shared" si="14"/>
        <v>4545853</v>
      </c>
      <c r="B312" s="69" t="s">
        <v>104</v>
      </c>
      <c r="C312" s="68" t="s">
        <v>105</v>
      </c>
      <c r="D312" s="68" t="s">
        <v>972</v>
      </c>
      <c r="E312" s="68" t="s">
        <v>222</v>
      </c>
      <c r="F312" s="95">
        <v>45853</v>
      </c>
      <c r="G312" s="96">
        <v>0.33333333333333331</v>
      </c>
      <c r="H312" s="96">
        <v>0.70833333333333337</v>
      </c>
      <c r="I312" s="77" t="s">
        <v>983</v>
      </c>
      <c r="J312" s="68" t="s">
        <v>337</v>
      </c>
      <c r="K312" s="68" t="s">
        <v>11</v>
      </c>
      <c r="L312" s="88" t="s">
        <v>178</v>
      </c>
      <c r="M312" s="70">
        <f t="shared" si="15"/>
        <v>0</v>
      </c>
      <c r="N312" s="70">
        <f t="shared" si="16"/>
        <v>0</v>
      </c>
      <c r="P312" s="70"/>
    </row>
    <row r="313" spans="1:16" x14ac:dyDescent="0.25">
      <c r="A313" s="68" t="str">
        <f t="shared" si="14"/>
        <v>4545854</v>
      </c>
      <c r="B313" s="69" t="s">
        <v>104</v>
      </c>
      <c r="C313" s="68" t="s">
        <v>105</v>
      </c>
      <c r="D313" s="68" t="s">
        <v>972</v>
      </c>
      <c r="E313" s="68" t="s">
        <v>223</v>
      </c>
      <c r="F313" s="95">
        <v>45854</v>
      </c>
      <c r="G313" s="96">
        <v>0.33333333333333331</v>
      </c>
      <c r="H313" s="96">
        <v>0.70833333333333337</v>
      </c>
      <c r="I313" s="77" t="s">
        <v>983</v>
      </c>
      <c r="J313" s="68" t="s">
        <v>338</v>
      </c>
      <c r="K313" s="68" t="s">
        <v>11</v>
      </c>
      <c r="L313" s="88" t="s">
        <v>178</v>
      </c>
      <c r="M313" s="70">
        <f t="shared" si="15"/>
        <v>0</v>
      </c>
      <c r="N313" s="70">
        <f t="shared" si="16"/>
        <v>0</v>
      </c>
      <c r="P313" s="70"/>
    </row>
    <row r="314" spans="1:16" x14ac:dyDescent="0.25">
      <c r="A314" s="68" t="str">
        <f t="shared" si="14"/>
        <v>4545855</v>
      </c>
      <c r="B314" s="69" t="s">
        <v>104</v>
      </c>
      <c r="C314" s="68" t="s">
        <v>105</v>
      </c>
      <c r="D314" s="68" t="s">
        <v>972</v>
      </c>
      <c r="E314" s="68" t="s">
        <v>224</v>
      </c>
      <c r="F314" s="95">
        <v>45855</v>
      </c>
      <c r="G314" s="96">
        <v>0.33333333333333331</v>
      </c>
      <c r="H314" s="96">
        <v>0.70833333333333337</v>
      </c>
      <c r="I314" s="77" t="s">
        <v>983</v>
      </c>
      <c r="J314" s="68" t="s">
        <v>339</v>
      </c>
      <c r="K314" s="68" t="s">
        <v>11</v>
      </c>
      <c r="L314" s="88" t="s">
        <v>178</v>
      </c>
      <c r="M314" s="70">
        <f t="shared" si="15"/>
        <v>1</v>
      </c>
      <c r="N314" s="70">
        <f t="shared" si="16"/>
        <v>0</v>
      </c>
      <c r="P314" s="70"/>
    </row>
    <row r="315" spans="1:16" x14ac:dyDescent="0.25">
      <c r="A315" s="68" t="str">
        <f t="shared" si="14"/>
        <v>4545856</v>
      </c>
      <c r="B315" s="69" t="s">
        <v>104</v>
      </c>
      <c r="C315" s="68" t="s">
        <v>105</v>
      </c>
      <c r="D315" s="68" t="s">
        <v>972</v>
      </c>
      <c r="E315" s="68" t="s">
        <v>225</v>
      </c>
      <c r="F315" s="95">
        <v>45856</v>
      </c>
      <c r="G315" s="96">
        <v>0.33333333333333331</v>
      </c>
      <c r="H315" s="96">
        <v>0.70833333333333337</v>
      </c>
      <c r="I315" s="77" t="s">
        <v>983</v>
      </c>
      <c r="J315" s="68" t="s">
        <v>27</v>
      </c>
      <c r="K315" s="68" t="s">
        <v>11</v>
      </c>
      <c r="L315" s="88" t="s">
        <v>178</v>
      </c>
      <c r="M315" s="70">
        <f t="shared" si="15"/>
        <v>0</v>
      </c>
      <c r="N315" s="70">
        <f t="shared" si="16"/>
        <v>0</v>
      </c>
      <c r="P315" s="70"/>
    </row>
    <row r="316" spans="1:16" x14ac:dyDescent="0.25">
      <c r="A316" s="68" t="str">
        <f t="shared" si="14"/>
        <v>4545857</v>
      </c>
      <c r="B316" s="69" t="s">
        <v>104</v>
      </c>
      <c r="C316" s="68" t="s">
        <v>105</v>
      </c>
      <c r="D316" s="68" t="s">
        <v>972</v>
      </c>
      <c r="E316" s="68" t="s">
        <v>226</v>
      </c>
      <c r="F316" s="95">
        <v>45857</v>
      </c>
      <c r="G316" s="96">
        <v>0.33333333333333331</v>
      </c>
      <c r="H316" s="96">
        <v>0.70833333333333337</v>
      </c>
      <c r="I316" s="77" t="s">
        <v>983</v>
      </c>
      <c r="J316" s="68" t="s">
        <v>340</v>
      </c>
      <c r="K316" s="68" t="s">
        <v>11</v>
      </c>
      <c r="L316" s="88" t="s">
        <v>178</v>
      </c>
      <c r="M316" s="70">
        <f t="shared" si="15"/>
        <v>0</v>
      </c>
      <c r="N316" s="70">
        <f t="shared" si="16"/>
        <v>0</v>
      </c>
      <c r="P316" s="70"/>
    </row>
    <row r="317" spans="1:16" x14ac:dyDescent="0.25">
      <c r="A317" s="68" t="str">
        <f t="shared" si="14"/>
        <v>4545859</v>
      </c>
      <c r="B317" s="69" t="s">
        <v>104</v>
      </c>
      <c r="C317" s="68" t="s">
        <v>105</v>
      </c>
      <c r="D317" s="68" t="s">
        <v>972</v>
      </c>
      <c r="E317" s="68" t="s">
        <v>227</v>
      </c>
      <c r="F317" s="95">
        <v>45859</v>
      </c>
      <c r="G317" s="96">
        <v>0.33333333333333331</v>
      </c>
      <c r="H317" s="96">
        <v>0.70833333333333337</v>
      </c>
      <c r="I317" s="77" t="s">
        <v>983</v>
      </c>
      <c r="J317" s="68" t="s">
        <v>341</v>
      </c>
      <c r="K317" s="68" t="s">
        <v>11</v>
      </c>
      <c r="L317" s="88" t="s">
        <v>178</v>
      </c>
      <c r="M317" s="70">
        <f t="shared" si="15"/>
        <v>3</v>
      </c>
      <c r="N317" s="70">
        <f t="shared" si="16"/>
        <v>0</v>
      </c>
      <c r="P317" s="70"/>
    </row>
    <row r="318" spans="1:16" x14ac:dyDescent="0.25">
      <c r="A318" s="68" t="str">
        <f t="shared" si="14"/>
        <v>4545860</v>
      </c>
      <c r="B318" s="69" t="s">
        <v>104</v>
      </c>
      <c r="C318" s="68" t="s">
        <v>105</v>
      </c>
      <c r="D318" s="68" t="s">
        <v>972</v>
      </c>
      <c r="E318" s="68" t="s">
        <v>228</v>
      </c>
      <c r="F318" s="95">
        <v>45860</v>
      </c>
      <c r="G318" s="96">
        <v>0.33333333333333331</v>
      </c>
      <c r="H318" s="96">
        <v>0.70833333333333337</v>
      </c>
      <c r="I318" s="77" t="s">
        <v>983</v>
      </c>
      <c r="J318" s="68" t="s">
        <v>342</v>
      </c>
      <c r="K318" s="68" t="s">
        <v>11</v>
      </c>
      <c r="L318" s="88" t="s">
        <v>178</v>
      </c>
      <c r="M318" s="70">
        <f t="shared" si="15"/>
        <v>0</v>
      </c>
      <c r="N318" s="70">
        <f t="shared" si="16"/>
        <v>0</v>
      </c>
      <c r="P318" s="70"/>
    </row>
    <row r="319" spans="1:16" x14ac:dyDescent="0.25">
      <c r="A319" s="68" t="str">
        <f t="shared" si="14"/>
        <v>4545861</v>
      </c>
      <c r="B319" s="69" t="s">
        <v>104</v>
      </c>
      <c r="C319" s="68" t="s">
        <v>105</v>
      </c>
      <c r="D319" s="68" t="s">
        <v>972</v>
      </c>
      <c r="E319" s="68" t="s">
        <v>229</v>
      </c>
      <c r="F319" s="95">
        <v>45861</v>
      </c>
      <c r="G319" s="96">
        <v>0.33333333333333331</v>
      </c>
      <c r="H319" s="96">
        <v>0.70833333333333337</v>
      </c>
      <c r="I319" s="77" t="s">
        <v>983</v>
      </c>
      <c r="J319" s="68" t="s">
        <v>343</v>
      </c>
      <c r="K319" s="68" t="s">
        <v>11</v>
      </c>
      <c r="L319" s="88" t="s">
        <v>178</v>
      </c>
      <c r="M319" s="70">
        <f t="shared" si="15"/>
        <v>0</v>
      </c>
      <c r="N319" s="70">
        <f t="shared" si="16"/>
        <v>0</v>
      </c>
      <c r="P319" s="70"/>
    </row>
    <row r="320" spans="1:16" x14ac:dyDescent="0.25">
      <c r="A320" s="68" t="str">
        <f t="shared" si="14"/>
        <v>4545862</v>
      </c>
      <c r="B320" s="69" t="s">
        <v>104</v>
      </c>
      <c r="C320" s="68" t="s">
        <v>105</v>
      </c>
      <c r="D320" s="68" t="s">
        <v>972</v>
      </c>
      <c r="E320" s="68" t="s">
        <v>230</v>
      </c>
      <c r="F320" s="95">
        <v>45862</v>
      </c>
      <c r="G320" s="96">
        <v>0.33333333333333331</v>
      </c>
      <c r="H320" s="96">
        <v>0.70833333333333337</v>
      </c>
      <c r="I320" s="77" t="s">
        <v>983</v>
      </c>
      <c r="J320" s="68" t="s">
        <v>344</v>
      </c>
      <c r="K320" s="68" t="s">
        <v>11</v>
      </c>
      <c r="L320" s="88" t="s">
        <v>178</v>
      </c>
      <c r="M320" s="70">
        <f t="shared" si="15"/>
        <v>0</v>
      </c>
      <c r="N320" s="70">
        <f t="shared" si="16"/>
        <v>0</v>
      </c>
      <c r="P320" s="70"/>
    </row>
    <row r="321" spans="1:16" x14ac:dyDescent="0.25">
      <c r="A321" s="68" t="str">
        <f t="shared" si="14"/>
        <v>4545863</v>
      </c>
      <c r="B321" s="69" t="s">
        <v>104</v>
      </c>
      <c r="C321" s="68" t="s">
        <v>105</v>
      </c>
      <c r="D321" s="68" t="s">
        <v>972</v>
      </c>
      <c r="E321" s="68" t="s">
        <v>231</v>
      </c>
      <c r="F321" s="95">
        <v>45863</v>
      </c>
      <c r="G321" s="96">
        <v>0.33333333333333331</v>
      </c>
      <c r="H321" s="96">
        <v>0.70833333333333337</v>
      </c>
      <c r="I321" s="77" t="s">
        <v>983</v>
      </c>
      <c r="J321" s="68" t="s">
        <v>17</v>
      </c>
      <c r="K321" s="68" t="s">
        <v>11</v>
      </c>
      <c r="L321" s="88" t="s">
        <v>178</v>
      </c>
      <c r="M321" s="70">
        <f t="shared" si="15"/>
        <v>0</v>
      </c>
      <c r="N321" s="70">
        <f t="shared" si="16"/>
        <v>0</v>
      </c>
      <c r="P321" s="70"/>
    </row>
    <row r="322" spans="1:16" x14ac:dyDescent="0.25">
      <c r="A322" s="68" t="str">
        <f t="shared" si="14"/>
        <v>4545864</v>
      </c>
      <c r="B322" s="69" t="s">
        <v>104</v>
      </c>
      <c r="C322" s="68" t="s">
        <v>105</v>
      </c>
      <c r="D322" s="68" t="s">
        <v>972</v>
      </c>
      <c r="E322" s="68" t="s">
        <v>232</v>
      </c>
      <c r="F322" s="95">
        <v>45864</v>
      </c>
      <c r="G322" s="96">
        <v>0.33333333333333331</v>
      </c>
      <c r="H322" s="96">
        <v>0.70833333333333337</v>
      </c>
      <c r="I322" s="77" t="s">
        <v>983</v>
      </c>
      <c r="J322" s="68" t="s">
        <v>11</v>
      </c>
      <c r="K322" s="68" t="s">
        <v>11</v>
      </c>
      <c r="L322" s="88" t="s">
        <v>178</v>
      </c>
      <c r="M322" s="70">
        <f t="shared" si="15"/>
        <v>0</v>
      </c>
      <c r="N322" s="70">
        <f t="shared" si="16"/>
        <v>0</v>
      </c>
      <c r="P322" s="70" t="s">
        <v>1004</v>
      </c>
    </row>
    <row r="323" spans="1:16" x14ac:dyDescent="0.25">
      <c r="A323" s="68" t="str">
        <f t="shared" si="14"/>
        <v>4545866</v>
      </c>
      <c r="B323" s="69" t="s">
        <v>104</v>
      </c>
      <c r="C323" s="68" t="s">
        <v>105</v>
      </c>
      <c r="D323" s="68" t="s">
        <v>972</v>
      </c>
      <c r="E323" s="68" t="s">
        <v>233</v>
      </c>
      <c r="F323" s="95">
        <v>45866</v>
      </c>
      <c r="G323" s="96">
        <v>0.33333333333333331</v>
      </c>
      <c r="H323" s="96">
        <v>0.70833333333333337</v>
      </c>
      <c r="I323" s="77" t="s">
        <v>983</v>
      </c>
      <c r="J323" s="68" t="s">
        <v>345</v>
      </c>
      <c r="K323" s="68" t="s">
        <v>11</v>
      </c>
      <c r="L323" s="88" t="s">
        <v>178</v>
      </c>
      <c r="M323" s="70">
        <f t="shared" si="15"/>
        <v>0</v>
      </c>
      <c r="N323" s="70">
        <f t="shared" si="16"/>
        <v>0</v>
      </c>
      <c r="P323" s="70"/>
    </row>
    <row r="324" spans="1:16" x14ac:dyDescent="0.25">
      <c r="A324" s="68" t="str">
        <f t="shared" ref="A324:A387" si="17">B324&amp;F324</f>
        <v>4545867</v>
      </c>
      <c r="B324" s="69" t="s">
        <v>104</v>
      </c>
      <c r="C324" s="68" t="s">
        <v>105</v>
      </c>
      <c r="D324" s="68" t="s">
        <v>972</v>
      </c>
      <c r="E324" s="68" t="s">
        <v>415</v>
      </c>
      <c r="F324" s="95">
        <v>45867</v>
      </c>
      <c r="G324" s="96">
        <v>0.33333333333333331</v>
      </c>
      <c r="H324" s="96">
        <v>0.70833333333333337</v>
      </c>
      <c r="I324" s="77" t="s">
        <v>983</v>
      </c>
      <c r="J324" s="68" t="s">
        <v>830</v>
      </c>
      <c r="K324" s="68" t="s">
        <v>11</v>
      </c>
      <c r="L324" s="88" t="s">
        <v>178</v>
      </c>
      <c r="M324" s="70">
        <f t="shared" si="15"/>
        <v>0</v>
      </c>
      <c r="N324" s="70">
        <f t="shared" si="16"/>
        <v>0</v>
      </c>
      <c r="P324" s="70"/>
    </row>
    <row r="325" spans="1:16" x14ac:dyDescent="0.25">
      <c r="A325" s="68" t="str">
        <f t="shared" si="17"/>
        <v>4545868</v>
      </c>
      <c r="B325" s="69" t="s">
        <v>104</v>
      </c>
      <c r="C325" s="68" t="s">
        <v>105</v>
      </c>
      <c r="D325" s="68" t="s">
        <v>972</v>
      </c>
      <c r="E325" s="68" t="s">
        <v>418</v>
      </c>
      <c r="F325" s="95">
        <v>45868</v>
      </c>
      <c r="G325" s="96">
        <v>0.33333333333333331</v>
      </c>
      <c r="H325" s="96">
        <v>0.70833333333333337</v>
      </c>
      <c r="I325" s="77" t="s">
        <v>983</v>
      </c>
      <c r="J325" s="68" t="s">
        <v>831</v>
      </c>
      <c r="K325" s="68" t="s">
        <v>11</v>
      </c>
      <c r="L325" s="88" t="s">
        <v>178</v>
      </c>
      <c r="M325" s="70">
        <f t="shared" si="15"/>
        <v>0</v>
      </c>
      <c r="N325" s="70">
        <f t="shared" si="16"/>
        <v>0</v>
      </c>
      <c r="P325" s="70"/>
    </row>
    <row r="326" spans="1:16" x14ac:dyDescent="0.25">
      <c r="A326" s="68" t="str">
        <f t="shared" si="17"/>
        <v>4545869</v>
      </c>
      <c r="B326" s="69" t="s">
        <v>104</v>
      </c>
      <c r="C326" s="68" t="s">
        <v>105</v>
      </c>
      <c r="D326" s="68" t="s">
        <v>972</v>
      </c>
      <c r="E326" s="68" t="s">
        <v>421</v>
      </c>
      <c r="F326" s="95">
        <v>45869</v>
      </c>
      <c r="G326" s="96">
        <v>0.33333333333333331</v>
      </c>
      <c r="H326" s="96">
        <v>0.70833333333333337</v>
      </c>
      <c r="I326" s="77" t="s">
        <v>983</v>
      </c>
      <c r="J326" s="68" t="s">
        <v>119</v>
      </c>
      <c r="K326" s="68" t="s">
        <v>11</v>
      </c>
      <c r="L326" s="88" t="s">
        <v>178</v>
      </c>
      <c r="M326" s="70">
        <f t="shared" si="15"/>
        <v>2</v>
      </c>
      <c r="N326" s="70">
        <f t="shared" si="16"/>
        <v>0</v>
      </c>
      <c r="P326" s="70"/>
    </row>
    <row r="327" spans="1:16" x14ac:dyDescent="0.25">
      <c r="A327" s="68" t="str">
        <f t="shared" si="17"/>
        <v>5145839</v>
      </c>
      <c r="B327" s="69" t="s">
        <v>114</v>
      </c>
      <c r="C327" s="68" t="s">
        <v>115</v>
      </c>
      <c r="D327" s="68" t="s">
        <v>972</v>
      </c>
      <c r="E327" s="68" t="s">
        <v>210</v>
      </c>
      <c r="F327" s="95">
        <v>45839</v>
      </c>
      <c r="G327" s="96">
        <v>0.33333333333333331</v>
      </c>
      <c r="H327" s="96">
        <v>0.70833333333333337</v>
      </c>
      <c r="I327" s="77" t="s">
        <v>983</v>
      </c>
      <c r="J327" s="68" t="s">
        <v>346</v>
      </c>
      <c r="K327" s="68" t="s">
        <v>11</v>
      </c>
      <c r="L327" s="88" t="s">
        <v>178</v>
      </c>
      <c r="M327" s="70">
        <f t="shared" si="15"/>
        <v>0</v>
      </c>
      <c r="N327" s="70">
        <f t="shared" si="16"/>
        <v>0</v>
      </c>
      <c r="P327" s="70"/>
    </row>
    <row r="328" spans="1:16" x14ac:dyDescent="0.25">
      <c r="A328" s="68" t="str">
        <f t="shared" si="17"/>
        <v>5145840</v>
      </c>
      <c r="B328" s="69" t="s">
        <v>114</v>
      </c>
      <c r="C328" s="68" t="s">
        <v>115</v>
      </c>
      <c r="D328" s="68" t="s">
        <v>972</v>
      </c>
      <c r="E328" s="68" t="s">
        <v>211</v>
      </c>
      <c r="F328" s="95">
        <v>45840</v>
      </c>
      <c r="G328" s="96">
        <v>0.33333333333333331</v>
      </c>
      <c r="H328" s="96">
        <v>0.70833333333333337</v>
      </c>
      <c r="I328" s="77" t="s">
        <v>982</v>
      </c>
      <c r="J328" s="68" t="s">
        <v>347</v>
      </c>
      <c r="K328" s="68" t="s">
        <v>11</v>
      </c>
      <c r="L328" s="88" t="s">
        <v>178</v>
      </c>
      <c r="M328" s="70">
        <f t="shared" si="15"/>
        <v>7</v>
      </c>
      <c r="N328" s="70">
        <f t="shared" si="16"/>
        <v>0</v>
      </c>
      <c r="O328" s="71">
        <v>30000</v>
      </c>
      <c r="P328" s="70"/>
    </row>
    <row r="329" spans="1:16" x14ac:dyDescent="0.25">
      <c r="A329" s="68" t="str">
        <f t="shared" si="17"/>
        <v>5145841</v>
      </c>
      <c r="B329" s="69" t="s">
        <v>114</v>
      </c>
      <c r="C329" s="68" t="s">
        <v>115</v>
      </c>
      <c r="D329" s="68" t="s">
        <v>972</v>
      </c>
      <c r="E329" s="68" t="s">
        <v>212</v>
      </c>
      <c r="F329" s="95">
        <v>45841</v>
      </c>
      <c r="G329" s="96">
        <v>0.33333333333333331</v>
      </c>
      <c r="H329" s="96">
        <v>0.70833333333333337</v>
      </c>
      <c r="I329" s="77" t="s">
        <v>982</v>
      </c>
      <c r="J329" s="68" t="s">
        <v>348</v>
      </c>
      <c r="K329" s="68" t="s">
        <v>11</v>
      </c>
      <c r="L329" s="88" t="s">
        <v>178</v>
      </c>
      <c r="M329" s="70">
        <f t="shared" si="15"/>
        <v>11</v>
      </c>
      <c r="N329" s="70">
        <f t="shared" si="16"/>
        <v>0</v>
      </c>
      <c r="O329" s="71">
        <v>30000</v>
      </c>
      <c r="P329" s="70"/>
    </row>
    <row r="330" spans="1:16" x14ac:dyDescent="0.25">
      <c r="A330" s="68" t="str">
        <f t="shared" si="17"/>
        <v>5145842</v>
      </c>
      <c r="B330" s="69" t="s">
        <v>114</v>
      </c>
      <c r="C330" s="68" t="s">
        <v>115</v>
      </c>
      <c r="D330" s="68" t="s">
        <v>972</v>
      </c>
      <c r="E330" s="68" t="s">
        <v>213</v>
      </c>
      <c r="F330" s="95">
        <v>45842</v>
      </c>
      <c r="G330" s="96">
        <v>0.33333333333333331</v>
      </c>
      <c r="H330" s="96">
        <v>0.70833333333333337</v>
      </c>
      <c r="I330" s="77" t="s">
        <v>983</v>
      </c>
      <c r="J330" s="68" t="s">
        <v>349</v>
      </c>
      <c r="K330" s="68" t="s">
        <v>11</v>
      </c>
      <c r="L330" s="88" t="s">
        <v>178</v>
      </c>
      <c r="M330" s="70">
        <f t="shared" si="15"/>
        <v>0</v>
      </c>
      <c r="N330" s="70">
        <f t="shared" si="16"/>
        <v>0</v>
      </c>
      <c r="P330" s="70"/>
    </row>
    <row r="331" spans="1:16" x14ac:dyDescent="0.25">
      <c r="A331" s="68" t="str">
        <f t="shared" si="17"/>
        <v>5145843</v>
      </c>
      <c r="B331" s="69" t="s">
        <v>114</v>
      </c>
      <c r="C331" s="68" t="s">
        <v>115</v>
      </c>
      <c r="D331" s="68" t="s">
        <v>972</v>
      </c>
      <c r="E331" s="68" t="s">
        <v>214</v>
      </c>
      <c r="F331" s="95">
        <v>45843</v>
      </c>
      <c r="G331" s="96">
        <v>0.33333333333333331</v>
      </c>
      <c r="H331" s="96">
        <v>0.70833333333333337</v>
      </c>
      <c r="I331" s="77" t="s">
        <v>983</v>
      </c>
      <c r="J331" s="68" t="s">
        <v>11</v>
      </c>
      <c r="K331" s="68" t="s">
        <v>11</v>
      </c>
      <c r="L331" s="88" t="s">
        <v>178</v>
      </c>
      <c r="M331" s="70">
        <f t="shared" si="15"/>
        <v>0</v>
      </c>
      <c r="N331" s="70">
        <f t="shared" si="16"/>
        <v>0</v>
      </c>
      <c r="P331" s="70" t="s">
        <v>1003</v>
      </c>
    </row>
    <row r="332" spans="1:16" x14ac:dyDescent="0.25">
      <c r="A332" s="68" t="str">
        <f t="shared" si="17"/>
        <v>5145845</v>
      </c>
      <c r="B332" s="69" t="s">
        <v>114</v>
      </c>
      <c r="C332" s="68" t="s">
        <v>115</v>
      </c>
      <c r="D332" s="68" t="s">
        <v>972</v>
      </c>
      <c r="E332" s="68" t="s">
        <v>215</v>
      </c>
      <c r="F332" s="95">
        <v>45845</v>
      </c>
      <c r="G332" s="96">
        <v>0.33333333333333331</v>
      </c>
      <c r="H332" s="96">
        <v>0.70833333333333337</v>
      </c>
      <c r="I332" s="77" t="s">
        <v>983</v>
      </c>
      <c r="J332" s="68" t="s">
        <v>350</v>
      </c>
      <c r="K332" s="68" t="s">
        <v>11</v>
      </c>
      <c r="L332" s="88" t="s">
        <v>178</v>
      </c>
      <c r="M332" s="70">
        <f t="shared" si="15"/>
        <v>0</v>
      </c>
      <c r="N332" s="70">
        <f t="shared" si="16"/>
        <v>0</v>
      </c>
      <c r="P332" s="70"/>
    </row>
    <row r="333" spans="1:16" x14ac:dyDescent="0.25">
      <c r="A333" s="68" t="str">
        <f t="shared" si="17"/>
        <v>5145846</v>
      </c>
      <c r="B333" s="69" t="s">
        <v>114</v>
      </c>
      <c r="C333" s="68" t="s">
        <v>115</v>
      </c>
      <c r="D333" s="68" t="s">
        <v>972</v>
      </c>
      <c r="E333" s="68" t="s">
        <v>216</v>
      </c>
      <c r="F333" s="95">
        <v>45846</v>
      </c>
      <c r="G333" s="96">
        <v>0.33333333333333331</v>
      </c>
      <c r="H333" s="96">
        <v>0.70833333333333337</v>
      </c>
      <c r="I333" s="77" t="s">
        <v>983</v>
      </c>
      <c r="J333" s="68" t="s">
        <v>351</v>
      </c>
      <c r="K333" s="68" t="s">
        <v>11</v>
      </c>
      <c r="L333" s="88" t="s">
        <v>178</v>
      </c>
      <c r="M333" s="70">
        <f t="shared" si="15"/>
        <v>0</v>
      </c>
      <c r="N333" s="70">
        <f t="shared" si="16"/>
        <v>0</v>
      </c>
      <c r="P333" s="70"/>
    </row>
    <row r="334" spans="1:16" x14ac:dyDescent="0.25">
      <c r="A334" s="68" t="str">
        <f t="shared" si="17"/>
        <v>5145847</v>
      </c>
      <c r="B334" s="69" t="s">
        <v>114</v>
      </c>
      <c r="C334" s="68" t="s">
        <v>115</v>
      </c>
      <c r="D334" s="68" t="s">
        <v>972</v>
      </c>
      <c r="E334" s="68" t="s">
        <v>217</v>
      </c>
      <c r="F334" s="95">
        <v>45847</v>
      </c>
      <c r="G334" s="96">
        <v>0.33333333333333331</v>
      </c>
      <c r="H334" s="96">
        <v>0.70833333333333337</v>
      </c>
      <c r="I334" s="77" t="s">
        <v>982</v>
      </c>
      <c r="J334" s="68" t="s">
        <v>352</v>
      </c>
      <c r="K334" s="68" t="s">
        <v>11</v>
      </c>
      <c r="L334" s="88" t="s">
        <v>178</v>
      </c>
      <c r="M334" s="70">
        <f t="shared" si="15"/>
        <v>6</v>
      </c>
      <c r="N334" s="70">
        <f t="shared" si="16"/>
        <v>0</v>
      </c>
      <c r="O334" s="71">
        <v>30000</v>
      </c>
      <c r="P334" s="70"/>
    </row>
    <row r="335" spans="1:16" x14ac:dyDescent="0.25">
      <c r="A335" s="68" t="str">
        <f t="shared" si="17"/>
        <v>5145848</v>
      </c>
      <c r="B335" s="69" t="s">
        <v>114</v>
      </c>
      <c r="C335" s="68" t="s">
        <v>115</v>
      </c>
      <c r="D335" s="68" t="s">
        <v>972</v>
      </c>
      <c r="E335" s="68" t="s">
        <v>218</v>
      </c>
      <c r="F335" s="95">
        <v>45848</v>
      </c>
      <c r="G335" s="96">
        <v>0.33333333333333331</v>
      </c>
      <c r="H335" s="96">
        <v>0.70833333333333337</v>
      </c>
      <c r="I335" s="77" t="s">
        <v>983</v>
      </c>
      <c r="J335" s="68" t="s">
        <v>353</v>
      </c>
      <c r="K335" s="68" t="s">
        <v>11</v>
      </c>
      <c r="L335" s="88" t="s">
        <v>178</v>
      </c>
      <c r="M335" s="70">
        <f t="shared" si="15"/>
        <v>0</v>
      </c>
      <c r="N335" s="70">
        <f t="shared" si="16"/>
        <v>0</v>
      </c>
      <c r="P335" s="70"/>
    </row>
    <row r="336" spans="1:16" x14ac:dyDescent="0.25">
      <c r="A336" s="68" t="str">
        <f t="shared" si="17"/>
        <v>5145849</v>
      </c>
      <c r="B336" s="69" t="s">
        <v>114</v>
      </c>
      <c r="C336" s="68" t="s">
        <v>115</v>
      </c>
      <c r="D336" s="68" t="s">
        <v>972</v>
      </c>
      <c r="E336" s="68" t="s">
        <v>219</v>
      </c>
      <c r="F336" s="95">
        <v>45849</v>
      </c>
      <c r="G336" s="96">
        <v>0.33333333333333331</v>
      </c>
      <c r="H336" s="96">
        <v>0.70833333333333337</v>
      </c>
      <c r="I336" s="77" t="s">
        <v>982</v>
      </c>
      <c r="J336" s="68" t="s">
        <v>354</v>
      </c>
      <c r="K336" s="68" t="s">
        <v>11</v>
      </c>
      <c r="L336" s="88" t="s">
        <v>178</v>
      </c>
      <c r="M336" s="70">
        <f t="shared" si="15"/>
        <v>22</v>
      </c>
      <c r="N336" s="70">
        <f t="shared" si="16"/>
        <v>0</v>
      </c>
      <c r="O336" s="71">
        <v>50000</v>
      </c>
      <c r="P336" s="70"/>
    </row>
    <row r="337" spans="1:16" x14ac:dyDescent="0.25">
      <c r="A337" s="68" t="str">
        <f t="shared" si="17"/>
        <v>5145850</v>
      </c>
      <c r="B337" s="69" t="s">
        <v>114</v>
      </c>
      <c r="C337" s="68" t="s">
        <v>115</v>
      </c>
      <c r="D337" s="68" t="s">
        <v>972</v>
      </c>
      <c r="E337" s="68" t="s">
        <v>220</v>
      </c>
      <c r="F337" s="95">
        <v>45850</v>
      </c>
      <c r="G337" s="96">
        <v>0.33333333333333331</v>
      </c>
      <c r="H337" s="96">
        <v>0.70833333333333337</v>
      </c>
      <c r="I337" s="77" t="s">
        <v>983</v>
      </c>
      <c r="J337" s="68" t="s">
        <v>11</v>
      </c>
      <c r="K337" s="68" t="s">
        <v>11</v>
      </c>
      <c r="L337" s="88" t="s">
        <v>178</v>
      </c>
      <c r="M337" s="70">
        <f t="shared" si="15"/>
        <v>0</v>
      </c>
      <c r="N337" s="70">
        <f t="shared" si="16"/>
        <v>0</v>
      </c>
      <c r="P337" s="70" t="s">
        <v>1002</v>
      </c>
    </row>
    <row r="338" spans="1:16" x14ac:dyDescent="0.25">
      <c r="A338" s="68" t="str">
        <f t="shared" si="17"/>
        <v>5145852</v>
      </c>
      <c r="B338" s="69" t="s">
        <v>114</v>
      </c>
      <c r="C338" s="68" t="s">
        <v>115</v>
      </c>
      <c r="D338" s="68" t="s">
        <v>972</v>
      </c>
      <c r="E338" s="68" t="s">
        <v>221</v>
      </c>
      <c r="F338" s="95">
        <v>45852</v>
      </c>
      <c r="G338" s="96">
        <v>0.33333333333333331</v>
      </c>
      <c r="H338" s="96">
        <v>0.70833333333333337</v>
      </c>
      <c r="I338" s="77" t="s">
        <v>983</v>
      </c>
      <c r="J338" s="68" t="s">
        <v>355</v>
      </c>
      <c r="K338" s="68" t="s">
        <v>11</v>
      </c>
      <c r="L338" s="88" t="s">
        <v>178</v>
      </c>
      <c r="M338" s="70">
        <f t="shared" si="15"/>
        <v>0</v>
      </c>
      <c r="N338" s="70">
        <f t="shared" si="16"/>
        <v>0</v>
      </c>
      <c r="P338" s="70"/>
    </row>
    <row r="339" spans="1:16" x14ac:dyDescent="0.25">
      <c r="A339" s="68" t="str">
        <f t="shared" si="17"/>
        <v>5145853</v>
      </c>
      <c r="B339" s="69" t="s">
        <v>114</v>
      </c>
      <c r="C339" s="68" t="s">
        <v>115</v>
      </c>
      <c r="D339" s="68" t="s">
        <v>972</v>
      </c>
      <c r="E339" s="68" t="s">
        <v>222</v>
      </c>
      <c r="F339" s="95">
        <v>45853</v>
      </c>
      <c r="G339" s="96">
        <v>0.33333333333333331</v>
      </c>
      <c r="H339" s="96">
        <v>0.70833333333333337</v>
      </c>
      <c r="I339" s="77" t="s">
        <v>983</v>
      </c>
      <c r="J339" s="68" t="s">
        <v>356</v>
      </c>
      <c r="K339" s="68" t="s">
        <v>11</v>
      </c>
      <c r="L339" s="88" t="s">
        <v>178</v>
      </c>
      <c r="M339" s="70">
        <f t="shared" si="15"/>
        <v>0</v>
      </c>
      <c r="N339" s="70">
        <f t="shared" si="16"/>
        <v>0</v>
      </c>
      <c r="P339" s="70"/>
    </row>
    <row r="340" spans="1:16" x14ac:dyDescent="0.25">
      <c r="A340" s="68" t="str">
        <f t="shared" si="17"/>
        <v>5145854</v>
      </c>
      <c r="B340" s="69" t="s">
        <v>114</v>
      </c>
      <c r="C340" s="68" t="s">
        <v>115</v>
      </c>
      <c r="D340" s="68" t="s">
        <v>972</v>
      </c>
      <c r="E340" s="68" t="s">
        <v>223</v>
      </c>
      <c r="F340" s="95">
        <v>45854</v>
      </c>
      <c r="G340" s="96">
        <v>0.33333333333333331</v>
      </c>
      <c r="H340" s="96">
        <v>0.70833333333333337</v>
      </c>
      <c r="I340" s="77" t="s">
        <v>982</v>
      </c>
      <c r="J340" s="68" t="s">
        <v>357</v>
      </c>
      <c r="K340" s="68" t="s">
        <v>11</v>
      </c>
      <c r="L340" s="88" t="s">
        <v>178</v>
      </c>
      <c r="M340" s="70">
        <f t="shared" si="15"/>
        <v>10</v>
      </c>
      <c r="N340" s="70">
        <f t="shared" si="16"/>
        <v>0</v>
      </c>
      <c r="O340" s="71">
        <v>30000</v>
      </c>
      <c r="P340" s="70"/>
    </row>
    <row r="341" spans="1:16" x14ac:dyDescent="0.25">
      <c r="A341" s="68" t="str">
        <f t="shared" si="17"/>
        <v>5145855</v>
      </c>
      <c r="B341" s="69" t="s">
        <v>114</v>
      </c>
      <c r="C341" s="68" t="s">
        <v>115</v>
      </c>
      <c r="D341" s="68" t="s">
        <v>972</v>
      </c>
      <c r="E341" s="68" t="s">
        <v>224</v>
      </c>
      <c r="F341" s="95">
        <v>45855</v>
      </c>
      <c r="G341" s="96">
        <v>0.33333333333333331</v>
      </c>
      <c r="H341" s="96">
        <v>0.70833333333333337</v>
      </c>
      <c r="I341" s="77" t="s">
        <v>983</v>
      </c>
      <c r="J341" s="98" t="s">
        <v>1016</v>
      </c>
      <c r="K341" s="68" t="s">
        <v>11</v>
      </c>
      <c r="L341" s="88" t="s">
        <v>178</v>
      </c>
      <c r="M341" s="70">
        <v>0</v>
      </c>
      <c r="N341" s="70">
        <f t="shared" si="16"/>
        <v>0</v>
      </c>
      <c r="P341" s="70" t="s">
        <v>1017</v>
      </c>
    </row>
    <row r="342" spans="1:16" x14ac:dyDescent="0.25">
      <c r="A342" s="68" t="str">
        <f t="shared" si="17"/>
        <v>5145856</v>
      </c>
      <c r="B342" s="69" t="s">
        <v>114</v>
      </c>
      <c r="C342" s="68" t="s">
        <v>115</v>
      </c>
      <c r="D342" s="68" t="s">
        <v>972</v>
      </c>
      <c r="E342" s="68" t="s">
        <v>225</v>
      </c>
      <c r="F342" s="95">
        <v>45856</v>
      </c>
      <c r="G342" s="96">
        <v>0.33333333333333331</v>
      </c>
      <c r="H342" s="96">
        <v>0.70833333333333337</v>
      </c>
      <c r="I342" s="77" t="s">
        <v>983</v>
      </c>
      <c r="J342" s="68" t="s">
        <v>358</v>
      </c>
      <c r="K342" s="68" t="s">
        <v>11</v>
      </c>
      <c r="L342" s="88" t="s">
        <v>178</v>
      </c>
      <c r="M342" s="70">
        <f t="shared" si="15"/>
        <v>3</v>
      </c>
      <c r="N342" s="70">
        <f t="shared" si="16"/>
        <v>0</v>
      </c>
      <c r="P342" s="70"/>
    </row>
    <row r="343" spans="1:16" x14ac:dyDescent="0.25">
      <c r="A343" s="68" t="str">
        <f t="shared" si="17"/>
        <v>5145857</v>
      </c>
      <c r="B343" s="69" t="s">
        <v>114</v>
      </c>
      <c r="C343" s="68" t="s">
        <v>115</v>
      </c>
      <c r="D343" s="68" t="s">
        <v>972</v>
      </c>
      <c r="E343" s="68" t="s">
        <v>226</v>
      </c>
      <c r="F343" s="95">
        <v>45857</v>
      </c>
      <c r="G343" s="96">
        <v>0.33333333333333331</v>
      </c>
      <c r="H343" s="96">
        <v>0.70833333333333337</v>
      </c>
      <c r="I343" s="77" t="s">
        <v>983</v>
      </c>
      <c r="J343" s="68" t="s">
        <v>11</v>
      </c>
      <c r="K343" s="68" t="s">
        <v>11</v>
      </c>
      <c r="L343" s="88" t="s">
        <v>178</v>
      </c>
      <c r="M343" s="70">
        <f t="shared" si="15"/>
        <v>0</v>
      </c>
      <c r="N343" s="70">
        <f t="shared" si="16"/>
        <v>0</v>
      </c>
      <c r="P343" s="70" t="s">
        <v>1001</v>
      </c>
    </row>
    <row r="344" spans="1:16" x14ac:dyDescent="0.25">
      <c r="A344" s="68" t="str">
        <f t="shared" si="17"/>
        <v>5145859</v>
      </c>
      <c r="B344" s="69" t="s">
        <v>114</v>
      </c>
      <c r="C344" s="68" t="s">
        <v>115</v>
      </c>
      <c r="D344" s="68" t="s">
        <v>972</v>
      </c>
      <c r="E344" s="68" t="s">
        <v>227</v>
      </c>
      <c r="F344" s="95">
        <v>45859</v>
      </c>
      <c r="G344" s="96">
        <v>0.33333333333333331</v>
      </c>
      <c r="H344" s="96">
        <v>0.70833333333333337</v>
      </c>
      <c r="I344" s="77" t="s">
        <v>982</v>
      </c>
      <c r="J344" s="68" t="s">
        <v>359</v>
      </c>
      <c r="K344" s="68" t="s">
        <v>11</v>
      </c>
      <c r="L344" s="88" t="s">
        <v>178</v>
      </c>
      <c r="M344" s="70">
        <f t="shared" si="15"/>
        <v>9</v>
      </c>
      <c r="N344" s="70">
        <f t="shared" si="16"/>
        <v>0</v>
      </c>
      <c r="O344" s="71">
        <v>30000</v>
      </c>
      <c r="P344" s="70"/>
    </row>
    <row r="345" spans="1:16" x14ac:dyDescent="0.25">
      <c r="A345" s="68" t="str">
        <f t="shared" si="17"/>
        <v>5145860</v>
      </c>
      <c r="B345" s="69" t="s">
        <v>114</v>
      </c>
      <c r="C345" s="68" t="s">
        <v>115</v>
      </c>
      <c r="D345" s="68" t="s">
        <v>972</v>
      </c>
      <c r="E345" s="68" t="s">
        <v>228</v>
      </c>
      <c r="F345" s="95">
        <v>45860</v>
      </c>
      <c r="G345" s="96">
        <v>0.33333333333333331</v>
      </c>
      <c r="H345" s="96">
        <v>0.70833333333333337</v>
      </c>
      <c r="I345" s="77" t="s">
        <v>982</v>
      </c>
      <c r="J345" s="68" t="s">
        <v>360</v>
      </c>
      <c r="K345" s="68" t="s">
        <v>11</v>
      </c>
      <c r="L345" s="88" t="s">
        <v>178</v>
      </c>
      <c r="M345" s="70">
        <f t="shared" si="15"/>
        <v>15</v>
      </c>
      <c r="N345" s="70">
        <f t="shared" si="16"/>
        <v>0</v>
      </c>
      <c r="O345" s="71">
        <v>30000</v>
      </c>
      <c r="P345" s="70"/>
    </row>
    <row r="346" spans="1:16" x14ac:dyDescent="0.25">
      <c r="A346" s="68" t="str">
        <f t="shared" si="17"/>
        <v>5145861</v>
      </c>
      <c r="B346" s="69" t="s">
        <v>114</v>
      </c>
      <c r="C346" s="68" t="s">
        <v>115</v>
      </c>
      <c r="D346" s="68" t="s">
        <v>972</v>
      </c>
      <c r="E346" s="68" t="s">
        <v>229</v>
      </c>
      <c r="F346" s="95">
        <v>45861</v>
      </c>
      <c r="G346" s="96">
        <v>0.33333333333333331</v>
      </c>
      <c r="H346" s="96">
        <v>0.70833333333333337</v>
      </c>
      <c r="I346" s="77" t="s">
        <v>983</v>
      </c>
      <c r="J346" s="68" t="s">
        <v>361</v>
      </c>
      <c r="K346" s="68" t="s">
        <v>11</v>
      </c>
      <c r="L346" s="88" t="s">
        <v>178</v>
      </c>
      <c r="M346" s="70">
        <f t="shared" si="15"/>
        <v>3</v>
      </c>
      <c r="N346" s="70">
        <f t="shared" si="16"/>
        <v>0</v>
      </c>
      <c r="P346" s="70"/>
    </row>
    <row r="347" spans="1:16" x14ac:dyDescent="0.25">
      <c r="A347" s="68" t="str">
        <f t="shared" si="17"/>
        <v>5145862</v>
      </c>
      <c r="B347" s="69" t="s">
        <v>114</v>
      </c>
      <c r="C347" s="68" t="s">
        <v>115</v>
      </c>
      <c r="D347" s="68" t="s">
        <v>972</v>
      </c>
      <c r="E347" s="68" t="s">
        <v>230</v>
      </c>
      <c r="F347" s="95">
        <v>45862</v>
      </c>
      <c r="G347" s="96">
        <v>0.33333333333333331</v>
      </c>
      <c r="H347" s="96">
        <v>0.70833333333333337</v>
      </c>
      <c r="I347" s="77" t="s">
        <v>983</v>
      </c>
      <c r="J347" s="68" t="s">
        <v>350</v>
      </c>
      <c r="K347" s="68" t="s">
        <v>11</v>
      </c>
      <c r="L347" s="88" t="s">
        <v>178</v>
      </c>
      <c r="M347" s="70">
        <f t="shared" si="15"/>
        <v>0</v>
      </c>
      <c r="N347" s="70">
        <f t="shared" si="16"/>
        <v>0</v>
      </c>
      <c r="P347" s="70"/>
    </row>
    <row r="348" spans="1:16" x14ac:dyDescent="0.25">
      <c r="A348" s="68" t="str">
        <f t="shared" si="17"/>
        <v>5145863</v>
      </c>
      <c r="B348" s="69" t="s">
        <v>114</v>
      </c>
      <c r="C348" s="68" t="s">
        <v>115</v>
      </c>
      <c r="D348" s="68" t="s">
        <v>972</v>
      </c>
      <c r="E348" s="68" t="s">
        <v>231</v>
      </c>
      <c r="F348" s="95">
        <v>45863</v>
      </c>
      <c r="G348" s="96">
        <v>0.33333333333333331</v>
      </c>
      <c r="H348" s="96">
        <v>0.70833333333333337</v>
      </c>
      <c r="I348" s="77" t="s">
        <v>983</v>
      </c>
      <c r="J348" s="68" t="s">
        <v>362</v>
      </c>
      <c r="K348" s="68" t="s">
        <v>11</v>
      </c>
      <c r="L348" s="88" t="s">
        <v>178</v>
      </c>
      <c r="M348" s="70">
        <f t="shared" si="15"/>
        <v>2</v>
      </c>
      <c r="N348" s="70">
        <f t="shared" si="16"/>
        <v>0</v>
      </c>
      <c r="P348" s="70"/>
    </row>
    <row r="349" spans="1:16" x14ac:dyDescent="0.25">
      <c r="A349" s="68" t="str">
        <f t="shared" si="17"/>
        <v>5145864</v>
      </c>
      <c r="B349" s="69" t="s">
        <v>114</v>
      </c>
      <c r="C349" s="68" t="s">
        <v>115</v>
      </c>
      <c r="D349" s="68" t="s">
        <v>972</v>
      </c>
      <c r="E349" s="68" t="s">
        <v>232</v>
      </c>
      <c r="F349" s="95">
        <v>45864</v>
      </c>
      <c r="G349" s="96">
        <v>0.33333333333333331</v>
      </c>
      <c r="H349" s="96">
        <v>0.70833333333333337</v>
      </c>
      <c r="I349" s="77" t="s">
        <v>983</v>
      </c>
      <c r="J349" s="68" t="s">
        <v>11</v>
      </c>
      <c r="K349" s="68" t="s">
        <v>11</v>
      </c>
      <c r="L349" s="88" t="s">
        <v>178</v>
      </c>
      <c r="M349" s="70">
        <f t="shared" si="15"/>
        <v>0</v>
      </c>
      <c r="N349" s="70">
        <f t="shared" si="16"/>
        <v>0</v>
      </c>
      <c r="P349" s="70" t="s">
        <v>1000</v>
      </c>
    </row>
    <row r="350" spans="1:16" x14ac:dyDescent="0.25">
      <c r="A350" s="68" t="str">
        <f t="shared" si="17"/>
        <v>5145866</v>
      </c>
      <c r="B350" s="69" t="s">
        <v>114</v>
      </c>
      <c r="C350" s="68" t="s">
        <v>115</v>
      </c>
      <c r="D350" s="68" t="s">
        <v>972</v>
      </c>
      <c r="E350" s="68" t="s">
        <v>233</v>
      </c>
      <c r="F350" s="95">
        <v>45866</v>
      </c>
      <c r="G350" s="96">
        <v>0.33333333333333331</v>
      </c>
      <c r="H350" s="96">
        <v>0.70833333333333337</v>
      </c>
      <c r="I350" s="77" t="s">
        <v>982</v>
      </c>
      <c r="J350" s="68" t="s">
        <v>363</v>
      </c>
      <c r="K350" s="68" t="s">
        <v>11</v>
      </c>
      <c r="L350" s="88" t="s">
        <v>178</v>
      </c>
      <c r="M350" s="70">
        <f t="shared" si="15"/>
        <v>9</v>
      </c>
      <c r="N350" s="70">
        <f t="shared" si="16"/>
        <v>0</v>
      </c>
      <c r="O350" s="71">
        <v>30000</v>
      </c>
      <c r="P350" s="70"/>
    </row>
    <row r="351" spans="1:16" x14ac:dyDescent="0.25">
      <c r="A351" s="68" t="str">
        <f t="shared" si="17"/>
        <v>5145867</v>
      </c>
      <c r="B351" s="69" t="s">
        <v>114</v>
      </c>
      <c r="C351" s="68" t="s">
        <v>115</v>
      </c>
      <c r="D351" s="68" t="s">
        <v>972</v>
      </c>
      <c r="E351" s="68" t="s">
        <v>415</v>
      </c>
      <c r="F351" s="95">
        <v>45867</v>
      </c>
      <c r="G351" s="96">
        <v>0.33333333333333331</v>
      </c>
      <c r="H351" s="96">
        <v>0.70833333333333337</v>
      </c>
      <c r="I351" s="77" t="s">
        <v>983</v>
      </c>
      <c r="J351" s="68" t="s">
        <v>847</v>
      </c>
      <c r="K351" s="68" t="s">
        <v>11</v>
      </c>
      <c r="L351" s="88" t="s">
        <v>178</v>
      </c>
      <c r="M351" s="70">
        <f t="shared" si="15"/>
        <v>5</v>
      </c>
      <c r="N351" s="70">
        <f t="shared" si="16"/>
        <v>0</v>
      </c>
      <c r="P351" s="70"/>
    </row>
    <row r="352" spans="1:16" x14ac:dyDescent="0.25">
      <c r="A352" s="68" t="str">
        <f t="shared" si="17"/>
        <v>5145868</v>
      </c>
      <c r="B352" s="69" t="s">
        <v>114</v>
      </c>
      <c r="C352" s="68" t="s">
        <v>115</v>
      </c>
      <c r="D352" s="68" t="s">
        <v>972</v>
      </c>
      <c r="E352" s="68" t="s">
        <v>418</v>
      </c>
      <c r="F352" s="95">
        <v>45868</v>
      </c>
      <c r="G352" s="96">
        <v>0.33333333333333331</v>
      </c>
      <c r="H352" s="96">
        <v>0.70833333333333337</v>
      </c>
      <c r="I352" s="77" t="s">
        <v>983</v>
      </c>
      <c r="J352" s="68" t="s">
        <v>848</v>
      </c>
      <c r="K352" s="68" t="s">
        <v>11</v>
      </c>
      <c r="L352" s="88" t="s">
        <v>178</v>
      </c>
      <c r="M352" s="70">
        <f t="shared" si="15"/>
        <v>0</v>
      </c>
      <c r="N352" s="70">
        <f t="shared" si="16"/>
        <v>0</v>
      </c>
      <c r="P352" s="70"/>
    </row>
    <row r="353" spans="1:16" x14ac:dyDescent="0.25">
      <c r="A353" s="68" t="str">
        <f t="shared" si="17"/>
        <v>5145869</v>
      </c>
      <c r="B353" s="69" t="s">
        <v>114</v>
      </c>
      <c r="C353" s="68" t="s">
        <v>115</v>
      </c>
      <c r="D353" s="68" t="s">
        <v>972</v>
      </c>
      <c r="E353" s="68" t="s">
        <v>421</v>
      </c>
      <c r="F353" s="95">
        <v>45869</v>
      </c>
      <c r="G353" s="96">
        <v>0.33333333333333331</v>
      </c>
      <c r="H353" s="96">
        <v>0.70833333333333337</v>
      </c>
      <c r="I353" s="77" t="s">
        <v>983</v>
      </c>
      <c r="J353" s="68" t="s">
        <v>11</v>
      </c>
      <c r="K353" s="68" t="s">
        <v>11</v>
      </c>
      <c r="L353" s="88" t="s">
        <v>178</v>
      </c>
      <c r="M353" s="70">
        <f t="shared" si="15"/>
        <v>0</v>
      </c>
      <c r="N353" s="70">
        <f t="shared" si="16"/>
        <v>0</v>
      </c>
      <c r="P353" s="70" t="s">
        <v>999</v>
      </c>
    </row>
    <row r="354" spans="1:16" x14ac:dyDescent="0.25">
      <c r="A354" s="68" t="str">
        <f t="shared" si="17"/>
        <v>5345839</v>
      </c>
      <c r="B354" s="69" t="s">
        <v>121</v>
      </c>
      <c r="C354" s="68" t="s">
        <v>122</v>
      </c>
      <c r="D354" s="68" t="s">
        <v>972</v>
      </c>
      <c r="E354" s="68" t="s">
        <v>210</v>
      </c>
      <c r="F354" s="95">
        <v>45839</v>
      </c>
      <c r="G354" s="96">
        <v>0.33333333333333331</v>
      </c>
      <c r="H354" s="96">
        <v>0.70833333333333337</v>
      </c>
      <c r="I354" s="77" t="s">
        <v>982</v>
      </c>
      <c r="J354" s="68" t="s">
        <v>364</v>
      </c>
      <c r="K354" s="68" t="s">
        <v>11</v>
      </c>
      <c r="L354" s="88" t="s">
        <v>178</v>
      </c>
      <c r="M354" s="70">
        <f t="shared" si="15"/>
        <v>7</v>
      </c>
      <c r="N354" s="70">
        <f t="shared" si="16"/>
        <v>0</v>
      </c>
      <c r="O354" s="71">
        <v>30000</v>
      </c>
      <c r="P354" s="70"/>
    </row>
    <row r="355" spans="1:16" x14ac:dyDescent="0.25">
      <c r="A355" s="68" t="str">
        <f t="shared" si="17"/>
        <v>5345840</v>
      </c>
      <c r="B355" s="69" t="s">
        <v>121</v>
      </c>
      <c r="C355" s="68" t="s">
        <v>122</v>
      </c>
      <c r="D355" s="68" t="s">
        <v>972</v>
      </c>
      <c r="E355" s="68" t="s">
        <v>211</v>
      </c>
      <c r="F355" s="95">
        <v>45840</v>
      </c>
      <c r="G355" s="96">
        <v>0.33333333333333331</v>
      </c>
      <c r="H355" s="96">
        <v>0.70833333333333337</v>
      </c>
      <c r="I355" s="77" t="s">
        <v>983</v>
      </c>
      <c r="J355" s="68" t="s">
        <v>365</v>
      </c>
      <c r="K355" s="68" t="s">
        <v>11</v>
      </c>
      <c r="L355" s="88" t="s">
        <v>178</v>
      </c>
      <c r="M355" s="70">
        <f t="shared" si="15"/>
        <v>5</v>
      </c>
      <c r="N355" s="70">
        <f t="shared" si="16"/>
        <v>0</v>
      </c>
      <c r="P355" s="70"/>
    </row>
    <row r="356" spans="1:16" x14ac:dyDescent="0.25">
      <c r="A356" s="68" t="str">
        <f t="shared" si="17"/>
        <v>5345841</v>
      </c>
      <c r="B356" s="69" t="s">
        <v>121</v>
      </c>
      <c r="C356" s="68" t="s">
        <v>122</v>
      </c>
      <c r="D356" s="68" t="s">
        <v>972</v>
      </c>
      <c r="E356" s="68" t="s">
        <v>212</v>
      </c>
      <c r="F356" s="95">
        <v>45841</v>
      </c>
      <c r="G356" s="96">
        <v>0.33333333333333331</v>
      </c>
      <c r="H356" s="96">
        <v>0.70833333333333337</v>
      </c>
      <c r="I356" s="77" t="s">
        <v>983</v>
      </c>
      <c r="J356" s="68" t="s">
        <v>101</v>
      </c>
      <c r="K356" s="68" t="s">
        <v>11</v>
      </c>
      <c r="L356" s="88" t="s">
        <v>178</v>
      </c>
      <c r="M356" s="70">
        <f t="shared" si="15"/>
        <v>5</v>
      </c>
      <c r="N356" s="70">
        <f t="shared" si="16"/>
        <v>0</v>
      </c>
      <c r="P356" s="70"/>
    </row>
    <row r="357" spans="1:16" x14ac:dyDescent="0.25">
      <c r="A357" s="68" t="str">
        <f t="shared" si="17"/>
        <v>5345842</v>
      </c>
      <c r="B357" s="69" t="s">
        <v>121</v>
      </c>
      <c r="C357" s="68" t="s">
        <v>122</v>
      </c>
      <c r="D357" s="68" t="s">
        <v>972</v>
      </c>
      <c r="E357" s="68" t="s">
        <v>213</v>
      </c>
      <c r="F357" s="95">
        <v>45842</v>
      </c>
      <c r="G357" s="96">
        <v>0.33333333333333331</v>
      </c>
      <c r="H357" s="96">
        <v>0.70833333333333337</v>
      </c>
      <c r="I357" s="77" t="s">
        <v>983</v>
      </c>
      <c r="J357" s="68" t="s">
        <v>366</v>
      </c>
      <c r="K357" s="68" t="s">
        <v>11</v>
      </c>
      <c r="L357" s="88" t="s">
        <v>178</v>
      </c>
      <c r="M357" s="70">
        <f t="shared" si="15"/>
        <v>2</v>
      </c>
      <c r="N357" s="70">
        <f t="shared" si="16"/>
        <v>0</v>
      </c>
      <c r="P357" s="70"/>
    </row>
    <row r="358" spans="1:16" x14ac:dyDescent="0.25">
      <c r="A358" s="68" t="str">
        <f t="shared" si="17"/>
        <v>5345843</v>
      </c>
      <c r="B358" s="69" t="s">
        <v>121</v>
      </c>
      <c r="C358" s="68" t="s">
        <v>122</v>
      </c>
      <c r="D358" s="68" t="s">
        <v>972</v>
      </c>
      <c r="E358" s="68" t="s">
        <v>214</v>
      </c>
      <c r="F358" s="95">
        <v>45843</v>
      </c>
      <c r="G358" s="96">
        <v>0.33333333333333331</v>
      </c>
      <c r="H358" s="96">
        <v>0.70833333333333337</v>
      </c>
      <c r="I358" s="77" t="s">
        <v>983</v>
      </c>
      <c r="J358" s="68" t="s">
        <v>11</v>
      </c>
      <c r="K358" s="68" t="s">
        <v>11</v>
      </c>
      <c r="L358" s="88" t="s">
        <v>178</v>
      </c>
      <c r="M358" s="70">
        <f t="shared" si="15"/>
        <v>0</v>
      </c>
      <c r="N358" s="70">
        <f t="shared" si="16"/>
        <v>0</v>
      </c>
      <c r="P358" s="70" t="s">
        <v>196</v>
      </c>
    </row>
    <row r="359" spans="1:16" x14ac:dyDescent="0.25">
      <c r="A359" s="68" t="str">
        <f t="shared" si="17"/>
        <v>5345845</v>
      </c>
      <c r="B359" s="69" t="s">
        <v>121</v>
      </c>
      <c r="C359" s="68" t="s">
        <v>122</v>
      </c>
      <c r="D359" s="68" t="s">
        <v>972</v>
      </c>
      <c r="E359" s="68" t="s">
        <v>215</v>
      </c>
      <c r="F359" s="95">
        <v>45845</v>
      </c>
      <c r="G359" s="96">
        <v>0.33333333333333331</v>
      </c>
      <c r="H359" s="96">
        <v>0.70833333333333337</v>
      </c>
      <c r="I359" s="77" t="s">
        <v>982</v>
      </c>
      <c r="J359" s="68" t="s">
        <v>367</v>
      </c>
      <c r="K359" s="68" t="s">
        <v>11</v>
      </c>
      <c r="L359" s="88" t="s">
        <v>178</v>
      </c>
      <c r="M359" s="70">
        <f t="shared" si="15"/>
        <v>8</v>
      </c>
      <c r="N359" s="70">
        <f t="shared" si="16"/>
        <v>0</v>
      </c>
      <c r="O359" s="71">
        <v>30000</v>
      </c>
      <c r="P359" s="70"/>
    </row>
    <row r="360" spans="1:16" x14ac:dyDescent="0.25">
      <c r="A360" s="68" t="str">
        <f t="shared" si="17"/>
        <v>5345846</v>
      </c>
      <c r="B360" s="69" t="s">
        <v>121</v>
      </c>
      <c r="C360" s="68" t="s">
        <v>122</v>
      </c>
      <c r="D360" s="68" t="s">
        <v>972</v>
      </c>
      <c r="E360" s="68" t="s">
        <v>216</v>
      </c>
      <c r="F360" s="95">
        <v>45846</v>
      </c>
      <c r="G360" s="96">
        <v>0.33333333333333331</v>
      </c>
      <c r="H360" s="96">
        <v>0.70833333333333337</v>
      </c>
      <c r="I360" s="77" t="s">
        <v>982</v>
      </c>
      <c r="J360" s="68" t="s">
        <v>368</v>
      </c>
      <c r="K360" s="68" t="s">
        <v>11</v>
      </c>
      <c r="L360" s="88" t="s">
        <v>178</v>
      </c>
      <c r="M360" s="70">
        <f t="shared" si="15"/>
        <v>8</v>
      </c>
      <c r="N360" s="70">
        <f t="shared" si="16"/>
        <v>0</v>
      </c>
      <c r="O360" s="71">
        <v>30000</v>
      </c>
      <c r="P360" s="70"/>
    </row>
    <row r="361" spans="1:16" x14ac:dyDescent="0.25">
      <c r="A361" s="68" t="str">
        <f t="shared" si="17"/>
        <v>5345847</v>
      </c>
      <c r="B361" s="69" t="s">
        <v>121</v>
      </c>
      <c r="C361" s="68" t="s">
        <v>122</v>
      </c>
      <c r="D361" s="68" t="s">
        <v>972</v>
      </c>
      <c r="E361" s="68" t="s">
        <v>217</v>
      </c>
      <c r="F361" s="95">
        <v>45847</v>
      </c>
      <c r="G361" s="96">
        <v>0.33333333333333331</v>
      </c>
      <c r="H361" s="96">
        <v>0.70833333333333337</v>
      </c>
      <c r="I361" s="77" t="s">
        <v>983</v>
      </c>
      <c r="J361" s="68" t="s">
        <v>369</v>
      </c>
      <c r="K361" s="68" t="s">
        <v>11</v>
      </c>
      <c r="L361" s="88" t="s">
        <v>178</v>
      </c>
      <c r="M361" s="70">
        <f t="shared" ref="M361:M424" si="18">IF(J361="-",0,IF(TIMEVALUE(J361)&lt;=G361,0,ROUNDDOWN((TIMEVALUE(J361)-G361)*24*60,0)))</f>
        <v>0</v>
      </c>
      <c r="N361" s="70">
        <f t="shared" ref="N361:N424" si="19">IF(K361="-",0,IF(TIMEVALUE(K361)&lt;=H361,0,ROUNDDOWN((TIMEVALUE(K361)-H361)*24*60,0)))</f>
        <v>0</v>
      </c>
      <c r="P361" s="70"/>
    </row>
    <row r="362" spans="1:16" x14ac:dyDescent="0.25">
      <c r="A362" s="68" t="str">
        <f t="shared" si="17"/>
        <v>5345848</v>
      </c>
      <c r="B362" s="69" t="s">
        <v>121</v>
      </c>
      <c r="C362" s="68" t="s">
        <v>122</v>
      </c>
      <c r="D362" s="68" t="s">
        <v>972</v>
      </c>
      <c r="E362" s="68" t="s">
        <v>218</v>
      </c>
      <c r="F362" s="95">
        <v>45848</v>
      </c>
      <c r="G362" s="96">
        <v>0.33333333333333331</v>
      </c>
      <c r="H362" s="96">
        <v>0.70833333333333337</v>
      </c>
      <c r="I362" s="77" t="s">
        <v>982</v>
      </c>
      <c r="J362" s="68" t="s">
        <v>370</v>
      </c>
      <c r="K362" s="68" t="s">
        <v>11</v>
      </c>
      <c r="L362" s="88" t="s">
        <v>178</v>
      </c>
      <c r="M362" s="70">
        <f t="shared" si="18"/>
        <v>26</v>
      </c>
      <c r="N362" s="70">
        <f t="shared" si="19"/>
        <v>0</v>
      </c>
      <c r="O362" s="71">
        <v>50000</v>
      </c>
      <c r="P362" s="70"/>
    </row>
    <row r="363" spans="1:16" x14ac:dyDescent="0.25">
      <c r="A363" s="68" t="str">
        <f t="shared" si="17"/>
        <v>5345849</v>
      </c>
      <c r="B363" s="69" t="s">
        <v>121</v>
      </c>
      <c r="C363" s="68" t="s">
        <v>122</v>
      </c>
      <c r="D363" s="68" t="s">
        <v>972</v>
      </c>
      <c r="E363" s="68" t="s">
        <v>219</v>
      </c>
      <c r="F363" s="95">
        <v>45849</v>
      </c>
      <c r="G363" s="96">
        <v>0.33333333333333331</v>
      </c>
      <c r="H363" s="96">
        <v>0.70833333333333337</v>
      </c>
      <c r="I363" s="77" t="s">
        <v>983</v>
      </c>
      <c r="J363" s="68" t="s">
        <v>371</v>
      </c>
      <c r="K363" s="68" t="s">
        <v>11</v>
      </c>
      <c r="L363" s="88" t="s">
        <v>178</v>
      </c>
      <c r="M363" s="70">
        <f t="shared" si="18"/>
        <v>4</v>
      </c>
      <c r="N363" s="70">
        <f t="shared" si="19"/>
        <v>0</v>
      </c>
      <c r="P363" s="70"/>
    </row>
    <row r="364" spans="1:16" x14ac:dyDescent="0.25">
      <c r="A364" s="68" t="str">
        <f t="shared" si="17"/>
        <v>5345850</v>
      </c>
      <c r="B364" s="69" t="s">
        <v>121</v>
      </c>
      <c r="C364" s="68" t="s">
        <v>122</v>
      </c>
      <c r="D364" s="68" t="s">
        <v>972</v>
      </c>
      <c r="E364" s="68" t="s">
        <v>220</v>
      </c>
      <c r="F364" s="95">
        <v>45850</v>
      </c>
      <c r="G364" s="96">
        <v>0.33333333333333331</v>
      </c>
      <c r="H364" s="96">
        <v>0.70833333333333337</v>
      </c>
      <c r="I364" s="77" t="s">
        <v>983</v>
      </c>
      <c r="J364" s="68" t="s">
        <v>11</v>
      </c>
      <c r="K364" s="68" t="s">
        <v>11</v>
      </c>
      <c r="L364" s="88" t="s">
        <v>178</v>
      </c>
      <c r="M364" s="70">
        <f t="shared" si="18"/>
        <v>0</v>
      </c>
      <c r="N364" s="70">
        <f t="shared" si="19"/>
        <v>0</v>
      </c>
      <c r="P364" s="70" t="s">
        <v>196</v>
      </c>
    </row>
    <row r="365" spans="1:16" x14ac:dyDescent="0.25">
      <c r="A365" s="68" t="str">
        <f t="shared" si="17"/>
        <v>5345852</v>
      </c>
      <c r="B365" s="69" t="s">
        <v>121</v>
      </c>
      <c r="C365" s="68" t="s">
        <v>122</v>
      </c>
      <c r="D365" s="68" t="s">
        <v>972</v>
      </c>
      <c r="E365" s="68" t="s">
        <v>221</v>
      </c>
      <c r="F365" s="95">
        <v>45852</v>
      </c>
      <c r="G365" s="96">
        <v>0.33333333333333331</v>
      </c>
      <c r="H365" s="96">
        <v>0.70833333333333337</v>
      </c>
      <c r="I365" s="77" t="s">
        <v>983</v>
      </c>
      <c r="J365" s="68" t="s">
        <v>372</v>
      </c>
      <c r="K365" s="68" t="s">
        <v>11</v>
      </c>
      <c r="L365" s="88" t="s">
        <v>178</v>
      </c>
      <c r="M365" s="70">
        <f t="shared" si="18"/>
        <v>4</v>
      </c>
      <c r="N365" s="70">
        <f t="shared" si="19"/>
        <v>0</v>
      </c>
      <c r="P365" s="70"/>
    </row>
    <row r="366" spans="1:16" x14ac:dyDescent="0.25">
      <c r="A366" s="68" t="str">
        <f t="shared" si="17"/>
        <v>5345853</v>
      </c>
      <c r="B366" s="69" t="s">
        <v>121</v>
      </c>
      <c r="C366" s="68" t="s">
        <v>122</v>
      </c>
      <c r="D366" s="68" t="s">
        <v>972</v>
      </c>
      <c r="E366" s="68" t="s">
        <v>222</v>
      </c>
      <c r="F366" s="95">
        <v>45853</v>
      </c>
      <c r="G366" s="96">
        <v>0.33333333333333331</v>
      </c>
      <c r="H366" s="96">
        <v>0.70833333333333337</v>
      </c>
      <c r="I366" s="77" t="s">
        <v>983</v>
      </c>
      <c r="J366" s="68" t="s">
        <v>373</v>
      </c>
      <c r="K366" s="68" t="s">
        <v>11</v>
      </c>
      <c r="L366" s="88" t="s">
        <v>178</v>
      </c>
      <c r="M366" s="70">
        <f t="shared" si="18"/>
        <v>2</v>
      </c>
      <c r="N366" s="70">
        <f t="shared" si="19"/>
        <v>0</v>
      </c>
      <c r="P366" s="70"/>
    </row>
    <row r="367" spans="1:16" x14ac:dyDescent="0.25">
      <c r="A367" s="68" t="str">
        <f t="shared" si="17"/>
        <v>5345854</v>
      </c>
      <c r="B367" s="69" t="s">
        <v>121</v>
      </c>
      <c r="C367" s="68" t="s">
        <v>122</v>
      </c>
      <c r="D367" s="68" t="s">
        <v>972</v>
      </c>
      <c r="E367" s="68" t="s">
        <v>223</v>
      </c>
      <c r="F367" s="95">
        <v>45854</v>
      </c>
      <c r="G367" s="96">
        <v>0.33333333333333331</v>
      </c>
      <c r="H367" s="96">
        <v>0.70833333333333337</v>
      </c>
      <c r="I367" s="77" t="s">
        <v>983</v>
      </c>
      <c r="J367" s="68" t="s">
        <v>374</v>
      </c>
      <c r="K367" s="68" t="s">
        <v>11</v>
      </c>
      <c r="L367" s="88" t="s">
        <v>178</v>
      </c>
      <c r="M367" s="70">
        <f t="shared" si="18"/>
        <v>2</v>
      </c>
      <c r="N367" s="70">
        <f t="shared" si="19"/>
        <v>0</v>
      </c>
      <c r="P367" s="70"/>
    </row>
    <row r="368" spans="1:16" x14ac:dyDescent="0.25">
      <c r="A368" s="68" t="str">
        <f t="shared" si="17"/>
        <v>5345855</v>
      </c>
      <c r="B368" s="69" t="s">
        <v>121</v>
      </c>
      <c r="C368" s="68" t="s">
        <v>122</v>
      </c>
      <c r="D368" s="68" t="s">
        <v>972</v>
      </c>
      <c r="E368" s="68" t="s">
        <v>224</v>
      </c>
      <c r="F368" s="95">
        <v>45855</v>
      </c>
      <c r="G368" s="96">
        <v>0.33333333333333331</v>
      </c>
      <c r="H368" s="96">
        <v>0.70833333333333337</v>
      </c>
      <c r="I368" s="77" t="s">
        <v>983</v>
      </c>
      <c r="J368" s="68" t="s">
        <v>375</v>
      </c>
      <c r="K368" s="68" t="s">
        <v>11</v>
      </c>
      <c r="L368" s="88" t="s">
        <v>178</v>
      </c>
      <c r="M368" s="70">
        <f t="shared" si="18"/>
        <v>4</v>
      </c>
      <c r="N368" s="70">
        <f t="shared" si="19"/>
        <v>0</v>
      </c>
      <c r="P368" s="70"/>
    </row>
    <row r="369" spans="1:16" x14ac:dyDescent="0.25">
      <c r="A369" s="68" t="str">
        <f t="shared" si="17"/>
        <v>5345856</v>
      </c>
      <c r="B369" s="69" t="s">
        <v>121</v>
      </c>
      <c r="C369" s="68" t="s">
        <v>122</v>
      </c>
      <c r="D369" s="68" t="s">
        <v>972</v>
      </c>
      <c r="E369" s="68" t="s">
        <v>225</v>
      </c>
      <c r="F369" s="95">
        <v>45856</v>
      </c>
      <c r="G369" s="96">
        <v>0.33333333333333331</v>
      </c>
      <c r="H369" s="96">
        <v>0.70833333333333337</v>
      </c>
      <c r="I369" s="77" t="s">
        <v>209</v>
      </c>
      <c r="J369" s="68" t="s">
        <v>11</v>
      </c>
      <c r="K369" s="68" t="s">
        <v>11</v>
      </c>
      <c r="L369" s="88" t="s">
        <v>157</v>
      </c>
      <c r="M369" s="70">
        <f t="shared" si="18"/>
        <v>0</v>
      </c>
      <c r="N369" s="70">
        <f t="shared" si="19"/>
        <v>0</v>
      </c>
      <c r="P369" s="70" t="s">
        <v>195</v>
      </c>
    </row>
    <row r="370" spans="1:16" x14ac:dyDescent="0.25">
      <c r="A370" s="68" t="str">
        <f t="shared" si="17"/>
        <v>5345857</v>
      </c>
      <c r="B370" s="69" t="s">
        <v>121</v>
      </c>
      <c r="C370" s="68" t="s">
        <v>122</v>
      </c>
      <c r="D370" s="68" t="s">
        <v>972</v>
      </c>
      <c r="E370" s="68" t="s">
        <v>226</v>
      </c>
      <c r="F370" s="95">
        <v>45857</v>
      </c>
      <c r="G370" s="96">
        <v>0.33333333333333331</v>
      </c>
      <c r="H370" s="96">
        <v>0.70833333333333337</v>
      </c>
      <c r="I370" s="77" t="s">
        <v>209</v>
      </c>
      <c r="J370" s="68" t="s">
        <v>11</v>
      </c>
      <c r="K370" s="68" t="s">
        <v>11</v>
      </c>
      <c r="L370" s="88" t="s">
        <v>156</v>
      </c>
      <c r="M370" s="70">
        <f t="shared" si="18"/>
        <v>0</v>
      </c>
      <c r="N370" s="70">
        <f t="shared" si="19"/>
        <v>0</v>
      </c>
      <c r="P370" s="70" t="s">
        <v>195</v>
      </c>
    </row>
    <row r="371" spans="1:16" x14ac:dyDescent="0.25">
      <c r="A371" s="68" t="str">
        <f t="shared" si="17"/>
        <v>5345859</v>
      </c>
      <c r="B371" s="69" t="s">
        <v>121</v>
      </c>
      <c r="C371" s="68" t="s">
        <v>122</v>
      </c>
      <c r="D371" s="68" t="s">
        <v>972</v>
      </c>
      <c r="E371" s="68" t="s">
        <v>227</v>
      </c>
      <c r="F371" s="95">
        <v>45859</v>
      </c>
      <c r="G371" s="96">
        <v>0.33333333333333331</v>
      </c>
      <c r="H371" s="96">
        <v>0.70833333333333337</v>
      </c>
      <c r="I371" s="77" t="s">
        <v>983</v>
      </c>
      <c r="J371" s="68" t="s">
        <v>313</v>
      </c>
      <c r="K371" s="68" t="s">
        <v>11</v>
      </c>
      <c r="L371" s="88" t="s">
        <v>178</v>
      </c>
      <c r="M371" s="70">
        <f t="shared" si="18"/>
        <v>5</v>
      </c>
      <c r="N371" s="70">
        <f t="shared" si="19"/>
        <v>0</v>
      </c>
      <c r="P371" s="70"/>
    </row>
    <row r="372" spans="1:16" x14ac:dyDescent="0.25">
      <c r="A372" s="68" t="str">
        <f t="shared" si="17"/>
        <v>5345860</v>
      </c>
      <c r="B372" s="69" t="s">
        <v>121</v>
      </c>
      <c r="C372" s="68" t="s">
        <v>122</v>
      </c>
      <c r="D372" s="68" t="s">
        <v>972</v>
      </c>
      <c r="E372" s="68" t="s">
        <v>228</v>
      </c>
      <c r="F372" s="95">
        <v>45860</v>
      </c>
      <c r="G372" s="96">
        <v>0.33333333333333331</v>
      </c>
      <c r="H372" s="96">
        <v>0.70833333333333337</v>
      </c>
      <c r="I372" s="77" t="s">
        <v>982</v>
      </c>
      <c r="J372" s="68" t="s">
        <v>376</v>
      </c>
      <c r="K372" s="68" t="s">
        <v>11</v>
      </c>
      <c r="L372" s="88" t="s">
        <v>178</v>
      </c>
      <c r="M372" s="70">
        <f t="shared" si="18"/>
        <v>12</v>
      </c>
      <c r="N372" s="70">
        <f t="shared" si="19"/>
        <v>0</v>
      </c>
      <c r="O372" s="71">
        <v>30000</v>
      </c>
      <c r="P372" s="70"/>
    </row>
    <row r="373" spans="1:16" x14ac:dyDescent="0.25">
      <c r="A373" s="68" t="str">
        <f t="shared" si="17"/>
        <v>5345861</v>
      </c>
      <c r="B373" s="69" t="s">
        <v>121</v>
      </c>
      <c r="C373" s="68" t="s">
        <v>122</v>
      </c>
      <c r="D373" s="68" t="s">
        <v>972</v>
      </c>
      <c r="E373" s="68" t="s">
        <v>229</v>
      </c>
      <c r="F373" s="95">
        <v>45861</v>
      </c>
      <c r="G373" s="96">
        <v>0.33333333333333331</v>
      </c>
      <c r="H373" s="96">
        <v>0.70833333333333337</v>
      </c>
      <c r="I373" s="77" t="s">
        <v>983</v>
      </c>
      <c r="J373" s="68" t="s">
        <v>377</v>
      </c>
      <c r="K373" s="68" t="s">
        <v>11</v>
      </c>
      <c r="L373" s="88" t="s">
        <v>178</v>
      </c>
      <c r="M373" s="70">
        <f t="shared" si="18"/>
        <v>5</v>
      </c>
      <c r="N373" s="70">
        <f t="shared" si="19"/>
        <v>0</v>
      </c>
      <c r="P373" s="70"/>
    </row>
    <row r="374" spans="1:16" x14ac:dyDescent="0.25">
      <c r="A374" s="68" t="str">
        <f t="shared" si="17"/>
        <v>5345862</v>
      </c>
      <c r="B374" s="69" t="s">
        <v>121</v>
      </c>
      <c r="C374" s="68" t="s">
        <v>122</v>
      </c>
      <c r="D374" s="68" t="s">
        <v>972</v>
      </c>
      <c r="E374" s="68" t="s">
        <v>230</v>
      </c>
      <c r="F374" s="95">
        <v>45862</v>
      </c>
      <c r="G374" s="96">
        <v>0.33333333333333331</v>
      </c>
      <c r="H374" s="96">
        <v>0.70833333333333337</v>
      </c>
      <c r="I374" s="77" t="s">
        <v>983</v>
      </c>
      <c r="J374" s="68" t="s">
        <v>139</v>
      </c>
      <c r="K374" s="68" t="s">
        <v>11</v>
      </c>
      <c r="L374" s="88" t="s">
        <v>178</v>
      </c>
      <c r="M374" s="70">
        <f t="shared" si="18"/>
        <v>1</v>
      </c>
      <c r="N374" s="70">
        <f t="shared" si="19"/>
        <v>0</v>
      </c>
      <c r="P374" s="70"/>
    </row>
    <row r="375" spans="1:16" x14ac:dyDescent="0.25">
      <c r="A375" s="68" t="str">
        <f t="shared" si="17"/>
        <v>5345863</v>
      </c>
      <c r="B375" s="69" t="s">
        <v>121</v>
      </c>
      <c r="C375" s="68" t="s">
        <v>122</v>
      </c>
      <c r="D375" s="68" t="s">
        <v>972</v>
      </c>
      <c r="E375" s="68" t="s">
        <v>231</v>
      </c>
      <c r="F375" s="95">
        <v>45863</v>
      </c>
      <c r="G375" s="96">
        <v>0.33333333333333331</v>
      </c>
      <c r="H375" s="96">
        <v>0.70833333333333337</v>
      </c>
      <c r="I375" s="77" t="s">
        <v>983</v>
      </c>
      <c r="J375" s="68" t="s">
        <v>378</v>
      </c>
      <c r="K375" s="68" t="s">
        <v>11</v>
      </c>
      <c r="L375" s="88" t="s">
        <v>178</v>
      </c>
      <c r="M375" s="70">
        <f t="shared" si="18"/>
        <v>2</v>
      </c>
      <c r="N375" s="70">
        <f t="shared" si="19"/>
        <v>0</v>
      </c>
      <c r="P375" s="70"/>
    </row>
    <row r="376" spans="1:16" x14ac:dyDescent="0.25">
      <c r="A376" s="68" t="str">
        <f t="shared" si="17"/>
        <v>5345864</v>
      </c>
      <c r="B376" s="69" t="s">
        <v>121</v>
      </c>
      <c r="C376" s="68" t="s">
        <v>122</v>
      </c>
      <c r="D376" s="68" t="s">
        <v>972</v>
      </c>
      <c r="E376" s="68" t="s">
        <v>232</v>
      </c>
      <c r="F376" s="95">
        <v>45864</v>
      </c>
      <c r="G376" s="96">
        <v>0.33333333333333331</v>
      </c>
      <c r="H376" s="96">
        <v>0.70833333333333337</v>
      </c>
      <c r="I376" s="77" t="s">
        <v>983</v>
      </c>
      <c r="J376" s="68" t="s">
        <v>11</v>
      </c>
      <c r="K376" s="68" t="s">
        <v>11</v>
      </c>
      <c r="L376" s="88" t="s">
        <v>178</v>
      </c>
      <c r="M376" s="70">
        <f t="shared" si="18"/>
        <v>0</v>
      </c>
      <c r="N376" s="70">
        <f t="shared" si="19"/>
        <v>0</v>
      </c>
      <c r="P376" s="70" t="s">
        <v>196</v>
      </c>
    </row>
    <row r="377" spans="1:16" x14ac:dyDescent="0.25">
      <c r="A377" s="68" t="str">
        <f t="shared" si="17"/>
        <v>5345866</v>
      </c>
      <c r="B377" s="69" t="s">
        <v>121</v>
      </c>
      <c r="C377" s="68" t="s">
        <v>122</v>
      </c>
      <c r="D377" s="68" t="s">
        <v>972</v>
      </c>
      <c r="E377" s="68" t="s">
        <v>233</v>
      </c>
      <c r="F377" s="95">
        <v>45866</v>
      </c>
      <c r="G377" s="96">
        <v>0.33333333333333331</v>
      </c>
      <c r="H377" s="96">
        <v>0.70833333333333337</v>
      </c>
      <c r="I377" s="77" t="s">
        <v>983</v>
      </c>
      <c r="J377" s="68" t="s">
        <v>379</v>
      </c>
      <c r="K377" s="68" t="s">
        <v>11</v>
      </c>
      <c r="L377" s="88" t="s">
        <v>178</v>
      </c>
      <c r="M377" s="70">
        <f t="shared" si="18"/>
        <v>0</v>
      </c>
      <c r="N377" s="70">
        <f t="shared" si="19"/>
        <v>0</v>
      </c>
      <c r="P377" s="70"/>
    </row>
    <row r="378" spans="1:16" x14ac:dyDescent="0.25">
      <c r="A378" s="68" t="str">
        <f t="shared" si="17"/>
        <v>5345867</v>
      </c>
      <c r="B378" s="69" t="s">
        <v>121</v>
      </c>
      <c r="C378" s="68" t="s">
        <v>122</v>
      </c>
      <c r="D378" s="68" t="s">
        <v>972</v>
      </c>
      <c r="E378" s="68" t="s">
        <v>415</v>
      </c>
      <c r="F378" s="95">
        <v>45867</v>
      </c>
      <c r="G378" s="96">
        <v>0.33333333333333331</v>
      </c>
      <c r="H378" s="96">
        <v>0.70833333333333337</v>
      </c>
      <c r="I378" s="77" t="s">
        <v>983</v>
      </c>
      <c r="J378" s="68" t="s">
        <v>261</v>
      </c>
      <c r="K378" s="68" t="s">
        <v>11</v>
      </c>
      <c r="L378" s="88" t="s">
        <v>178</v>
      </c>
      <c r="M378" s="70">
        <f t="shared" si="18"/>
        <v>0</v>
      </c>
      <c r="N378" s="70">
        <f t="shared" si="19"/>
        <v>0</v>
      </c>
      <c r="P378" s="70"/>
    </row>
    <row r="379" spans="1:16" x14ac:dyDescent="0.25">
      <c r="A379" s="68" t="str">
        <f t="shared" si="17"/>
        <v>5345868</v>
      </c>
      <c r="B379" s="69" t="s">
        <v>121</v>
      </c>
      <c r="C379" s="68" t="s">
        <v>122</v>
      </c>
      <c r="D379" s="68" t="s">
        <v>972</v>
      </c>
      <c r="E379" s="68" t="s">
        <v>418</v>
      </c>
      <c r="F379" s="95">
        <v>45868</v>
      </c>
      <c r="G379" s="96">
        <v>0.33333333333333331</v>
      </c>
      <c r="H379" s="96">
        <v>0.70833333333333337</v>
      </c>
      <c r="I379" s="77" t="s">
        <v>982</v>
      </c>
      <c r="J379" s="68" t="s">
        <v>849</v>
      </c>
      <c r="K379" s="68" t="s">
        <v>11</v>
      </c>
      <c r="L379" s="88" t="s">
        <v>178</v>
      </c>
      <c r="M379" s="70">
        <f t="shared" si="18"/>
        <v>23</v>
      </c>
      <c r="N379" s="70">
        <f t="shared" si="19"/>
        <v>0</v>
      </c>
      <c r="O379" s="71">
        <v>50000</v>
      </c>
      <c r="P379" s="70"/>
    </row>
    <row r="380" spans="1:16" x14ac:dyDescent="0.25">
      <c r="A380" s="68" t="str">
        <f t="shared" si="17"/>
        <v>5345869</v>
      </c>
      <c r="B380" s="69" t="s">
        <v>121</v>
      </c>
      <c r="C380" s="68" t="s">
        <v>122</v>
      </c>
      <c r="D380" s="68" t="s">
        <v>972</v>
      </c>
      <c r="E380" s="68" t="s">
        <v>421</v>
      </c>
      <c r="F380" s="95">
        <v>45869</v>
      </c>
      <c r="G380" s="96">
        <v>0.33333333333333331</v>
      </c>
      <c r="H380" s="96">
        <v>0.70833333333333337</v>
      </c>
      <c r="I380" s="77" t="s">
        <v>982</v>
      </c>
      <c r="J380" s="68" t="s">
        <v>850</v>
      </c>
      <c r="K380" s="68" t="s">
        <v>11</v>
      </c>
      <c r="L380" s="88" t="s">
        <v>178</v>
      </c>
      <c r="M380" s="70">
        <f t="shared" si="18"/>
        <v>6</v>
      </c>
      <c r="N380" s="70">
        <f t="shared" si="19"/>
        <v>0</v>
      </c>
      <c r="O380" s="71">
        <v>30000</v>
      </c>
      <c r="P380" s="70"/>
    </row>
    <row r="381" spans="1:16" x14ac:dyDescent="0.25">
      <c r="A381" s="68" t="str">
        <f t="shared" si="17"/>
        <v>6145839</v>
      </c>
      <c r="B381" s="69" t="s">
        <v>970</v>
      </c>
      <c r="C381" s="68" t="s">
        <v>976</v>
      </c>
      <c r="D381" s="68" t="s">
        <v>972</v>
      </c>
      <c r="E381" s="68" t="s">
        <v>210</v>
      </c>
      <c r="F381" s="95">
        <v>45839</v>
      </c>
      <c r="G381" s="96">
        <v>0.33333333333333331</v>
      </c>
      <c r="H381" s="96">
        <v>0.70833333333333337</v>
      </c>
      <c r="I381" s="77" t="s">
        <v>209</v>
      </c>
      <c r="J381" s="68" t="s">
        <v>11</v>
      </c>
      <c r="K381" s="68" t="s">
        <v>11</v>
      </c>
      <c r="L381" s="88" t="s">
        <v>156</v>
      </c>
      <c r="M381" s="70">
        <f t="shared" si="18"/>
        <v>0</v>
      </c>
      <c r="N381" s="70">
        <f t="shared" si="19"/>
        <v>0</v>
      </c>
    </row>
    <row r="382" spans="1:16" x14ac:dyDescent="0.25">
      <c r="A382" s="68" t="str">
        <f t="shared" si="17"/>
        <v>6145840</v>
      </c>
      <c r="B382" s="69" t="s">
        <v>970</v>
      </c>
      <c r="C382" s="68" t="s">
        <v>976</v>
      </c>
      <c r="D382" s="68" t="s">
        <v>972</v>
      </c>
      <c r="E382" s="68" t="s">
        <v>211</v>
      </c>
      <c r="F382" s="95">
        <v>45840</v>
      </c>
      <c r="G382" s="96">
        <v>0.33333333333333331</v>
      </c>
      <c r="H382" s="96">
        <v>0.70833333333333337</v>
      </c>
      <c r="I382" s="77" t="s">
        <v>209</v>
      </c>
      <c r="J382" s="68" t="s">
        <v>11</v>
      </c>
      <c r="K382" s="68" t="s">
        <v>11</v>
      </c>
      <c r="L382" s="88" t="s">
        <v>156</v>
      </c>
      <c r="M382" s="70">
        <f t="shared" si="18"/>
        <v>0</v>
      </c>
      <c r="N382" s="70">
        <f t="shared" si="19"/>
        <v>0</v>
      </c>
    </row>
    <row r="383" spans="1:16" x14ac:dyDescent="0.25">
      <c r="A383" s="68" t="str">
        <f t="shared" si="17"/>
        <v>6145841</v>
      </c>
      <c r="B383" s="69" t="s">
        <v>970</v>
      </c>
      <c r="C383" s="68" t="s">
        <v>976</v>
      </c>
      <c r="D383" s="68" t="s">
        <v>972</v>
      </c>
      <c r="E383" s="68" t="s">
        <v>212</v>
      </c>
      <c r="F383" s="95">
        <v>45841</v>
      </c>
      <c r="G383" s="96">
        <v>0.33333333333333331</v>
      </c>
      <c r="H383" s="96">
        <v>0.70833333333333337</v>
      </c>
      <c r="I383" s="77" t="s">
        <v>209</v>
      </c>
      <c r="J383" s="68" t="s">
        <v>11</v>
      </c>
      <c r="K383" s="68" t="s">
        <v>11</v>
      </c>
      <c r="L383" s="88" t="s">
        <v>156</v>
      </c>
      <c r="M383" s="70">
        <f t="shared" si="18"/>
        <v>0</v>
      </c>
      <c r="N383" s="70">
        <f t="shared" si="19"/>
        <v>0</v>
      </c>
    </row>
    <row r="384" spans="1:16" x14ac:dyDescent="0.25">
      <c r="A384" s="68" t="str">
        <f t="shared" si="17"/>
        <v>6145842</v>
      </c>
      <c r="B384" s="69" t="s">
        <v>970</v>
      </c>
      <c r="C384" s="68" t="s">
        <v>976</v>
      </c>
      <c r="D384" s="68" t="s">
        <v>972</v>
      </c>
      <c r="E384" s="68" t="s">
        <v>213</v>
      </c>
      <c r="F384" s="95">
        <v>45842</v>
      </c>
      <c r="G384" s="96">
        <v>0.33333333333333331</v>
      </c>
      <c r="H384" s="96">
        <v>0.70833333333333337</v>
      </c>
      <c r="I384" s="77" t="s">
        <v>209</v>
      </c>
      <c r="J384" s="68" t="s">
        <v>11</v>
      </c>
      <c r="K384" s="68" t="s">
        <v>11</v>
      </c>
      <c r="L384" s="88" t="s">
        <v>156</v>
      </c>
      <c r="M384" s="70">
        <f t="shared" si="18"/>
        <v>0</v>
      </c>
      <c r="N384" s="70">
        <f t="shared" si="19"/>
        <v>0</v>
      </c>
    </row>
    <row r="385" spans="1:16" x14ac:dyDescent="0.25">
      <c r="A385" s="68" t="str">
        <f t="shared" si="17"/>
        <v>6145843</v>
      </c>
      <c r="B385" s="69" t="s">
        <v>970</v>
      </c>
      <c r="C385" s="68" t="s">
        <v>976</v>
      </c>
      <c r="D385" s="68" t="s">
        <v>972</v>
      </c>
      <c r="E385" s="68" t="s">
        <v>214</v>
      </c>
      <c r="F385" s="95">
        <v>45843</v>
      </c>
      <c r="G385" s="96">
        <v>0.33333333333333331</v>
      </c>
      <c r="H385" s="96">
        <v>0.70833333333333337</v>
      </c>
      <c r="I385" s="77" t="s">
        <v>209</v>
      </c>
      <c r="J385" s="68" t="s">
        <v>11</v>
      </c>
      <c r="K385" s="68" t="s">
        <v>11</v>
      </c>
      <c r="L385" s="88" t="s">
        <v>156</v>
      </c>
      <c r="M385" s="70">
        <f t="shared" si="18"/>
        <v>0</v>
      </c>
      <c r="N385" s="70">
        <f t="shared" si="19"/>
        <v>0</v>
      </c>
    </row>
    <row r="386" spans="1:16" x14ac:dyDescent="0.25">
      <c r="A386" s="68" t="str">
        <f t="shared" si="17"/>
        <v>6145845</v>
      </c>
      <c r="B386" s="69" t="s">
        <v>970</v>
      </c>
      <c r="C386" s="68" t="s">
        <v>976</v>
      </c>
      <c r="D386" s="68" t="s">
        <v>972</v>
      </c>
      <c r="E386" s="68" t="s">
        <v>215</v>
      </c>
      <c r="F386" s="95">
        <v>45845</v>
      </c>
      <c r="G386" s="96">
        <v>0.33333333333333331</v>
      </c>
      <c r="H386" s="96">
        <v>0.70833333333333337</v>
      </c>
      <c r="I386" s="77" t="s">
        <v>209</v>
      </c>
      <c r="J386" s="68" t="s">
        <v>11</v>
      </c>
      <c r="K386" s="68" t="s">
        <v>11</v>
      </c>
      <c r="L386" s="88" t="s">
        <v>156</v>
      </c>
      <c r="M386" s="70">
        <f t="shared" si="18"/>
        <v>0</v>
      </c>
      <c r="N386" s="70">
        <f t="shared" si="19"/>
        <v>0</v>
      </c>
    </row>
    <row r="387" spans="1:16" x14ac:dyDescent="0.25">
      <c r="A387" s="68" t="str">
        <f t="shared" si="17"/>
        <v>6145846</v>
      </c>
      <c r="B387" s="69" t="s">
        <v>970</v>
      </c>
      <c r="C387" s="68" t="s">
        <v>976</v>
      </c>
      <c r="D387" s="68" t="s">
        <v>972</v>
      </c>
      <c r="E387" s="68" t="s">
        <v>216</v>
      </c>
      <c r="F387" s="95">
        <v>45846</v>
      </c>
      <c r="G387" s="96">
        <v>0.33333333333333331</v>
      </c>
      <c r="H387" s="96">
        <v>0.70833333333333337</v>
      </c>
      <c r="I387" s="77" t="s">
        <v>209</v>
      </c>
      <c r="J387" s="68" t="s">
        <v>11</v>
      </c>
      <c r="K387" s="68" t="s">
        <v>11</v>
      </c>
      <c r="L387" s="88" t="s">
        <v>156</v>
      </c>
      <c r="M387" s="70">
        <f t="shared" si="18"/>
        <v>0</v>
      </c>
      <c r="N387" s="70">
        <f t="shared" si="19"/>
        <v>0</v>
      </c>
    </row>
    <row r="388" spans="1:16" x14ac:dyDescent="0.25">
      <c r="A388" s="68" t="str">
        <f t="shared" ref="A388:A451" si="20">B388&amp;F388</f>
        <v>6145847</v>
      </c>
      <c r="B388" s="69" t="s">
        <v>970</v>
      </c>
      <c r="C388" s="68" t="s">
        <v>976</v>
      </c>
      <c r="D388" s="68" t="s">
        <v>972</v>
      </c>
      <c r="E388" s="68" t="s">
        <v>217</v>
      </c>
      <c r="F388" s="95">
        <v>45847</v>
      </c>
      <c r="G388" s="96">
        <v>0.33333333333333331</v>
      </c>
      <c r="H388" s="96">
        <v>0.70833333333333337</v>
      </c>
      <c r="I388" s="77" t="s">
        <v>209</v>
      </c>
      <c r="J388" s="68" t="s">
        <v>11</v>
      </c>
      <c r="K388" s="68" t="s">
        <v>11</v>
      </c>
      <c r="L388" s="88" t="s">
        <v>156</v>
      </c>
      <c r="M388" s="70">
        <f t="shared" si="18"/>
        <v>0</v>
      </c>
      <c r="N388" s="70">
        <f t="shared" si="19"/>
        <v>0</v>
      </c>
    </row>
    <row r="389" spans="1:16" x14ac:dyDescent="0.25">
      <c r="A389" s="68" t="str">
        <f t="shared" si="20"/>
        <v>6145848</v>
      </c>
      <c r="B389" s="69" t="s">
        <v>970</v>
      </c>
      <c r="C389" s="68" t="s">
        <v>976</v>
      </c>
      <c r="D389" s="68" t="s">
        <v>972</v>
      </c>
      <c r="E389" s="68" t="s">
        <v>218</v>
      </c>
      <c r="F389" s="95">
        <v>45848</v>
      </c>
      <c r="G389" s="96">
        <v>0.33333333333333331</v>
      </c>
      <c r="H389" s="96">
        <v>0.70833333333333337</v>
      </c>
      <c r="I389" s="77" t="s">
        <v>209</v>
      </c>
      <c r="J389" s="68" t="s">
        <v>11</v>
      </c>
      <c r="K389" s="68" t="s">
        <v>11</v>
      </c>
      <c r="L389" s="88" t="s">
        <v>156</v>
      </c>
      <c r="M389" s="70">
        <f t="shared" si="18"/>
        <v>0</v>
      </c>
      <c r="N389" s="70">
        <f t="shared" si="19"/>
        <v>0</v>
      </c>
    </row>
    <row r="390" spans="1:16" x14ac:dyDescent="0.25">
      <c r="A390" s="68" t="str">
        <f t="shared" si="20"/>
        <v>6145849</v>
      </c>
      <c r="B390" s="69" t="s">
        <v>970</v>
      </c>
      <c r="C390" s="68" t="s">
        <v>976</v>
      </c>
      <c r="D390" s="68" t="s">
        <v>972</v>
      </c>
      <c r="E390" s="68" t="s">
        <v>219</v>
      </c>
      <c r="F390" s="95">
        <v>45849</v>
      </c>
      <c r="G390" s="96">
        <v>0.33333333333333331</v>
      </c>
      <c r="H390" s="96">
        <v>0.70833333333333337</v>
      </c>
      <c r="I390" s="77" t="s">
        <v>209</v>
      </c>
      <c r="J390" s="68" t="s">
        <v>11</v>
      </c>
      <c r="K390" s="68" t="s">
        <v>11</v>
      </c>
      <c r="L390" s="88" t="s">
        <v>156</v>
      </c>
      <c r="M390" s="70">
        <f t="shared" si="18"/>
        <v>0</v>
      </c>
      <c r="N390" s="70">
        <f t="shared" si="19"/>
        <v>0</v>
      </c>
    </row>
    <row r="391" spans="1:16" x14ac:dyDescent="0.25">
      <c r="A391" s="68" t="str">
        <f t="shared" si="20"/>
        <v>6145850</v>
      </c>
      <c r="B391" s="69" t="s">
        <v>970</v>
      </c>
      <c r="C391" s="68" t="s">
        <v>976</v>
      </c>
      <c r="D391" s="68" t="s">
        <v>972</v>
      </c>
      <c r="E391" s="68" t="s">
        <v>220</v>
      </c>
      <c r="F391" s="95">
        <v>45850</v>
      </c>
      <c r="G391" s="96">
        <v>0.33333333333333331</v>
      </c>
      <c r="H391" s="96">
        <v>0.70833333333333337</v>
      </c>
      <c r="I391" s="77" t="s">
        <v>209</v>
      </c>
      <c r="J391" s="68" t="s">
        <v>11</v>
      </c>
      <c r="K391" s="68" t="s">
        <v>11</v>
      </c>
      <c r="L391" s="88" t="s">
        <v>156</v>
      </c>
      <c r="M391" s="70">
        <f t="shared" si="18"/>
        <v>0</v>
      </c>
      <c r="N391" s="70">
        <f t="shared" si="19"/>
        <v>0</v>
      </c>
    </row>
    <row r="392" spans="1:16" x14ac:dyDescent="0.25">
      <c r="A392" s="68" t="str">
        <f t="shared" si="20"/>
        <v>6145852</v>
      </c>
      <c r="B392" s="69" t="s">
        <v>970</v>
      </c>
      <c r="C392" s="68" t="s">
        <v>976</v>
      </c>
      <c r="D392" s="68" t="s">
        <v>972</v>
      </c>
      <c r="E392" s="68" t="s">
        <v>221</v>
      </c>
      <c r="F392" s="95">
        <v>45852</v>
      </c>
      <c r="G392" s="96">
        <v>0.33333333333333331</v>
      </c>
      <c r="H392" s="96">
        <v>0.70833333333333337</v>
      </c>
      <c r="I392" s="77" t="s">
        <v>209</v>
      </c>
      <c r="J392" s="68" t="s">
        <v>11</v>
      </c>
      <c r="K392" s="68" t="s">
        <v>11</v>
      </c>
      <c r="L392" s="88" t="s">
        <v>156</v>
      </c>
      <c r="M392" s="70">
        <f t="shared" si="18"/>
        <v>0</v>
      </c>
      <c r="N392" s="70">
        <f t="shared" si="19"/>
        <v>0</v>
      </c>
    </row>
    <row r="393" spans="1:16" x14ac:dyDescent="0.25">
      <c r="A393" s="68" t="str">
        <f t="shared" si="20"/>
        <v>6145853</v>
      </c>
      <c r="B393" s="69" t="s">
        <v>970</v>
      </c>
      <c r="C393" s="68" t="s">
        <v>976</v>
      </c>
      <c r="D393" s="68" t="s">
        <v>972</v>
      </c>
      <c r="E393" s="68" t="s">
        <v>222</v>
      </c>
      <c r="F393" s="95">
        <v>45853</v>
      </c>
      <c r="G393" s="96">
        <v>0.33333333333333331</v>
      </c>
      <c r="H393" s="96">
        <v>0.70833333333333337</v>
      </c>
      <c r="I393" s="77" t="s">
        <v>209</v>
      </c>
      <c r="J393" s="68" t="s">
        <v>11</v>
      </c>
      <c r="K393" s="68" t="s">
        <v>11</v>
      </c>
      <c r="L393" s="88" t="s">
        <v>156</v>
      </c>
      <c r="M393" s="70">
        <f t="shared" si="18"/>
        <v>0</v>
      </c>
      <c r="N393" s="70">
        <f t="shared" si="19"/>
        <v>0</v>
      </c>
    </row>
    <row r="394" spans="1:16" x14ac:dyDescent="0.25">
      <c r="A394" s="68" t="str">
        <f t="shared" si="20"/>
        <v>6145854</v>
      </c>
      <c r="B394" s="69" t="s">
        <v>970</v>
      </c>
      <c r="C394" s="68" t="s">
        <v>976</v>
      </c>
      <c r="D394" s="68" t="s">
        <v>972</v>
      </c>
      <c r="E394" s="68" t="s">
        <v>223</v>
      </c>
      <c r="F394" s="95">
        <v>45854</v>
      </c>
      <c r="G394" s="96">
        <v>0.33333333333333331</v>
      </c>
      <c r="H394" s="96">
        <v>0.70833333333333337</v>
      </c>
      <c r="I394" s="77" t="s">
        <v>983</v>
      </c>
      <c r="J394" s="68" t="s">
        <v>11</v>
      </c>
      <c r="K394" s="68" t="s">
        <v>971</v>
      </c>
      <c r="L394" s="88" t="s">
        <v>178</v>
      </c>
      <c r="M394" s="70">
        <f t="shared" si="18"/>
        <v>0</v>
      </c>
      <c r="N394" s="70">
        <f t="shared" si="19"/>
        <v>10</v>
      </c>
      <c r="P394" s="89" t="s">
        <v>998</v>
      </c>
    </row>
    <row r="395" spans="1:16" x14ac:dyDescent="0.25">
      <c r="A395" s="68" t="str">
        <f t="shared" si="20"/>
        <v>6145855</v>
      </c>
      <c r="B395" s="69" t="s">
        <v>970</v>
      </c>
      <c r="C395" s="68" t="s">
        <v>976</v>
      </c>
      <c r="D395" s="68" t="s">
        <v>972</v>
      </c>
      <c r="E395" s="68" t="s">
        <v>224</v>
      </c>
      <c r="F395" s="95">
        <v>45855</v>
      </c>
      <c r="G395" s="96">
        <v>0.33333333333333331</v>
      </c>
      <c r="H395" s="96">
        <v>0.70833333333333337</v>
      </c>
      <c r="I395" s="77" t="s">
        <v>983</v>
      </c>
      <c r="J395" s="68" t="s">
        <v>753</v>
      </c>
      <c r="K395" s="68" t="s">
        <v>11</v>
      </c>
      <c r="L395" s="88" t="s">
        <v>178</v>
      </c>
      <c r="M395" s="70">
        <f t="shared" si="18"/>
        <v>0</v>
      </c>
      <c r="N395" s="70">
        <f t="shared" si="19"/>
        <v>0</v>
      </c>
      <c r="P395" s="89" t="s">
        <v>998</v>
      </c>
    </row>
    <row r="396" spans="1:16" x14ac:dyDescent="0.25">
      <c r="A396" s="68" t="str">
        <f t="shared" si="20"/>
        <v>6145856</v>
      </c>
      <c r="B396" s="69" t="s">
        <v>970</v>
      </c>
      <c r="C396" s="68" t="s">
        <v>976</v>
      </c>
      <c r="D396" s="68" t="s">
        <v>972</v>
      </c>
      <c r="E396" s="68" t="s">
        <v>225</v>
      </c>
      <c r="F396" s="95">
        <v>45856</v>
      </c>
      <c r="G396" s="96">
        <v>0.33333333333333331</v>
      </c>
      <c r="H396" s="96">
        <v>0.70833333333333337</v>
      </c>
      <c r="I396" s="77" t="s">
        <v>209</v>
      </c>
      <c r="J396" s="68" t="s">
        <v>11</v>
      </c>
      <c r="K396" s="68" t="s">
        <v>11</v>
      </c>
      <c r="L396" s="88" t="s">
        <v>156</v>
      </c>
      <c r="M396" s="70">
        <f t="shared" si="18"/>
        <v>0</v>
      </c>
      <c r="N396" s="70">
        <f t="shared" si="19"/>
        <v>0</v>
      </c>
    </row>
    <row r="397" spans="1:16" x14ac:dyDescent="0.25">
      <c r="A397" s="68" t="str">
        <f t="shared" si="20"/>
        <v>6145857</v>
      </c>
      <c r="B397" s="69" t="s">
        <v>970</v>
      </c>
      <c r="C397" s="68" t="s">
        <v>976</v>
      </c>
      <c r="D397" s="68" t="s">
        <v>972</v>
      </c>
      <c r="E397" s="68" t="s">
        <v>226</v>
      </c>
      <c r="F397" s="95">
        <v>45857</v>
      </c>
      <c r="G397" s="96">
        <v>0.33333333333333331</v>
      </c>
      <c r="H397" s="96">
        <v>0.70833333333333337</v>
      </c>
      <c r="I397" s="77" t="s">
        <v>209</v>
      </c>
      <c r="J397" s="68" t="s">
        <v>11</v>
      </c>
      <c r="K397" s="68" t="s">
        <v>11</v>
      </c>
      <c r="L397" s="88" t="s">
        <v>156</v>
      </c>
      <c r="M397" s="70">
        <f t="shared" si="18"/>
        <v>0</v>
      </c>
      <c r="N397" s="70">
        <f t="shared" si="19"/>
        <v>0</v>
      </c>
    </row>
    <row r="398" spans="1:16" x14ac:dyDescent="0.25">
      <c r="A398" s="68" t="str">
        <f t="shared" si="20"/>
        <v>6145859</v>
      </c>
      <c r="B398" s="69" t="s">
        <v>970</v>
      </c>
      <c r="C398" s="68" t="s">
        <v>976</v>
      </c>
      <c r="D398" s="68" t="s">
        <v>972</v>
      </c>
      <c r="E398" s="68" t="s">
        <v>227</v>
      </c>
      <c r="F398" s="95">
        <v>45859</v>
      </c>
      <c r="G398" s="96">
        <v>0.33333333333333331</v>
      </c>
      <c r="H398" s="96">
        <v>0.70833333333333337</v>
      </c>
      <c r="I398" s="77" t="s">
        <v>209</v>
      </c>
      <c r="J398" s="68" t="s">
        <v>11</v>
      </c>
      <c r="K398" s="68" t="s">
        <v>11</v>
      </c>
      <c r="L398" s="88" t="s">
        <v>156</v>
      </c>
      <c r="M398" s="70">
        <f t="shared" si="18"/>
        <v>0</v>
      </c>
      <c r="N398" s="70">
        <f t="shared" si="19"/>
        <v>0</v>
      </c>
    </row>
    <row r="399" spans="1:16" x14ac:dyDescent="0.25">
      <c r="A399" s="68" t="str">
        <f t="shared" si="20"/>
        <v>6145860</v>
      </c>
      <c r="B399" s="69" t="s">
        <v>970</v>
      </c>
      <c r="C399" s="68" t="s">
        <v>976</v>
      </c>
      <c r="D399" s="68" t="s">
        <v>972</v>
      </c>
      <c r="E399" s="68" t="s">
        <v>228</v>
      </c>
      <c r="F399" s="95">
        <v>45860</v>
      </c>
      <c r="G399" s="96">
        <v>0.33333333333333331</v>
      </c>
      <c r="H399" s="96">
        <v>0.70833333333333337</v>
      </c>
      <c r="I399" s="77" t="s">
        <v>209</v>
      </c>
      <c r="J399" s="68" t="s">
        <v>11</v>
      </c>
      <c r="K399" s="68" t="s">
        <v>11</v>
      </c>
      <c r="L399" s="88" t="s">
        <v>156</v>
      </c>
      <c r="M399" s="70">
        <f t="shared" si="18"/>
        <v>0</v>
      </c>
      <c r="N399" s="70">
        <f t="shared" si="19"/>
        <v>0</v>
      </c>
    </row>
    <row r="400" spans="1:16" x14ac:dyDescent="0.25">
      <c r="A400" s="68" t="str">
        <f t="shared" si="20"/>
        <v>6145861</v>
      </c>
      <c r="B400" s="69" t="s">
        <v>970</v>
      </c>
      <c r="C400" s="68" t="s">
        <v>976</v>
      </c>
      <c r="D400" s="68" t="s">
        <v>972</v>
      </c>
      <c r="E400" s="68" t="s">
        <v>229</v>
      </c>
      <c r="F400" s="95">
        <v>45861</v>
      </c>
      <c r="G400" s="96">
        <v>0.33333333333333331</v>
      </c>
      <c r="H400" s="96">
        <v>0.70833333333333337</v>
      </c>
      <c r="I400" s="77" t="s">
        <v>209</v>
      </c>
      <c r="J400" s="68" t="s">
        <v>11</v>
      </c>
      <c r="K400" s="68" t="s">
        <v>11</v>
      </c>
      <c r="L400" s="88" t="s">
        <v>156</v>
      </c>
      <c r="M400" s="70">
        <f t="shared" si="18"/>
        <v>0</v>
      </c>
      <c r="N400" s="70">
        <f t="shared" si="19"/>
        <v>0</v>
      </c>
    </row>
    <row r="401" spans="1:16" x14ac:dyDescent="0.25">
      <c r="A401" s="68" t="str">
        <f t="shared" si="20"/>
        <v>6145862</v>
      </c>
      <c r="B401" s="69" t="s">
        <v>970</v>
      </c>
      <c r="C401" s="68" t="s">
        <v>976</v>
      </c>
      <c r="D401" s="68" t="s">
        <v>972</v>
      </c>
      <c r="E401" s="68" t="s">
        <v>230</v>
      </c>
      <c r="F401" s="95">
        <v>45862</v>
      </c>
      <c r="G401" s="96">
        <v>0.33333333333333331</v>
      </c>
      <c r="H401" s="96">
        <v>0.70833333333333337</v>
      </c>
      <c r="I401" s="77" t="s">
        <v>209</v>
      </c>
      <c r="J401" s="68" t="s">
        <v>11</v>
      </c>
      <c r="K401" s="68" t="s">
        <v>11</v>
      </c>
      <c r="L401" s="88" t="s">
        <v>156</v>
      </c>
      <c r="M401" s="70">
        <f t="shared" si="18"/>
        <v>0</v>
      </c>
      <c r="N401" s="70">
        <f t="shared" si="19"/>
        <v>0</v>
      </c>
    </row>
    <row r="402" spans="1:16" x14ac:dyDescent="0.25">
      <c r="A402" s="68" t="str">
        <f t="shared" si="20"/>
        <v>6145863</v>
      </c>
      <c r="B402" s="69" t="s">
        <v>970</v>
      </c>
      <c r="C402" s="68" t="s">
        <v>976</v>
      </c>
      <c r="D402" s="68" t="s">
        <v>972</v>
      </c>
      <c r="E402" s="68" t="s">
        <v>231</v>
      </c>
      <c r="F402" s="95">
        <v>45863</v>
      </c>
      <c r="G402" s="96">
        <v>0.33333333333333331</v>
      </c>
      <c r="H402" s="96">
        <v>0.70833333333333337</v>
      </c>
      <c r="I402" s="77" t="s">
        <v>209</v>
      </c>
      <c r="J402" s="68" t="s">
        <v>11</v>
      </c>
      <c r="K402" s="68" t="s">
        <v>11</v>
      </c>
      <c r="L402" s="88" t="s">
        <v>156</v>
      </c>
      <c r="M402" s="70">
        <f t="shared" si="18"/>
        <v>0</v>
      </c>
      <c r="N402" s="70">
        <f t="shared" si="19"/>
        <v>0</v>
      </c>
    </row>
    <row r="403" spans="1:16" x14ac:dyDescent="0.25">
      <c r="A403" s="68" t="str">
        <f t="shared" si="20"/>
        <v>6145864</v>
      </c>
      <c r="B403" s="69" t="s">
        <v>970</v>
      </c>
      <c r="C403" s="68" t="s">
        <v>976</v>
      </c>
      <c r="D403" s="68" t="s">
        <v>972</v>
      </c>
      <c r="E403" s="68" t="s">
        <v>232</v>
      </c>
      <c r="F403" s="95">
        <v>45864</v>
      </c>
      <c r="G403" s="96">
        <v>0.33333333333333331</v>
      </c>
      <c r="H403" s="96">
        <v>0.70833333333333337</v>
      </c>
      <c r="I403" s="77" t="s">
        <v>209</v>
      </c>
      <c r="J403" s="68" t="s">
        <v>11</v>
      </c>
      <c r="K403" s="68" t="s">
        <v>11</v>
      </c>
      <c r="L403" s="88" t="s">
        <v>156</v>
      </c>
      <c r="M403" s="70">
        <f t="shared" si="18"/>
        <v>0</v>
      </c>
      <c r="N403" s="70">
        <f t="shared" si="19"/>
        <v>0</v>
      </c>
    </row>
    <row r="404" spans="1:16" x14ac:dyDescent="0.25">
      <c r="A404" s="68" t="str">
        <f t="shared" si="20"/>
        <v>6145866</v>
      </c>
      <c r="B404" s="69" t="s">
        <v>970</v>
      </c>
      <c r="C404" s="68" t="s">
        <v>976</v>
      </c>
      <c r="D404" s="68" t="s">
        <v>972</v>
      </c>
      <c r="E404" s="68" t="s">
        <v>233</v>
      </c>
      <c r="F404" s="95">
        <v>45866</v>
      </c>
      <c r="G404" s="96">
        <v>0.33333333333333331</v>
      </c>
      <c r="H404" s="96">
        <v>0.70833333333333337</v>
      </c>
      <c r="I404" s="77" t="s">
        <v>209</v>
      </c>
      <c r="J404" s="68" t="s">
        <v>11</v>
      </c>
      <c r="K404" s="68" t="s">
        <v>11</v>
      </c>
      <c r="L404" s="88" t="s">
        <v>156</v>
      </c>
      <c r="M404" s="70">
        <f t="shared" si="18"/>
        <v>0</v>
      </c>
      <c r="N404" s="70">
        <f t="shared" si="19"/>
        <v>0</v>
      </c>
    </row>
    <row r="405" spans="1:16" x14ac:dyDescent="0.25">
      <c r="A405" s="68" t="str">
        <f t="shared" si="20"/>
        <v>6145867</v>
      </c>
      <c r="B405" s="69" t="s">
        <v>970</v>
      </c>
      <c r="C405" s="68" t="s">
        <v>976</v>
      </c>
      <c r="D405" s="68" t="s">
        <v>972</v>
      </c>
      <c r="E405" s="68" t="s">
        <v>415</v>
      </c>
      <c r="F405" s="95">
        <v>45867</v>
      </c>
      <c r="G405" s="96">
        <v>0.33333333333333331</v>
      </c>
      <c r="H405" s="96">
        <v>0.70833333333333337</v>
      </c>
      <c r="I405" s="77" t="s">
        <v>209</v>
      </c>
      <c r="J405" s="68" t="s">
        <v>11</v>
      </c>
      <c r="K405" s="68" t="s">
        <v>11</v>
      </c>
      <c r="L405" s="88" t="s">
        <v>156</v>
      </c>
      <c r="M405" s="70">
        <f t="shared" si="18"/>
        <v>0</v>
      </c>
      <c r="N405" s="70">
        <f t="shared" si="19"/>
        <v>0</v>
      </c>
    </row>
    <row r="406" spans="1:16" x14ac:dyDescent="0.25">
      <c r="A406" s="68" t="str">
        <f t="shared" si="20"/>
        <v>6145868</v>
      </c>
      <c r="B406" s="69" t="s">
        <v>970</v>
      </c>
      <c r="C406" s="68" t="s">
        <v>976</v>
      </c>
      <c r="D406" s="68" t="s">
        <v>972</v>
      </c>
      <c r="E406" s="68" t="s">
        <v>418</v>
      </c>
      <c r="F406" s="95">
        <v>45868</v>
      </c>
      <c r="G406" s="96">
        <v>0.33333333333333331</v>
      </c>
      <c r="H406" s="96">
        <v>0.70833333333333337</v>
      </c>
      <c r="I406" s="77" t="s">
        <v>209</v>
      </c>
      <c r="J406" s="68" t="s">
        <v>11</v>
      </c>
      <c r="K406" s="68" t="s">
        <v>11</v>
      </c>
      <c r="L406" s="88" t="s">
        <v>156</v>
      </c>
      <c r="M406" s="70">
        <f t="shared" si="18"/>
        <v>0</v>
      </c>
      <c r="N406" s="70">
        <f t="shared" si="19"/>
        <v>0</v>
      </c>
    </row>
    <row r="407" spans="1:16" x14ac:dyDescent="0.25">
      <c r="A407" s="68" t="str">
        <f t="shared" si="20"/>
        <v>6145869</v>
      </c>
      <c r="B407" s="69" t="s">
        <v>970</v>
      </c>
      <c r="C407" s="68" t="s">
        <v>976</v>
      </c>
      <c r="D407" s="68" t="s">
        <v>972</v>
      </c>
      <c r="E407" s="68" t="s">
        <v>421</v>
      </c>
      <c r="F407" s="95">
        <v>45869</v>
      </c>
      <c r="G407" s="96">
        <v>0.33333333333333331</v>
      </c>
      <c r="H407" s="96">
        <v>0.70833333333333337</v>
      </c>
      <c r="I407" s="77" t="s">
        <v>209</v>
      </c>
      <c r="J407" s="68" t="s">
        <v>11</v>
      </c>
      <c r="K407" s="68" t="s">
        <v>11</v>
      </c>
      <c r="L407" s="88" t="s">
        <v>156</v>
      </c>
      <c r="M407" s="70">
        <f t="shared" si="18"/>
        <v>0</v>
      </c>
      <c r="N407" s="70">
        <f t="shared" si="19"/>
        <v>0</v>
      </c>
    </row>
    <row r="408" spans="1:16" x14ac:dyDescent="0.25">
      <c r="A408" s="68" t="str">
        <f t="shared" si="20"/>
        <v>145839</v>
      </c>
      <c r="B408" s="69" t="s">
        <v>9</v>
      </c>
      <c r="C408" s="68" t="s">
        <v>10</v>
      </c>
      <c r="D408" s="68" t="s">
        <v>973</v>
      </c>
      <c r="E408" s="68" t="s">
        <v>210</v>
      </c>
      <c r="F408" s="95">
        <v>45839</v>
      </c>
      <c r="G408" s="96">
        <v>0.3125</v>
      </c>
      <c r="H408" s="96">
        <v>0.6875</v>
      </c>
      <c r="I408" s="77" t="s">
        <v>983</v>
      </c>
      <c r="J408" s="68" t="s">
        <v>381</v>
      </c>
      <c r="K408" s="68" t="s">
        <v>382</v>
      </c>
      <c r="L408" s="88" t="s">
        <v>178</v>
      </c>
      <c r="M408" s="70">
        <f t="shared" si="18"/>
        <v>0</v>
      </c>
      <c r="N408" s="70">
        <f t="shared" si="19"/>
        <v>169</v>
      </c>
      <c r="P408" s="70"/>
    </row>
    <row r="409" spans="1:16" s="97" customFormat="1" x14ac:dyDescent="0.25">
      <c r="A409" s="68" t="str">
        <f t="shared" si="20"/>
        <v>145840</v>
      </c>
      <c r="B409" s="69" t="s">
        <v>9</v>
      </c>
      <c r="C409" s="68" t="s">
        <v>10</v>
      </c>
      <c r="D409" s="68" t="s">
        <v>973</v>
      </c>
      <c r="E409" s="68" t="s">
        <v>211</v>
      </c>
      <c r="F409" s="95">
        <v>45840</v>
      </c>
      <c r="G409" s="96">
        <v>0.3125</v>
      </c>
      <c r="H409" s="96">
        <v>0.6875</v>
      </c>
      <c r="I409" s="77" t="s">
        <v>983</v>
      </c>
      <c r="J409" s="68" t="s">
        <v>11</v>
      </c>
      <c r="K409" s="68" t="s">
        <v>383</v>
      </c>
      <c r="L409" s="88" t="s">
        <v>178</v>
      </c>
      <c r="M409" s="70">
        <f t="shared" si="18"/>
        <v>0</v>
      </c>
      <c r="N409" s="70">
        <f t="shared" si="19"/>
        <v>144</v>
      </c>
      <c r="O409" s="71"/>
      <c r="P409" s="70" t="s">
        <v>1022</v>
      </c>
    </row>
    <row r="410" spans="1:16" s="97" customFormat="1" x14ac:dyDescent="0.25">
      <c r="A410" s="68" t="str">
        <f t="shared" si="20"/>
        <v>145841</v>
      </c>
      <c r="B410" s="69" t="s">
        <v>9</v>
      </c>
      <c r="C410" s="68" t="s">
        <v>10</v>
      </c>
      <c r="D410" s="68" t="s">
        <v>973</v>
      </c>
      <c r="E410" s="68" t="s">
        <v>212</v>
      </c>
      <c r="F410" s="95">
        <v>45841</v>
      </c>
      <c r="G410" s="96">
        <v>0.3125</v>
      </c>
      <c r="H410" s="96">
        <v>0.6875</v>
      </c>
      <c r="I410" s="77" t="s">
        <v>983</v>
      </c>
      <c r="J410" s="68" t="s">
        <v>11</v>
      </c>
      <c r="K410" s="68" t="s">
        <v>384</v>
      </c>
      <c r="L410" s="88" t="s">
        <v>178</v>
      </c>
      <c r="M410" s="70">
        <f t="shared" si="18"/>
        <v>0</v>
      </c>
      <c r="N410" s="70">
        <f t="shared" si="19"/>
        <v>100</v>
      </c>
      <c r="O410" s="71"/>
      <c r="P410" s="70" t="s">
        <v>1022</v>
      </c>
    </row>
    <row r="411" spans="1:16" x14ac:dyDescent="0.25">
      <c r="A411" s="68" t="str">
        <f t="shared" si="20"/>
        <v>145842</v>
      </c>
      <c r="B411" s="69" t="s">
        <v>9</v>
      </c>
      <c r="C411" s="68" t="s">
        <v>10</v>
      </c>
      <c r="D411" s="68" t="s">
        <v>973</v>
      </c>
      <c r="E411" s="68" t="s">
        <v>213</v>
      </c>
      <c r="F411" s="95">
        <v>45842</v>
      </c>
      <c r="G411" s="96">
        <v>0.3125</v>
      </c>
      <c r="H411" s="96">
        <v>0.6875</v>
      </c>
      <c r="I411" s="77" t="s">
        <v>983</v>
      </c>
      <c r="J411" s="68" t="s">
        <v>385</v>
      </c>
      <c r="K411" s="68" t="s">
        <v>386</v>
      </c>
      <c r="L411" s="88" t="s">
        <v>178</v>
      </c>
      <c r="M411" s="70">
        <f t="shared" si="18"/>
        <v>3</v>
      </c>
      <c r="N411" s="70">
        <f t="shared" si="19"/>
        <v>86</v>
      </c>
      <c r="P411" s="70"/>
    </row>
    <row r="412" spans="1:16" x14ac:dyDescent="0.25">
      <c r="A412" s="68" t="str">
        <f t="shared" si="20"/>
        <v>145843</v>
      </c>
      <c r="B412" s="69" t="s">
        <v>9</v>
      </c>
      <c r="C412" s="68" t="s">
        <v>10</v>
      </c>
      <c r="D412" s="68" t="s">
        <v>973</v>
      </c>
      <c r="E412" s="68" t="s">
        <v>214</v>
      </c>
      <c r="F412" s="95">
        <v>45843</v>
      </c>
      <c r="G412" s="96">
        <v>0.3125</v>
      </c>
      <c r="H412" s="96">
        <v>0.6875</v>
      </c>
      <c r="I412" s="77" t="s">
        <v>983</v>
      </c>
      <c r="J412" s="68" t="s">
        <v>387</v>
      </c>
      <c r="K412" s="68" t="s">
        <v>388</v>
      </c>
      <c r="L412" s="88" t="s">
        <v>178</v>
      </c>
      <c r="M412" s="70">
        <f t="shared" si="18"/>
        <v>0</v>
      </c>
      <c r="N412" s="70">
        <f t="shared" si="19"/>
        <v>101</v>
      </c>
      <c r="P412" s="70"/>
    </row>
    <row r="413" spans="1:16" x14ac:dyDescent="0.25">
      <c r="A413" s="68" t="str">
        <f t="shared" si="20"/>
        <v>145845</v>
      </c>
      <c r="B413" s="69" t="s">
        <v>9</v>
      </c>
      <c r="C413" s="68" t="s">
        <v>10</v>
      </c>
      <c r="D413" s="68" t="s">
        <v>973</v>
      </c>
      <c r="E413" s="68" t="s">
        <v>215</v>
      </c>
      <c r="F413" s="95">
        <v>45845</v>
      </c>
      <c r="G413" s="96">
        <v>0.3125</v>
      </c>
      <c r="H413" s="96">
        <v>0.6875</v>
      </c>
      <c r="I413" s="77" t="s">
        <v>983</v>
      </c>
      <c r="J413" s="68" t="s">
        <v>389</v>
      </c>
      <c r="K413" s="68" t="s">
        <v>390</v>
      </c>
      <c r="L413" s="88" t="s">
        <v>178</v>
      </c>
      <c r="M413" s="70">
        <f t="shared" si="18"/>
        <v>0</v>
      </c>
      <c r="N413" s="70">
        <f t="shared" si="19"/>
        <v>129</v>
      </c>
      <c r="P413" s="70"/>
    </row>
    <row r="414" spans="1:16" s="97" customFormat="1" x14ac:dyDescent="0.25">
      <c r="A414" s="68" t="str">
        <f t="shared" si="20"/>
        <v>145846</v>
      </c>
      <c r="B414" s="69" t="s">
        <v>9</v>
      </c>
      <c r="C414" s="68" t="s">
        <v>10</v>
      </c>
      <c r="D414" s="68" t="s">
        <v>973</v>
      </c>
      <c r="E414" s="68" t="s">
        <v>216</v>
      </c>
      <c r="F414" s="95">
        <v>45846</v>
      </c>
      <c r="G414" s="96">
        <v>0.3125</v>
      </c>
      <c r="H414" s="96">
        <v>0.6875</v>
      </c>
      <c r="I414" s="77" t="s">
        <v>983</v>
      </c>
      <c r="J414" s="68" t="s">
        <v>391</v>
      </c>
      <c r="K414" s="68" t="s">
        <v>11</v>
      </c>
      <c r="L414" s="88" t="s">
        <v>178</v>
      </c>
      <c r="M414" s="70">
        <f t="shared" si="18"/>
        <v>0</v>
      </c>
      <c r="N414" s="70">
        <f t="shared" si="19"/>
        <v>0</v>
      </c>
      <c r="O414" s="71"/>
      <c r="P414" s="70"/>
    </row>
    <row r="415" spans="1:16" x14ac:dyDescent="0.25">
      <c r="A415" s="68" t="str">
        <f t="shared" si="20"/>
        <v>145847</v>
      </c>
      <c r="B415" s="69" t="s">
        <v>9</v>
      </c>
      <c r="C415" s="68" t="s">
        <v>10</v>
      </c>
      <c r="D415" s="68" t="s">
        <v>973</v>
      </c>
      <c r="E415" s="68" t="s">
        <v>217</v>
      </c>
      <c r="F415" s="95">
        <v>45847</v>
      </c>
      <c r="G415" s="96">
        <v>0.3125</v>
      </c>
      <c r="H415" s="96">
        <v>0.6875</v>
      </c>
      <c r="I415" s="77" t="s">
        <v>983</v>
      </c>
      <c r="J415" s="68" t="s">
        <v>392</v>
      </c>
      <c r="K415" s="68" t="s">
        <v>393</v>
      </c>
      <c r="L415" s="88" t="s">
        <v>178</v>
      </c>
      <c r="M415" s="70">
        <f t="shared" si="18"/>
        <v>3</v>
      </c>
      <c r="N415" s="70">
        <f t="shared" si="19"/>
        <v>111</v>
      </c>
      <c r="P415" s="70"/>
    </row>
    <row r="416" spans="1:16" x14ac:dyDescent="0.25">
      <c r="A416" s="68" t="str">
        <f t="shared" si="20"/>
        <v>145848</v>
      </c>
      <c r="B416" s="69" t="s">
        <v>9</v>
      </c>
      <c r="C416" s="68" t="s">
        <v>10</v>
      </c>
      <c r="D416" s="68" t="s">
        <v>973</v>
      </c>
      <c r="E416" s="68" t="s">
        <v>218</v>
      </c>
      <c r="F416" s="95">
        <v>45848</v>
      </c>
      <c r="G416" s="96">
        <v>0.3125</v>
      </c>
      <c r="H416" s="96">
        <v>0.6875</v>
      </c>
      <c r="I416" s="77" t="s">
        <v>983</v>
      </c>
      <c r="J416" s="68" t="s">
        <v>394</v>
      </c>
      <c r="K416" s="68" t="s">
        <v>395</v>
      </c>
      <c r="L416" s="88" t="s">
        <v>178</v>
      </c>
      <c r="M416" s="70">
        <f t="shared" si="18"/>
        <v>0</v>
      </c>
      <c r="N416" s="70">
        <f t="shared" si="19"/>
        <v>114</v>
      </c>
      <c r="P416" s="70"/>
    </row>
    <row r="417" spans="1:16" s="97" customFormat="1" x14ac:dyDescent="0.25">
      <c r="A417" s="68" t="str">
        <f t="shared" si="20"/>
        <v>145849</v>
      </c>
      <c r="B417" s="69" t="s">
        <v>9</v>
      </c>
      <c r="C417" s="68" t="s">
        <v>10</v>
      </c>
      <c r="D417" s="68" t="s">
        <v>973</v>
      </c>
      <c r="E417" s="68" t="s">
        <v>219</v>
      </c>
      <c r="F417" s="95">
        <v>45849</v>
      </c>
      <c r="G417" s="96">
        <v>0.3125</v>
      </c>
      <c r="H417" s="96">
        <v>0.6875</v>
      </c>
      <c r="I417" s="77" t="s">
        <v>982</v>
      </c>
      <c r="J417" s="68" t="s">
        <v>396</v>
      </c>
      <c r="K417" s="68" t="s">
        <v>11</v>
      </c>
      <c r="L417" s="88" t="s">
        <v>178</v>
      </c>
      <c r="M417" s="70">
        <f t="shared" si="18"/>
        <v>6</v>
      </c>
      <c r="N417" s="70">
        <f t="shared" si="19"/>
        <v>0</v>
      </c>
      <c r="O417" s="71">
        <v>30000</v>
      </c>
      <c r="P417" s="70"/>
    </row>
    <row r="418" spans="1:16" s="97" customFormat="1" x14ac:dyDescent="0.25">
      <c r="A418" s="68" t="str">
        <f t="shared" si="20"/>
        <v>145850</v>
      </c>
      <c r="B418" s="69" t="s">
        <v>9</v>
      </c>
      <c r="C418" s="68" t="s">
        <v>10</v>
      </c>
      <c r="D418" s="68" t="s">
        <v>973</v>
      </c>
      <c r="E418" s="68" t="s">
        <v>220</v>
      </c>
      <c r="F418" s="95">
        <v>45850</v>
      </c>
      <c r="G418" s="96">
        <v>0.3125</v>
      </c>
      <c r="H418" s="96">
        <v>0.6875</v>
      </c>
      <c r="I418" s="77" t="s">
        <v>209</v>
      </c>
      <c r="J418" s="68" t="s">
        <v>11</v>
      </c>
      <c r="K418" s="68" t="s">
        <v>11</v>
      </c>
      <c r="L418" s="88" t="s">
        <v>996</v>
      </c>
      <c r="M418" s="70">
        <f t="shared" si="18"/>
        <v>0</v>
      </c>
      <c r="N418" s="70">
        <f t="shared" si="19"/>
        <v>0</v>
      </c>
      <c r="O418" s="71"/>
      <c r="P418" s="70" t="s">
        <v>200</v>
      </c>
    </row>
    <row r="419" spans="1:16" s="97" customFormat="1" x14ac:dyDescent="0.25">
      <c r="A419" s="68" t="str">
        <f t="shared" si="20"/>
        <v>145852</v>
      </c>
      <c r="B419" s="69" t="s">
        <v>9</v>
      </c>
      <c r="C419" s="68" t="s">
        <v>10</v>
      </c>
      <c r="D419" s="68" t="s">
        <v>973</v>
      </c>
      <c r="E419" s="68" t="s">
        <v>221</v>
      </c>
      <c r="F419" s="95">
        <v>45852</v>
      </c>
      <c r="G419" s="96">
        <v>0.3125</v>
      </c>
      <c r="H419" s="96">
        <v>0.6875</v>
      </c>
      <c r="I419" s="77" t="s">
        <v>209</v>
      </c>
      <c r="J419" s="68" t="s">
        <v>11</v>
      </c>
      <c r="K419" s="68" t="s">
        <v>11</v>
      </c>
      <c r="L419" s="88" t="s">
        <v>156</v>
      </c>
      <c r="M419" s="70">
        <f t="shared" si="18"/>
        <v>0</v>
      </c>
      <c r="N419" s="70">
        <f t="shared" si="19"/>
        <v>0</v>
      </c>
      <c r="O419" s="71"/>
      <c r="P419" s="70" t="s">
        <v>200</v>
      </c>
    </row>
    <row r="420" spans="1:16" x14ac:dyDescent="0.25">
      <c r="A420" s="68" t="str">
        <f t="shared" si="20"/>
        <v>145853</v>
      </c>
      <c r="B420" s="69" t="s">
        <v>9</v>
      </c>
      <c r="C420" s="68" t="s">
        <v>10</v>
      </c>
      <c r="D420" s="68" t="s">
        <v>973</v>
      </c>
      <c r="E420" s="68" t="s">
        <v>222</v>
      </c>
      <c r="F420" s="95">
        <v>45853</v>
      </c>
      <c r="G420" s="96">
        <v>0.3125</v>
      </c>
      <c r="H420" s="96">
        <v>0.6875</v>
      </c>
      <c r="I420" s="77" t="s">
        <v>983</v>
      </c>
      <c r="J420" s="68" t="s">
        <v>77</v>
      </c>
      <c r="K420" s="68" t="s">
        <v>397</v>
      </c>
      <c r="L420" s="88" t="s">
        <v>178</v>
      </c>
      <c r="M420" s="70">
        <f t="shared" si="18"/>
        <v>0</v>
      </c>
      <c r="N420" s="70">
        <f t="shared" si="19"/>
        <v>139</v>
      </c>
      <c r="P420" s="70"/>
    </row>
    <row r="421" spans="1:16" x14ac:dyDescent="0.25">
      <c r="A421" s="68" t="str">
        <f t="shared" si="20"/>
        <v>145854</v>
      </c>
      <c r="B421" s="69" t="s">
        <v>9</v>
      </c>
      <c r="C421" s="68" t="s">
        <v>10</v>
      </c>
      <c r="D421" s="68" t="s">
        <v>973</v>
      </c>
      <c r="E421" s="68" t="s">
        <v>223</v>
      </c>
      <c r="F421" s="95">
        <v>45854</v>
      </c>
      <c r="G421" s="96">
        <v>0.3125</v>
      </c>
      <c r="H421" s="96">
        <v>0.6875</v>
      </c>
      <c r="I421" s="77" t="s">
        <v>983</v>
      </c>
      <c r="J421" s="68" t="s">
        <v>87</v>
      </c>
      <c r="K421" s="68" t="s">
        <v>398</v>
      </c>
      <c r="L421" s="88" t="s">
        <v>178</v>
      </c>
      <c r="M421" s="70">
        <f t="shared" si="18"/>
        <v>3</v>
      </c>
      <c r="N421" s="70">
        <f t="shared" si="19"/>
        <v>80</v>
      </c>
      <c r="P421" s="70"/>
    </row>
    <row r="422" spans="1:16" x14ac:dyDescent="0.25">
      <c r="A422" s="68" t="str">
        <f t="shared" si="20"/>
        <v>145855</v>
      </c>
      <c r="B422" s="69" t="s">
        <v>9</v>
      </c>
      <c r="C422" s="68" t="s">
        <v>10</v>
      </c>
      <c r="D422" s="68" t="s">
        <v>973</v>
      </c>
      <c r="E422" s="68" t="s">
        <v>224</v>
      </c>
      <c r="F422" s="95">
        <v>45855</v>
      </c>
      <c r="G422" s="96">
        <v>0.3125</v>
      </c>
      <c r="H422" s="96">
        <v>0.6875</v>
      </c>
      <c r="I422" s="77" t="s">
        <v>983</v>
      </c>
      <c r="J422" s="68" t="s">
        <v>399</v>
      </c>
      <c r="K422" s="68" t="s">
        <v>398</v>
      </c>
      <c r="L422" s="88" t="s">
        <v>178</v>
      </c>
      <c r="M422" s="70">
        <f t="shared" si="18"/>
        <v>0</v>
      </c>
      <c r="N422" s="70">
        <f t="shared" si="19"/>
        <v>80</v>
      </c>
      <c r="P422" s="70"/>
    </row>
    <row r="423" spans="1:16" x14ac:dyDescent="0.25">
      <c r="A423" s="68" t="str">
        <f t="shared" si="20"/>
        <v>145856</v>
      </c>
      <c r="B423" s="69" t="s">
        <v>9</v>
      </c>
      <c r="C423" s="68" t="s">
        <v>10</v>
      </c>
      <c r="D423" s="68" t="s">
        <v>973</v>
      </c>
      <c r="E423" s="68" t="s">
        <v>225</v>
      </c>
      <c r="F423" s="95">
        <v>45856</v>
      </c>
      <c r="G423" s="96">
        <v>0.3125</v>
      </c>
      <c r="H423" s="96">
        <v>0.6875</v>
      </c>
      <c r="I423" s="77" t="s">
        <v>982</v>
      </c>
      <c r="J423" s="68" t="s">
        <v>111</v>
      </c>
      <c r="K423" s="68" t="s">
        <v>400</v>
      </c>
      <c r="L423" s="88" t="s">
        <v>178</v>
      </c>
      <c r="M423" s="70">
        <f t="shared" si="18"/>
        <v>6</v>
      </c>
      <c r="N423" s="70">
        <f t="shared" si="19"/>
        <v>112</v>
      </c>
      <c r="O423" s="71">
        <v>30000</v>
      </c>
      <c r="P423" s="70"/>
    </row>
    <row r="424" spans="1:16" x14ac:dyDescent="0.25">
      <c r="A424" s="68" t="str">
        <f t="shared" si="20"/>
        <v>145857</v>
      </c>
      <c r="B424" s="69" t="s">
        <v>9</v>
      </c>
      <c r="C424" s="68" t="s">
        <v>10</v>
      </c>
      <c r="D424" s="68" t="s">
        <v>973</v>
      </c>
      <c r="E424" s="68" t="s">
        <v>226</v>
      </c>
      <c r="F424" s="95">
        <v>45857</v>
      </c>
      <c r="G424" s="96">
        <v>0.3125</v>
      </c>
      <c r="H424" s="96">
        <v>0.6875</v>
      </c>
      <c r="I424" s="77" t="s">
        <v>983</v>
      </c>
      <c r="J424" s="68" t="s">
        <v>401</v>
      </c>
      <c r="K424" s="68" t="s">
        <v>402</v>
      </c>
      <c r="L424" s="88" t="s">
        <v>178</v>
      </c>
      <c r="M424" s="70">
        <f t="shared" si="18"/>
        <v>1</v>
      </c>
      <c r="N424" s="70">
        <f t="shared" si="19"/>
        <v>40</v>
      </c>
      <c r="P424" s="70"/>
    </row>
    <row r="425" spans="1:16" x14ac:dyDescent="0.25">
      <c r="A425" s="68" t="str">
        <f t="shared" si="20"/>
        <v>145859</v>
      </c>
      <c r="B425" s="69" t="s">
        <v>9</v>
      </c>
      <c r="C425" s="68" t="s">
        <v>10</v>
      </c>
      <c r="D425" s="68" t="s">
        <v>973</v>
      </c>
      <c r="E425" s="68" t="s">
        <v>227</v>
      </c>
      <c r="F425" s="95">
        <v>45859</v>
      </c>
      <c r="G425" s="96">
        <v>0.3125</v>
      </c>
      <c r="H425" s="96">
        <v>0.6875</v>
      </c>
      <c r="I425" s="77" t="s">
        <v>983</v>
      </c>
      <c r="J425" s="68" t="s">
        <v>403</v>
      </c>
      <c r="K425" s="68" t="s">
        <v>404</v>
      </c>
      <c r="L425" s="88" t="s">
        <v>178</v>
      </c>
      <c r="M425" s="70">
        <f t="shared" ref="M425:M488" si="21">IF(J425="-",0,IF(TIMEVALUE(J425)&lt;=G425,0,ROUNDDOWN((TIMEVALUE(J425)-G425)*24*60,0)))</f>
        <v>3</v>
      </c>
      <c r="N425" s="70">
        <f t="shared" ref="N425:N488" si="22">IF(K425="-",0,IF(TIMEVALUE(K425)&lt;=H425,0,ROUNDDOWN((TIMEVALUE(K425)-H425)*24*60,0)))</f>
        <v>14</v>
      </c>
      <c r="P425" s="70"/>
    </row>
    <row r="426" spans="1:16" s="97" customFormat="1" x14ac:dyDescent="0.25">
      <c r="A426" s="68" t="str">
        <f t="shared" si="20"/>
        <v>145860</v>
      </c>
      <c r="B426" s="69" t="s">
        <v>9</v>
      </c>
      <c r="C426" s="68" t="s">
        <v>10</v>
      </c>
      <c r="D426" s="68" t="s">
        <v>973</v>
      </c>
      <c r="E426" s="68" t="s">
        <v>228</v>
      </c>
      <c r="F426" s="95">
        <v>45860</v>
      </c>
      <c r="G426" s="96">
        <v>0.3125</v>
      </c>
      <c r="H426" s="96">
        <v>0.6875</v>
      </c>
      <c r="I426" s="77" t="s">
        <v>983</v>
      </c>
      <c r="J426" s="68" t="s">
        <v>405</v>
      </c>
      <c r="K426" s="68" t="s">
        <v>11</v>
      </c>
      <c r="L426" s="88" t="s">
        <v>178</v>
      </c>
      <c r="M426" s="70">
        <f t="shared" si="21"/>
        <v>0</v>
      </c>
      <c r="N426" s="70">
        <f t="shared" si="22"/>
        <v>0</v>
      </c>
      <c r="O426" s="71"/>
      <c r="P426" s="70"/>
    </row>
    <row r="427" spans="1:16" x14ac:dyDescent="0.25">
      <c r="A427" s="68" t="str">
        <f t="shared" si="20"/>
        <v>145861</v>
      </c>
      <c r="B427" s="69" t="s">
        <v>9</v>
      </c>
      <c r="C427" s="68" t="s">
        <v>10</v>
      </c>
      <c r="D427" s="68" t="s">
        <v>973</v>
      </c>
      <c r="E427" s="68" t="s">
        <v>229</v>
      </c>
      <c r="F427" s="95">
        <v>45861</v>
      </c>
      <c r="G427" s="96">
        <v>0.3125</v>
      </c>
      <c r="H427" s="96">
        <v>0.6875</v>
      </c>
      <c r="I427" s="77" t="s">
        <v>983</v>
      </c>
      <c r="J427" s="68" t="s">
        <v>406</v>
      </c>
      <c r="K427" s="68" t="s">
        <v>407</v>
      </c>
      <c r="L427" s="88" t="s">
        <v>178</v>
      </c>
      <c r="M427" s="70">
        <f t="shared" si="21"/>
        <v>0</v>
      </c>
      <c r="N427" s="70">
        <f t="shared" si="22"/>
        <v>110</v>
      </c>
      <c r="P427" s="70"/>
    </row>
    <row r="428" spans="1:16" x14ac:dyDescent="0.25">
      <c r="A428" s="68" t="str">
        <f t="shared" si="20"/>
        <v>145862</v>
      </c>
      <c r="B428" s="69" t="s">
        <v>9</v>
      </c>
      <c r="C428" s="68" t="s">
        <v>10</v>
      </c>
      <c r="D428" s="68" t="s">
        <v>973</v>
      </c>
      <c r="E428" s="68" t="s">
        <v>230</v>
      </c>
      <c r="F428" s="95">
        <v>45862</v>
      </c>
      <c r="G428" s="96">
        <v>0.3125</v>
      </c>
      <c r="H428" s="96">
        <v>0.6875</v>
      </c>
      <c r="I428" s="77" t="s">
        <v>983</v>
      </c>
      <c r="J428" s="68" t="s">
        <v>408</v>
      </c>
      <c r="K428" s="68" t="s">
        <v>409</v>
      </c>
      <c r="L428" s="88" t="s">
        <v>178</v>
      </c>
      <c r="M428" s="70">
        <f t="shared" si="21"/>
        <v>5</v>
      </c>
      <c r="N428" s="70">
        <f t="shared" si="22"/>
        <v>60</v>
      </c>
      <c r="P428" s="70"/>
    </row>
    <row r="429" spans="1:16" x14ac:dyDescent="0.25">
      <c r="A429" s="68" t="str">
        <f t="shared" si="20"/>
        <v>145863</v>
      </c>
      <c r="B429" s="69" t="s">
        <v>9</v>
      </c>
      <c r="C429" s="68" t="s">
        <v>10</v>
      </c>
      <c r="D429" s="68" t="s">
        <v>973</v>
      </c>
      <c r="E429" s="68" t="s">
        <v>231</v>
      </c>
      <c r="F429" s="95">
        <v>45863</v>
      </c>
      <c r="G429" s="96">
        <v>0.3125</v>
      </c>
      <c r="H429" s="96">
        <v>0.6875</v>
      </c>
      <c r="I429" s="77" t="s">
        <v>983</v>
      </c>
      <c r="J429" s="68" t="s">
        <v>410</v>
      </c>
      <c r="K429" s="68" t="s">
        <v>411</v>
      </c>
      <c r="L429" s="88" t="s">
        <v>178</v>
      </c>
      <c r="M429" s="70">
        <f t="shared" si="21"/>
        <v>0</v>
      </c>
      <c r="N429" s="70">
        <f t="shared" si="22"/>
        <v>51</v>
      </c>
      <c r="P429" s="70"/>
    </row>
    <row r="430" spans="1:16" x14ac:dyDescent="0.25">
      <c r="A430" s="68" t="str">
        <f t="shared" si="20"/>
        <v>145864</v>
      </c>
      <c r="B430" s="69" t="s">
        <v>9</v>
      </c>
      <c r="C430" s="68" t="s">
        <v>10</v>
      </c>
      <c r="D430" s="68" t="s">
        <v>973</v>
      </c>
      <c r="E430" s="68" t="s">
        <v>232</v>
      </c>
      <c r="F430" s="95">
        <v>45864</v>
      </c>
      <c r="G430" s="96">
        <v>0.3125</v>
      </c>
      <c r="H430" s="96">
        <v>0.6875</v>
      </c>
      <c r="I430" s="77" t="s">
        <v>983</v>
      </c>
      <c r="J430" s="68" t="s">
        <v>83</v>
      </c>
      <c r="K430" s="68" t="s">
        <v>412</v>
      </c>
      <c r="L430" s="88" t="s">
        <v>178</v>
      </c>
      <c r="M430" s="70">
        <f t="shared" si="21"/>
        <v>0</v>
      </c>
      <c r="N430" s="70">
        <f t="shared" si="22"/>
        <v>83</v>
      </c>
      <c r="P430" s="70"/>
    </row>
    <row r="431" spans="1:16" x14ac:dyDescent="0.25">
      <c r="A431" s="68" t="str">
        <f t="shared" si="20"/>
        <v>145866</v>
      </c>
      <c r="B431" s="69" t="s">
        <v>9</v>
      </c>
      <c r="C431" s="68" t="s">
        <v>10</v>
      </c>
      <c r="D431" s="68" t="s">
        <v>973</v>
      </c>
      <c r="E431" s="68" t="s">
        <v>233</v>
      </c>
      <c r="F431" s="95">
        <v>45866</v>
      </c>
      <c r="G431" s="96">
        <v>0.3125</v>
      </c>
      <c r="H431" s="96">
        <v>0.6875</v>
      </c>
      <c r="I431" s="77" t="s">
        <v>983</v>
      </c>
      <c r="J431" s="68" t="s">
        <v>413</v>
      </c>
      <c r="K431" s="68" t="s">
        <v>414</v>
      </c>
      <c r="L431" s="88" t="s">
        <v>178</v>
      </c>
      <c r="M431" s="70">
        <f t="shared" si="21"/>
        <v>0</v>
      </c>
      <c r="N431" s="70">
        <f t="shared" si="22"/>
        <v>54</v>
      </c>
      <c r="P431" s="70"/>
    </row>
    <row r="432" spans="1:16" x14ac:dyDescent="0.25">
      <c r="A432" s="68" t="str">
        <f t="shared" si="20"/>
        <v>145867</v>
      </c>
      <c r="B432" s="69" t="s">
        <v>9</v>
      </c>
      <c r="C432" s="68" t="s">
        <v>10</v>
      </c>
      <c r="D432" s="68" t="s">
        <v>973</v>
      </c>
      <c r="E432" s="68" t="s">
        <v>415</v>
      </c>
      <c r="F432" s="95">
        <v>45867</v>
      </c>
      <c r="G432" s="96">
        <v>0.3125</v>
      </c>
      <c r="H432" s="96">
        <v>0.6875</v>
      </c>
      <c r="I432" s="77" t="s">
        <v>983</v>
      </c>
      <c r="J432" s="68" t="s">
        <v>416</v>
      </c>
      <c r="K432" s="68" t="s">
        <v>417</v>
      </c>
      <c r="L432" s="88" t="s">
        <v>178</v>
      </c>
      <c r="M432" s="70">
        <f t="shared" si="21"/>
        <v>0</v>
      </c>
      <c r="N432" s="70">
        <f t="shared" si="22"/>
        <v>81</v>
      </c>
      <c r="P432" s="70"/>
    </row>
    <row r="433" spans="1:16381" x14ac:dyDescent="0.25">
      <c r="A433" s="68" t="str">
        <f t="shared" si="20"/>
        <v>145868</v>
      </c>
      <c r="B433" s="69" t="s">
        <v>9</v>
      </c>
      <c r="C433" s="68" t="s">
        <v>10</v>
      </c>
      <c r="D433" s="68" t="s">
        <v>973</v>
      </c>
      <c r="E433" s="68" t="s">
        <v>418</v>
      </c>
      <c r="F433" s="95">
        <v>45868</v>
      </c>
      <c r="G433" s="96">
        <v>0.3125</v>
      </c>
      <c r="H433" s="96">
        <v>0.6875</v>
      </c>
      <c r="I433" s="77" t="s">
        <v>983</v>
      </c>
      <c r="J433" s="68" t="s">
        <v>419</v>
      </c>
      <c r="K433" s="68" t="s">
        <v>420</v>
      </c>
      <c r="L433" s="88" t="s">
        <v>178</v>
      </c>
      <c r="M433" s="70">
        <f t="shared" si="21"/>
        <v>0</v>
      </c>
      <c r="N433" s="70">
        <f t="shared" si="22"/>
        <v>67</v>
      </c>
      <c r="P433" s="70"/>
    </row>
    <row r="434" spans="1:16381" x14ac:dyDescent="0.25">
      <c r="A434" s="68" t="str">
        <f t="shared" si="20"/>
        <v>145869</v>
      </c>
      <c r="B434" s="69" t="s">
        <v>9</v>
      </c>
      <c r="C434" s="68" t="s">
        <v>10</v>
      </c>
      <c r="D434" s="68" t="s">
        <v>973</v>
      </c>
      <c r="E434" s="68" t="s">
        <v>421</v>
      </c>
      <c r="F434" s="95">
        <v>45869</v>
      </c>
      <c r="G434" s="96">
        <v>0.3125</v>
      </c>
      <c r="H434" s="96">
        <v>0.6875</v>
      </c>
      <c r="I434" s="77" t="s">
        <v>983</v>
      </c>
      <c r="J434" s="68" t="s">
        <v>422</v>
      </c>
      <c r="K434" s="68" t="s">
        <v>423</v>
      </c>
      <c r="L434" s="88" t="s">
        <v>178</v>
      </c>
      <c r="M434" s="70">
        <f t="shared" si="21"/>
        <v>0</v>
      </c>
      <c r="N434" s="70">
        <f t="shared" si="22"/>
        <v>68</v>
      </c>
      <c r="P434" s="70"/>
    </row>
    <row r="435" spans="1:16381" x14ac:dyDescent="0.25">
      <c r="A435" s="68" t="str">
        <f t="shared" si="20"/>
        <v>245839</v>
      </c>
      <c r="B435" s="69" t="s">
        <v>14</v>
      </c>
      <c r="C435" s="68" t="s">
        <v>15</v>
      </c>
      <c r="D435" s="68" t="s">
        <v>973</v>
      </c>
      <c r="E435" s="68" t="s">
        <v>210</v>
      </c>
      <c r="F435" s="95">
        <v>45839</v>
      </c>
      <c r="G435" s="96">
        <v>0.33333333333333331</v>
      </c>
      <c r="H435" s="96">
        <v>0.70833333333333337</v>
      </c>
      <c r="I435" s="77" t="s">
        <v>983</v>
      </c>
      <c r="J435" s="68" t="s">
        <v>11</v>
      </c>
      <c r="K435" s="68" t="s">
        <v>11</v>
      </c>
      <c r="L435" s="88" t="s">
        <v>178</v>
      </c>
      <c r="M435" s="70">
        <f t="shared" si="21"/>
        <v>0</v>
      </c>
      <c r="N435" s="70">
        <f t="shared" si="22"/>
        <v>0</v>
      </c>
      <c r="P435" s="70" t="s">
        <v>1038</v>
      </c>
    </row>
    <row r="436" spans="1:16381" x14ac:dyDescent="0.25">
      <c r="A436" s="68" t="str">
        <f t="shared" si="20"/>
        <v>245840</v>
      </c>
      <c r="B436" s="69" t="s">
        <v>14</v>
      </c>
      <c r="C436" s="68" t="s">
        <v>15</v>
      </c>
      <c r="D436" s="68" t="s">
        <v>973</v>
      </c>
      <c r="E436" s="68" t="s">
        <v>211</v>
      </c>
      <c r="F436" s="95">
        <v>45840</v>
      </c>
      <c r="G436" s="96">
        <v>0.33333333333333331</v>
      </c>
      <c r="H436" s="96">
        <v>0.70833333333333337</v>
      </c>
      <c r="I436" s="77" t="s">
        <v>983</v>
      </c>
      <c r="J436" s="68" t="s">
        <v>11</v>
      </c>
      <c r="K436" s="68" t="s">
        <v>11</v>
      </c>
      <c r="L436" s="88" t="s">
        <v>178</v>
      </c>
      <c r="M436" s="70">
        <f t="shared" si="21"/>
        <v>0</v>
      </c>
      <c r="N436" s="70">
        <f t="shared" si="22"/>
        <v>0</v>
      </c>
      <c r="P436" s="70" t="s">
        <v>1038</v>
      </c>
    </row>
    <row r="437" spans="1:16381" x14ac:dyDescent="0.25">
      <c r="A437" s="68" t="str">
        <f t="shared" si="20"/>
        <v>245841</v>
      </c>
      <c r="B437" s="69" t="s">
        <v>14</v>
      </c>
      <c r="C437" s="68" t="s">
        <v>15</v>
      </c>
      <c r="D437" s="68" t="s">
        <v>973</v>
      </c>
      <c r="E437" s="68" t="s">
        <v>212</v>
      </c>
      <c r="F437" s="95">
        <v>45841</v>
      </c>
      <c r="G437" s="96">
        <v>0.33333333333333331</v>
      </c>
      <c r="H437" s="96">
        <v>0.70833333333333337</v>
      </c>
      <c r="I437" s="77" t="s">
        <v>983</v>
      </c>
      <c r="J437" s="68" t="s">
        <v>11</v>
      </c>
      <c r="K437" s="68" t="s">
        <v>11</v>
      </c>
      <c r="L437" s="88" t="s">
        <v>178</v>
      </c>
      <c r="M437" s="70">
        <f t="shared" si="21"/>
        <v>0</v>
      </c>
      <c r="N437" s="70">
        <f t="shared" si="22"/>
        <v>0</v>
      </c>
      <c r="P437" s="70" t="s">
        <v>1038</v>
      </c>
    </row>
    <row r="438" spans="1:16381" x14ac:dyDescent="0.25">
      <c r="A438" s="68" t="str">
        <f t="shared" si="20"/>
        <v>245842</v>
      </c>
      <c r="B438" s="69" t="s">
        <v>14</v>
      </c>
      <c r="C438" s="68" t="s">
        <v>15</v>
      </c>
      <c r="D438" s="68" t="s">
        <v>973</v>
      </c>
      <c r="E438" s="68" t="s">
        <v>213</v>
      </c>
      <c r="F438" s="95">
        <v>45842</v>
      </c>
      <c r="G438" s="96">
        <v>0.33333333333333331</v>
      </c>
      <c r="H438" s="96">
        <v>0.70833333333333337</v>
      </c>
      <c r="I438" s="77" t="s">
        <v>983</v>
      </c>
      <c r="J438" s="68" t="s">
        <v>11</v>
      </c>
      <c r="K438" s="68" t="s">
        <v>11</v>
      </c>
      <c r="L438" s="88" t="s">
        <v>178</v>
      </c>
      <c r="M438" s="70">
        <f t="shared" si="21"/>
        <v>0</v>
      </c>
      <c r="N438" s="70">
        <f t="shared" si="22"/>
        <v>0</v>
      </c>
      <c r="P438" s="70" t="s">
        <v>1038</v>
      </c>
    </row>
    <row r="439" spans="1:16381" x14ac:dyDescent="0.25">
      <c r="A439" s="68" t="str">
        <f t="shared" si="20"/>
        <v>245843</v>
      </c>
      <c r="B439" s="69" t="s">
        <v>14</v>
      </c>
      <c r="C439" s="68" t="s">
        <v>15</v>
      </c>
      <c r="D439" s="68" t="s">
        <v>973</v>
      </c>
      <c r="E439" s="68" t="s">
        <v>214</v>
      </c>
      <c r="F439" s="95">
        <v>45843</v>
      </c>
      <c r="G439" s="96">
        <v>0.33333333333333331</v>
      </c>
      <c r="H439" s="96">
        <v>0.70833333333333337</v>
      </c>
      <c r="I439" s="77" t="s">
        <v>983</v>
      </c>
      <c r="J439" s="68" t="s">
        <v>11</v>
      </c>
      <c r="K439" s="68" t="s">
        <v>11</v>
      </c>
      <c r="L439" s="88" t="s">
        <v>178</v>
      </c>
      <c r="M439" s="70">
        <f t="shared" si="21"/>
        <v>0</v>
      </c>
      <c r="N439" s="70">
        <f t="shared" si="22"/>
        <v>0</v>
      </c>
      <c r="P439" s="70" t="s">
        <v>1038</v>
      </c>
    </row>
    <row r="440" spans="1:16381" x14ac:dyDescent="0.25">
      <c r="A440" s="68" t="str">
        <f t="shared" si="20"/>
        <v>245845</v>
      </c>
      <c r="B440" s="69" t="s">
        <v>14</v>
      </c>
      <c r="C440" s="68" t="s">
        <v>15</v>
      </c>
      <c r="D440" s="68" t="s">
        <v>973</v>
      </c>
      <c r="E440" s="68" t="s">
        <v>215</v>
      </c>
      <c r="F440" s="95">
        <v>45845</v>
      </c>
      <c r="G440" s="96">
        <v>0.33333333333333331</v>
      </c>
      <c r="H440" s="96">
        <v>0.70833333333333337</v>
      </c>
      <c r="I440" s="77" t="s">
        <v>983</v>
      </c>
      <c r="J440" s="68" t="s">
        <v>11</v>
      </c>
      <c r="K440" s="68" t="s">
        <v>11</v>
      </c>
      <c r="L440" s="88" t="s">
        <v>178</v>
      </c>
      <c r="M440" s="70">
        <f t="shared" si="21"/>
        <v>0</v>
      </c>
      <c r="N440" s="70">
        <f t="shared" si="22"/>
        <v>0</v>
      </c>
      <c r="P440" s="70" t="s">
        <v>1038</v>
      </c>
    </row>
    <row r="441" spans="1:16381" x14ac:dyDescent="0.25">
      <c r="A441" s="68" t="str">
        <f t="shared" si="20"/>
        <v>245846</v>
      </c>
      <c r="B441" s="69" t="s">
        <v>14</v>
      </c>
      <c r="C441" s="68" t="s">
        <v>15</v>
      </c>
      <c r="D441" s="68" t="s">
        <v>973</v>
      </c>
      <c r="E441" s="68" t="s">
        <v>216</v>
      </c>
      <c r="F441" s="95">
        <v>45846</v>
      </c>
      <c r="G441" s="96">
        <v>0.33333333333333331</v>
      </c>
      <c r="H441" s="96">
        <v>0.70833333333333337</v>
      </c>
      <c r="I441" s="77" t="s">
        <v>983</v>
      </c>
      <c r="J441" s="68" t="s">
        <v>11</v>
      </c>
      <c r="K441" s="68" t="s">
        <v>11</v>
      </c>
      <c r="L441" s="88" t="s">
        <v>178</v>
      </c>
      <c r="M441" s="70">
        <f t="shared" si="21"/>
        <v>0</v>
      </c>
      <c r="N441" s="70">
        <f t="shared" si="22"/>
        <v>0</v>
      </c>
      <c r="P441" s="70" t="s">
        <v>1038</v>
      </c>
    </row>
    <row r="442" spans="1:16381" x14ac:dyDescent="0.25">
      <c r="A442" s="68" t="str">
        <f t="shared" si="20"/>
        <v>245847</v>
      </c>
      <c r="B442" s="69" t="s">
        <v>14</v>
      </c>
      <c r="C442" s="68" t="s">
        <v>15</v>
      </c>
      <c r="D442" s="68" t="s">
        <v>973</v>
      </c>
      <c r="E442" s="68" t="s">
        <v>217</v>
      </c>
      <c r="F442" s="95">
        <v>45847</v>
      </c>
      <c r="G442" s="96">
        <v>0.33333333333333331</v>
      </c>
      <c r="H442" s="96">
        <v>0.70833333333333337</v>
      </c>
      <c r="I442" s="77" t="s">
        <v>983</v>
      </c>
      <c r="J442" s="68" t="s">
        <v>11</v>
      </c>
      <c r="K442" s="68" t="s">
        <v>11</v>
      </c>
      <c r="L442" s="88" t="s">
        <v>178</v>
      </c>
      <c r="M442" s="70">
        <f t="shared" si="21"/>
        <v>0</v>
      </c>
      <c r="N442" s="70">
        <f t="shared" si="22"/>
        <v>0</v>
      </c>
      <c r="P442" s="70" t="s">
        <v>1038</v>
      </c>
    </row>
    <row r="443" spans="1:16381" x14ac:dyDescent="0.25">
      <c r="A443" s="68" t="str">
        <f t="shared" si="20"/>
        <v>245848</v>
      </c>
      <c r="B443" s="69" t="s">
        <v>14</v>
      </c>
      <c r="C443" s="68" t="s">
        <v>15</v>
      </c>
      <c r="D443" s="68" t="s">
        <v>973</v>
      </c>
      <c r="E443" s="68" t="s">
        <v>218</v>
      </c>
      <c r="F443" s="95">
        <v>45848</v>
      </c>
      <c r="G443" s="96">
        <v>0.33333333333333331</v>
      </c>
      <c r="H443" s="96">
        <v>0.70833333333333337</v>
      </c>
      <c r="I443" s="77" t="s">
        <v>983</v>
      </c>
      <c r="J443" s="68" t="s">
        <v>11</v>
      </c>
      <c r="K443" s="68" t="s">
        <v>11</v>
      </c>
      <c r="L443" s="88" t="s">
        <v>178</v>
      </c>
      <c r="M443" s="70">
        <f t="shared" si="21"/>
        <v>0</v>
      </c>
      <c r="N443" s="70">
        <f t="shared" si="22"/>
        <v>0</v>
      </c>
      <c r="P443" s="70" t="s">
        <v>1038</v>
      </c>
    </row>
    <row r="444" spans="1:16381" s="97" customFormat="1" x14ac:dyDescent="0.25">
      <c r="A444" s="68" t="str">
        <f t="shared" si="20"/>
        <v>245849</v>
      </c>
      <c r="B444" s="69" t="s">
        <v>14</v>
      </c>
      <c r="C444" s="68" t="s">
        <v>15</v>
      </c>
      <c r="D444" s="68" t="s">
        <v>973</v>
      </c>
      <c r="E444" s="95" t="s">
        <v>219</v>
      </c>
      <c r="F444" s="95">
        <v>45849</v>
      </c>
      <c r="G444" s="96">
        <v>0.33333333333333331</v>
      </c>
      <c r="H444" s="96">
        <v>0.70833333333333337</v>
      </c>
      <c r="I444" s="77" t="s">
        <v>983</v>
      </c>
      <c r="J444" s="68" t="s">
        <v>424</v>
      </c>
      <c r="K444" s="69" t="s">
        <v>425</v>
      </c>
      <c r="L444" s="88" t="s">
        <v>178</v>
      </c>
      <c r="M444" s="70">
        <v>0</v>
      </c>
      <c r="N444" s="70">
        <f t="shared" si="22"/>
        <v>45</v>
      </c>
      <c r="O444" s="71"/>
      <c r="P444" s="70" t="s">
        <v>1040</v>
      </c>
      <c r="Q444" s="68"/>
      <c r="R444" s="68"/>
      <c r="S444" s="68"/>
      <c r="T444" s="68"/>
      <c r="U444" s="68"/>
      <c r="V444" s="68"/>
      <c r="W444" s="68"/>
      <c r="X444" s="68"/>
      <c r="Y444" s="68"/>
      <c r="Z444" s="68"/>
      <c r="AA444" s="68"/>
      <c r="AB444" s="68"/>
      <c r="AC444" s="68"/>
      <c r="AD444" s="68"/>
      <c r="AE444" s="68"/>
      <c r="AF444" s="68"/>
      <c r="AG444" s="68"/>
      <c r="AH444" s="68"/>
      <c r="AI444" s="68"/>
      <c r="AJ444" s="68"/>
      <c r="AK444" s="68"/>
      <c r="AL444" s="68"/>
      <c r="AM444" s="68"/>
      <c r="AN444" s="68"/>
      <c r="AO444" s="68"/>
      <c r="AP444" s="68"/>
      <c r="AQ444" s="68"/>
      <c r="AR444" s="68"/>
      <c r="AS444" s="68"/>
      <c r="AT444" s="68"/>
      <c r="AU444" s="68"/>
      <c r="AV444" s="68"/>
      <c r="AW444" s="68"/>
      <c r="AX444" s="68"/>
      <c r="AY444" s="68"/>
      <c r="AZ444" s="68"/>
      <c r="BA444" s="68"/>
      <c r="BB444" s="68"/>
      <c r="BC444" s="68"/>
      <c r="BD444" s="68"/>
      <c r="BE444" s="68"/>
      <c r="BF444" s="68"/>
      <c r="BG444" s="68"/>
      <c r="BH444" s="68"/>
      <c r="BI444" s="68"/>
      <c r="BJ444" s="68"/>
      <c r="BK444" s="68"/>
      <c r="BL444" s="68"/>
      <c r="BM444" s="68"/>
      <c r="BN444" s="68"/>
      <c r="BO444" s="68"/>
      <c r="BP444" s="68"/>
      <c r="BQ444" s="68"/>
      <c r="BR444" s="68"/>
      <c r="BS444" s="68"/>
      <c r="BT444" s="68"/>
      <c r="BU444" s="68"/>
      <c r="BV444" s="68"/>
      <c r="BW444" s="68"/>
      <c r="BX444" s="68"/>
      <c r="BY444" s="68"/>
      <c r="BZ444" s="68"/>
      <c r="CA444" s="68"/>
      <c r="CB444" s="68"/>
      <c r="CC444" s="68"/>
      <c r="CD444" s="68"/>
      <c r="CE444" s="68"/>
      <c r="CF444" s="68"/>
      <c r="CG444" s="68"/>
      <c r="CH444" s="68"/>
      <c r="CI444" s="68"/>
      <c r="CJ444" s="68"/>
      <c r="CK444" s="68"/>
      <c r="CL444" s="68"/>
      <c r="CM444" s="68"/>
      <c r="CN444" s="68"/>
      <c r="CO444" s="68"/>
      <c r="CP444" s="68"/>
      <c r="CQ444" s="68"/>
      <c r="CR444" s="68"/>
      <c r="CS444" s="68"/>
      <c r="CT444" s="68"/>
      <c r="CU444" s="68"/>
      <c r="CV444" s="68"/>
      <c r="CW444" s="68"/>
      <c r="CX444" s="68"/>
      <c r="CY444" s="68"/>
      <c r="CZ444" s="68"/>
      <c r="DA444" s="68"/>
      <c r="DB444" s="68"/>
      <c r="DC444" s="68"/>
      <c r="DD444" s="68"/>
      <c r="DE444" s="68"/>
      <c r="DF444" s="68"/>
      <c r="DG444" s="68"/>
      <c r="DH444" s="68"/>
      <c r="DI444" s="68"/>
      <c r="DJ444" s="68"/>
      <c r="DK444" s="68"/>
      <c r="DL444" s="68"/>
      <c r="DM444" s="68"/>
      <c r="DN444" s="68"/>
      <c r="DO444" s="68"/>
      <c r="DP444" s="68"/>
      <c r="DQ444" s="68"/>
      <c r="DR444" s="68"/>
      <c r="DS444" s="68"/>
      <c r="DT444" s="68"/>
      <c r="DU444" s="68"/>
      <c r="DV444" s="68"/>
      <c r="DW444" s="68"/>
      <c r="DX444" s="68"/>
      <c r="DY444" s="68"/>
      <c r="DZ444" s="68"/>
      <c r="EA444" s="68"/>
      <c r="EB444" s="68"/>
      <c r="EC444" s="68"/>
      <c r="ED444" s="68"/>
      <c r="EE444" s="68"/>
      <c r="EF444" s="68"/>
      <c r="EG444" s="68"/>
      <c r="EH444" s="68"/>
      <c r="EI444" s="68"/>
      <c r="EJ444" s="68"/>
      <c r="EK444" s="68"/>
      <c r="EL444" s="68"/>
      <c r="EM444" s="68"/>
      <c r="EN444" s="68"/>
      <c r="EO444" s="68"/>
      <c r="EP444" s="68"/>
      <c r="EQ444" s="68"/>
      <c r="ER444" s="68"/>
      <c r="ES444" s="68"/>
      <c r="ET444" s="68"/>
      <c r="EU444" s="68"/>
      <c r="EV444" s="68"/>
      <c r="EW444" s="68"/>
      <c r="EX444" s="68"/>
      <c r="EY444" s="68"/>
      <c r="EZ444" s="68"/>
      <c r="FA444" s="68"/>
      <c r="FB444" s="68"/>
      <c r="FC444" s="68"/>
      <c r="FD444" s="68"/>
      <c r="FE444" s="68"/>
      <c r="FF444" s="68"/>
      <c r="FG444" s="68"/>
      <c r="FH444" s="68"/>
      <c r="FI444" s="68"/>
      <c r="FJ444" s="68"/>
      <c r="FK444" s="68"/>
      <c r="FL444" s="68"/>
      <c r="FM444" s="68"/>
      <c r="FN444" s="68"/>
      <c r="FO444" s="68"/>
      <c r="FP444" s="68"/>
      <c r="FQ444" s="68"/>
      <c r="FR444" s="68"/>
      <c r="FS444" s="68"/>
      <c r="FT444" s="68"/>
      <c r="FU444" s="68"/>
      <c r="FV444" s="68"/>
      <c r="FW444" s="68"/>
      <c r="FX444" s="68"/>
      <c r="FY444" s="68"/>
      <c r="FZ444" s="68"/>
      <c r="GA444" s="68"/>
      <c r="GB444" s="68"/>
      <c r="GC444" s="68"/>
      <c r="GD444" s="68"/>
      <c r="GE444" s="68"/>
      <c r="GF444" s="68"/>
      <c r="GG444" s="68"/>
      <c r="GH444" s="68"/>
      <c r="GI444" s="68"/>
      <c r="GJ444" s="68"/>
      <c r="GK444" s="68"/>
      <c r="GL444" s="68"/>
      <c r="GM444" s="68"/>
      <c r="GN444" s="68"/>
      <c r="GO444" s="68"/>
      <c r="GP444" s="68"/>
      <c r="GQ444" s="68"/>
      <c r="GR444" s="68"/>
      <c r="GS444" s="68"/>
      <c r="GT444" s="68"/>
      <c r="GU444" s="68"/>
      <c r="GV444" s="68"/>
      <c r="GW444" s="68"/>
      <c r="GX444" s="68"/>
      <c r="GY444" s="68"/>
      <c r="GZ444" s="68"/>
      <c r="HA444" s="68"/>
      <c r="HB444" s="68"/>
      <c r="HC444" s="68"/>
      <c r="HD444" s="68"/>
      <c r="HE444" s="68"/>
      <c r="HF444" s="68"/>
      <c r="HG444" s="68"/>
      <c r="HH444" s="68"/>
      <c r="HI444" s="68"/>
      <c r="HJ444" s="68"/>
      <c r="HK444" s="68"/>
      <c r="HL444" s="68"/>
      <c r="HM444" s="68"/>
      <c r="HN444" s="68"/>
      <c r="HO444" s="68"/>
      <c r="HP444" s="68"/>
      <c r="HQ444" s="68"/>
      <c r="HR444" s="68"/>
      <c r="HS444" s="68"/>
      <c r="HT444" s="68"/>
      <c r="HU444" s="68"/>
      <c r="HV444" s="68"/>
      <c r="HW444" s="68"/>
      <c r="HX444" s="68"/>
      <c r="HY444" s="68"/>
      <c r="HZ444" s="68"/>
      <c r="IA444" s="68"/>
      <c r="IB444" s="68"/>
      <c r="IC444" s="68"/>
      <c r="ID444" s="68"/>
      <c r="IE444" s="68"/>
      <c r="IF444" s="68"/>
      <c r="IG444" s="68"/>
      <c r="IH444" s="68"/>
      <c r="II444" s="68"/>
      <c r="IJ444" s="68"/>
      <c r="IK444" s="68"/>
      <c r="IL444" s="68"/>
      <c r="IM444" s="68"/>
      <c r="IN444" s="68"/>
      <c r="IO444" s="68"/>
      <c r="IP444" s="68"/>
      <c r="IQ444" s="68"/>
      <c r="IR444" s="68"/>
      <c r="IS444" s="68"/>
      <c r="IT444" s="68"/>
      <c r="IU444" s="68"/>
      <c r="IV444" s="68"/>
      <c r="IW444" s="68"/>
      <c r="IX444" s="68"/>
      <c r="IY444" s="68"/>
      <c r="IZ444" s="68"/>
      <c r="JA444" s="68"/>
      <c r="JB444" s="68"/>
      <c r="JC444" s="68"/>
      <c r="JD444" s="68"/>
      <c r="JE444" s="68"/>
      <c r="JF444" s="68"/>
      <c r="JG444" s="68"/>
      <c r="JH444" s="68"/>
      <c r="JI444" s="68"/>
      <c r="JJ444" s="68"/>
      <c r="JK444" s="68"/>
      <c r="JL444" s="68"/>
      <c r="JM444" s="68"/>
      <c r="JN444" s="68"/>
      <c r="JO444" s="68"/>
      <c r="JP444" s="68"/>
      <c r="JQ444" s="68"/>
      <c r="JR444" s="68"/>
      <c r="JS444" s="68"/>
      <c r="JT444" s="68"/>
      <c r="JU444" s="68"/>
      <c r="JV444" s="68"/>
      <c r="JW444" s="68"/>
      <c r="JX444" s="68"/>
      <c r="JY444" s="68"/>
      <c r="JZ444" s="68"/>
      <c r="KA444" s="68"/>
      <c r="KB444" s="68"/>
      <c r="KC444" s="68"/>
      <c r="KD444" s="68"/>
      <c r="KE444" s="68"/>
      <c r="KF444" s="68"/>
      <c r="KG444" s="68"/>
      <c r="KH444" s="68"/>
      <c r="KI444" s="68"/>
      <c r="KJ444" s="68"/>
      <c r="KK444" s="68"/>
      <c r="KL444" s="68"/>
      <c r="KM444" s="68"/>
      <c r="KN444" s="68"/>
      <c r="KO444" s="68"/>
      <c r="KP444" s="68"/>
      <c r="KQ444" s="68"/>
      <c r="KR444" s="68"/>
      <c r="KS444" s="68"/>
      <c r="KT444" s="68"/>
      <c r="KU444" s="68"/>
      <c r="KV444" s="68"/>
      <c r="KW444" s="68"/>
      <c r="KX444" s="68"/>
      <c r="KY444" s="68"/>
      <c r="KZ444" s="68"/>
      <c r="LA444" s="68"/>
      <c r="LB444" s="68"/>
      <c r="LC444" s="68"/>
      <c r="LD444" s="68"/>
      <c r="LE444" s="68"/>
      <c r="LF444" s="68"/>
      <c r="LG444" s="68"/>
      <c r="LH444" s="68"/>
      <c r="LI444" s="68"/>
      <c r="LJ444" s="68"/>
      <c r="LK444" s="68"/>
      <c r="LL444" s="68"/>
      <c r="LM444" s="68"/>
      <c r="LN444" s="68"/>
      <c r="LO444" s="68"/>
      <c r="LP444" s="68"/>
      <c r="LQ444" s="68"/>
      <c r="LR444" s="68"/>
      <c r="LS444" s="68"/>
      <c r="LT444" s="68"/>
      <c r="LU444" s="68"/>
      <c r="LV444" s="68"/>
      <c r="LW444" s="68"/>
      <c r="LX444" s="68"/>
      <c r="LY444" s="68"/>
      <c r="LZ444" s="68"/>
      <c r="MA444" s="68"/>
      <c r="MB444" s="68"/>
      <c r="MC444" s="68"/>
      <c r="MD444" s="68"/>
      <c r="ME444" s="68"/>
      <c r="MF444" s="68"/>
      <c r="MG444" s="68"/>
      <c r="MH444" s="68"/>
      <c r="MI444" s="68"/>
      <c r="MJ444" s="68"/>
      <c r="MK444" s="68"/>
      <c r="ML444" s="68"/>
      <c r="MM444" s="68"/>
      <c r="MN444" s="68"/>
      <c r="MO444" s="68"/>
      <c r="MP444" s="68"/>
      <c r="MQ444" s="68"/>
      <c r="MR444" s="68"/>
      <c r="MS444" s="68"/>
      <c r="MT444" s="68"/>
      <c r="MU444" s="68"/>
      <c r="MV444" s="68"/>
      <c r="MW444" s="68"/>
      <c r="MX444" s="68"/>
      <c r="MY444" s="68"/>
      <c r="MZ444" s="68"/>
      <c r="NA444" s="68"/>
      <c r="NB444" s="68"/>
      <c r="NC444" s="68"/>
      <c r="ND444" s="68"/>
      <c r="NE444" s="68"/>
      <c r="NF444" s="68"/>
      <c r="NG444" s="68"/>
      <c r="NH444" s="68"/>
      <c r="NI444" s="68"/>
      <c r="NJ444" s="68"/>
      <c r="NK444" s="68"/>
      <c r="NL444" s="68"/>
      <c r="NM444" s="68"/>
      <c r="NN444" s="68"/>
      <c r="NO444" s="68"/>
      <c r="NP444" s="68"/>
      <c r="NQ444" s="68"/>
      <c r="NR444" s="68"/>
      <c r="NS444" s="68"/>
      <c r="NT444" s="68"/>
      <c r="NU444" s="68"/>
      <c r="NV444" s="68"/>
      <c r="NW444" s="68"/>
      <c r="NX444" s="68"/>
      <c r="NY444" s="68"/>
      <c r="NZ444" s="68"/>
      <c r="OA444" s="68"/>
      <c r="OB444" s="68"/>
      <c r="OC444" s="68"/>
      <c r="OD444" s="68"/>
      <c r="OE444" s="68"/>
      <c r="OF444" s="68"/>
      <c r="OG444" s="68"/>
      <c r="OH444" s="68"/>
      <c r="OI444" s="68"/>
      <c r="OJ444" s="68"/>
      <c r="OK444" s="68"/>
      <c r="OL444" s="68"/>
      <c r="OM444" s="68"/>
      <c r="ON444" s="68"/>
      <c r="OO444" s="68"/>
      <c r="OP444" s="68"/>
      <c r="OQ444" s="68"/>
      <c r="OR444" s="68"/>
      <c r="OS444" s="68"/>
      <c r="OT444" s="68"/>
      <c r="OU444" s="68"/>
      <c r="OV444" s="68"/>
      <c r="OW444" s="68"/>
      <c r="OX444" s="68"/>
      <c r="OY444" s="68"/>
      <c r="OZ444" s="68"/>
      <c r="PA444" s="68"/>
      <c r="PB444" s="68"/>
      <c r="PC444" s="68"/>
      <c r="PD444" s="68"/>
      <c r="PE444" s="68"/>
      <c r="PF444" s="68"/>
      <c r="PG444" s="68"/>
      <c r="PH444" s="68"/>
      <c r="PI444" s="68"/>
      <c r="PJ444" s="68"/>
      <c r="PK444" s="68"/>
      <c r="PL444" s="68"/>
      <c r="PM444" s="68"/>
      <c r="PN444" s="68"/>
      <c r="PO444" s="68"/>
      <c r="PP444" s="68"/>
      <c r="PQ444" s="68"/>
      <c r="PR444" s="68"/>
      <c r="PS444" s="68"/>
      <c r="PT444" s="68"/>
      <c r="PU444" s="68"/>
      <c r="PV444" s="68"/>
      <c r="PW444" s="68"/>
      <c r="PX444" s="68"/>
      <c r="PY444" s="68"/>
      <c r="PZ444" s="68"/>
      <c r="QA444" s="68"/>
      <c r="QB444" s="68"/>
      <c r="QC444" s="68"/>
      <c r="QD444" s="68"/>
      <c r="QE444" s="68"/>
      <c r="QF444" s="68"/>
      <c r="QG444" s="68"/>
      <c r="QH444" s="68"/>
      <c r="QI444" s="68"/>
      <c r="QJ444" s="68"/>
      <c r="QK444" s="68"/>
      <c r="QL444" s="68"/>
      <c r="QM444" s="68"/>
      <c r="QN444" s="68"/>
      <c r="QO444" s="68"/>
      <c r="QP444" s="68"/>
      <c r="QQ444" s="68"/>
      <c r="QR444" s="68"/>
      <c r="QS444" s="68"/>
      <c r="QT444" s="68"/>
      <c r="QU444" s="68"/>
      <c r="QV444" s="68"/>
      <c r="QW444" s="68"/>
      <c r="QX444" s="68"/>
      <c r="QY444" s="68"/>
      <c r="QZ444" s="68"/>
      <c r="RA444" s="68"/>
      <c r="RB444" s="68"/>
      <c r="RC444" s="68"/>
      <c r="RD444" s="68"/>
      <c r="RE444" s="68"/>
      <c r="RF444" s="68"/>
      <c r="RG444" s="68"/>
      <c r="RH444" s="68"/>
      <c r="RI444" s="68"/>
      <c r="RJ444" s="68"/>
      <c r="RK444" s="68"/>
      <c r="RL444" s="68"/>
      <c r="RM444" s="68"/>
      <c r="RN444" s="68"/>
      <c r="RO444" s="68"/>
      <c r="RP444" s="68"/>
      <c r="RQ444" s="68"/>
      <c r="RR444" s="68"/>
      <c r="RS444" s="68"/>
      <c r="RT444" s="68"/>
      <c r="RU444" s="68"/>
      <c r="RV444" s="68"/>
      <c r="RW444" s="68"/>
      <c r="RX444" s="68"/>
      <c r="RY444" s="68"/>
      <c r="RZ444" s="68"/>
      <c r="SA444" s="68"/>
      <c r="SB444" s="68"/>
      <c r="SC444" s="68"/>
      <c r="SD444" s="68"/>
      <c r="SE444" s="68"/>
      <c r="SF444" s="68"/>
      <c r="SG444" s="68"/>
      <c r="SH444" s="68"/>
      <c r="SI444" s="68"/>
      <c r="SJ444" s="68"/>
      <c r="SK444" s="68"/>
      <c r="SL444" s="68"/>
      <c r="SM444" s="68"/>
      <c r="SN444" s="68"/>
      <c r="SO444" s="68"/>
      <c r="SP444" s="68"/>
      <c r="SQ444" s="68"/>
      <c r="SR444" s="68"/>
      <c r="SS444" s="68"/>
      <c r="ST444" s="68"/>
      <c r="SU444" s="68"/>
      <c r="SV444" s="68"/>
      <c r="SW444" s="68"/>
      <c r="SX444" s="68"/>
      <c r="SY444" s="68"/>
      <c r="SZ444" s="68"/>
      <c r="TA444" s="68"/>
      <c r="TB444" s="68"/>
      <c r="TC444" s="68"/>
      <c r="TD444" s="68"/>
      <c r="TE444" s="68"/>
      <c r="TF444" s="68"/>
      <c r="TG444" s="68"/>
      <c r="TH444" s="68"/>
      <c r="TI444" s="68"/>
      <c r="TJ444" s="68"/>
      <c r="TK444" s="68"/>
      <c r="TL444" s="68"/>
      <c r="TM444" s="68"/>
      <c r="TN444" s="68"/>
      <c r="TO444" s="68"/>
      <c r="TP444" s="68"/>
      <c r="TQ444" s="68"/>
      <c r="TR444" s="68"/>
      <c r="TS444" s="68"/>
      <c r="TT444" s="68"/>
      <c r="TU444" s="68"/>
      <c r="TV444" s="68"/>
      <c r="TW444" s="68"/>
      <c r="TX444" s="68"/>
      <c r="TY444" s="68"/>
      <c r="TZ444" s="68"/>
      <c r="UA444" s="68"/>
      <c r="UB444" s="68"/>
      <c r="UC444" s="68"/>
      <c r="UD444" s="68"/>
      <c r="UE444" s="68"/>
      <c r="UF444" s="68"/>
      <c r="UG444" s="68"/>
      <c r="UH444" s="68"/>
      <c r="UI444" s="68"/>
      <c r="UJ444" s="68"/>
      <c r="UK444" s="68"/>
      <c r="UL444" s="68"/>
      <c r="UM444" s="68"/>
      <c r="UN444" s="68"/>
      <c r="UO444" s="68"/>
      <c r="UP444" s="68"/>
      <c r="UQ444" s="68"/>
      <c r="UR444" s="68"/>
      <c r="US444" s="68"/>
      <c r="UT444" s="68"/>
      <c r="UU444" s="68"/>
      <c r="UV444" s="68"/>
      <c r="UW444" s="68"/>
      <c r="UX444" s="68"/>
      <c r="UY444" s="68"/>
      <c r="UZ444" s="68"/>
      <c r="VA444" s="68"/>
      <c r="VB444" s="68"/>
      <c r="VC444" s="68"/>
      <c r="VD444" s="68"/>
      <c r="VE444" s="68"/>
      <c r="VF444" s="68"/>
      <c r="VG444" s="68"/>
      <c r="VH444" s="68"/>
      <c r="VI444" s="68"/>
      <c r="VJ444" s="68"/>
      <c r="VK444" s="68"/>
      <c r="VL444" s="68"/>
      <c r="VM444" s="68"/>
      <c r="VN444" s="68"/>
      <c r="VO444" s="68"/>
      <c r="VP444" s="68"/>
      <c r="VQ444" s="68"/>
      <c r="VR444" s="68"/>
      <c r="VS444" s="68"/>
      <c r="VT444" s="68"/>
      <c r="VU444" s="68"/>
      <c r="VV444" s="68"/>
      <c r="VW444" s="68"/>
      <c r="VX444" s="68"/>
      <c r="VY444" s="68"/>
      <c r="VZ444" s="68"/>
      <c r="WA444" s="68"/>
      <c r="WB444" s="68"/>
      <c r="WC444" s="68"/>
      <c r="WD444" s="68"/>
      <c r="WE444" s="68"/>
      <c r="WF444" s="68"/>
      <c r="WG444" s="68"/>
      <c r="WH444" s="68"/>
      <c r="WI444" s="68"/>
      <c r="WJ444" s="68"/>
      <c r="WK444" s="68"/>
      <c r="WL444" s="68"/>
      <c r="WM444" s="68"/>
      <c r="WN444" s="68"/>
      <c r="WO444" s="68"/>
      <c r="WP444" s="68"/>
      <c r="WQ444" s="68"/>
      <c r="WR444" s="68"/>
      <c r="WS444" s="68"/>
      <c r="WT444" s="68"/>
      <c r="WU444" s="68"/>
      <c r="WV444" s="68"/>
      <c r="WW444" s="68"/>
      <c r="WX444" s="68"/>
      <c r="WY444" s="68"/>
      <c r="WZ444" s="68"/>
      <c r="XA444" s="68"/>
      <c r="XB444" s="68"/>
      <c r="XC444" s="68"/>
      <c r="XD444" s="68"/>
      <c r="XE444" s="68"/>
      <c r="XF444" s="68"/>
      <c r="XG444" s="68"/>
      <c r="XH444" s="68"/>
      <c r="XI444" s="68"/>
      <c r="XJ444" s="68"/>
      <c r="XK444" s="68"/>
      <c r="XL444" s="68"/>
      <c r="XM444" s="68"/>
      <c r="XN444" s="68"/>
      <c r="XO444" s="68"/>
      <c r="XP444" s="68"/>
      <c r="XQ444" s="68"/>
      <c r="XR444" s="68"/>
      <c r="XS444" s="68"/>
      <c r="XT444" s="68"/>
      <c r="XU444" s="68"/>
      <c r="XV444" s="68"/>
      <c r="XW444" s="68"/>
      <c r="XX444" s="68"/>
      <c r="XY444" s="68"/>
      <c r="XZ444" s="68"/>
      <c r="YA444" s="68"/>
      <c r="YB444" s="68"/>
      <c r="YC444" s="68"/>
      <c r="YD444" s="68"/>
      <c r="YE444" s="68"/>
      <c r="YF444" s="68"/>
      <c r="YG444" s="68"/>
      <c r="YH444" s="68"/>
      <c r="YI444" s="68"/>
      <c r="YJ444" s="68"/>
      <c r="YK444" s="68"/>
      <c r="YL444" s="68"/>
      <c r="YM444" s="68"/>
      <c r="YN444" s="68"/>
      <c r="YO444" s="68"/>
      <c r="YP444" s="68"/>
      <c r="YQ444" s="68"/>
      <c r="YR444" s="68"/>
      <c r="YS444" s="68"/>
      <c r="YT444" s="68"/>
      <c r="YU444" s="68"/>
      <c r="YV444" s="68"/>
      <c r="YW444" s="68"/>
      <c r="YX444" s="68"/>
      <c r="YY444" s="68"/>
      <c r="YZ444" s="68"/>
      <c r="ZA444" s="68"/>
      <c r="ZB444" s="68"/>
      <c r="ZC444" s="68"/>
      <c r="ZD444" s="68"/>
      <c r="ZE444" s="68"/>
      <c r="ZF444" s="68"/>
      <c r="ZG444" s="68"/>
      <c r="ZH444" s="68"/>
      <c r="ZI444" s="68"/>
      <c r="ZJ444" s="68"/>
      <c r="ZK444" s="68"/>
      <c r="ZL444" s="68"/>
      <c r="ZM444" s="68"/>
      <c r="ZN444" s="68"/>
      <c r="ZO444" s="68"/>
      <c r="ZP444" s="68"/>
      <c r="ZQ444" s="68"/>
      <c r="ZR444" s="68"/>
      <c r="ZS444" s="68"/>
      <c r="ZT444" s="68"/>
      <c r="ZU444" s="68"/>
      <c r="ZV444" s="68"/>
      <c r="ZW444" s="68"/>
      <c r="ZX444" s="68"/>
      <c r="ZY444" s="68"/>
      <c r="ZZ444" s="68"/>
      <c r="AAA444" s="68"/>
      <c r="AAB444" s="68"/>
      <c r="AAC444" s="68"/>
      <c r="AAD444" s="68"/>
      <c r="AAE444" s="68"/>
      <c r="AAF444" s="68"/>
      <c r="AAG444" s="68"/>
      <c r="AAH444" s="68"/>
      <c r="AAI444" s="68"/>
      <c r="AAJ444" s="68"/>
      <c r="AAK444" s="68"/>
      <c r="AAL444" s="68"/>
      <c r="AAM444" s="68"/>
      <c r="AAN444" s="68"/>
      <c r="AAO444" s="68"/>
      <c r="AAP444" s="68"/>
      <c r="AAQ444" s="68"/>
      <c r="AAR444" s="68"/>
      <c r="AAS444" s="68"/>
      <c r="AAT444" s="68"/>
      <c r="AAU444" s="68"/>
      <c r="AAV444" s="68"/>
      <c r="AAW444" s="68"/>
      <c r="AAX444" s="68"/>
      <c r="AAY444" s="68"/>
      <c r="AAZ444" s="68"/>
      <c r="ABA444" s="68"/>
      <c r="ABB444" s="68"/>
      <c r="ABC444" s="68"/>
      <c r="ABD444" s="68"/>
      <c r="ABE444" s="68"/>
      <c r="ABF444" s="68"/>
      <c r="ABG444" s="68"/>
      <c r="ABH444" s="68"/>
      <c r="ABI444" s="68"/>
      <c r="ABJ444" s="68"/>
      <c r="ABK444" s="68"/>
      <c r="ABL444" s="68"/>
      <c r="ABM444" s="68"/>
      <c r="ABN444" s="68"/>
      <c r="ABO444" s="68"/>
      <c r="ABP444" s="68"/>
      <c r="ABQ444" s="68"/>
      <c r="ABR444" s="68"/>
      <c r="ABS444" s="68"/>
      <c r="ABT444" s="68"/>
      <c r="ABU444" s="68"/>
      <c r="ABV444" s="68"/>
      <c r="ABW444" s="68"/>
      <c r="ABX444" s="68"/>
      <c r="ABY444" s="68"/>
      <c r="ABZ444" s="68"/>
      <c r="ACA444" s="68"/>
      <c r="ACB444" s="68"/>
      <c r="ACC444" s="68"/>
      <c r="ACD444" s="68"/>
      <c r="ACE444" s="68"/>
      <c r="ACF444" s="68"/>
      <c r="ACG444" s="68"/>
      <c r="ACH444" s="68"/>
      <c r="ACI444" s="68"/>
      <c r="ACJ444" s="68"/>
      <c r="ACK444" s="68"/>
      <c r="ACL444" s="68"/>
      <c r="ACM444" s="68"/>
      <c r="ACN444" s="68"/>
      <c r="ACO444" s="68"/>
      <c r="ACP444" s="68"/>
      <c r="ACQ444" s="68"/>
      <c r="ACR444" s="68"/>
      <c r="ACS444" s="68"/>
      <c r="ACT444" s="68"/>
      <c r="ACU444" s="68"/>
      <c r="ACV444" s="68"/>
      <c r="ACW444" s="68"/>
      <c r="ACX444" s="68"/>
      <c r="ACY444" s="68"/>
      <c r="ACZ444" s="68"/>
      <c r="ADA444" s="68"/>
      <c r="ADB444" s="68"/>
      <c r="ADC444" s="68"/>
      <c r="ADD444" s="68"/>
      <c r="ADE444" s="68"/>
      <c r="ADF444" s="68"/>
      <c r="ADG444" s="68"/>
      <c r="ADH444" s="68"/>
      <c r="ADI444" s="68"/>
      <c r="ADJ444" s="68"/>
      <c r="ADK444" s="68"/>
      <c r="ADL444" s="68"/>
      <c r="ADM444" s="68"/>
      <c r="ADN444" s="68"/>
      <c r="ADO444" s="68"/>
      <c r="ADP444" s="68"/>
      <c r="ADQ444" s="68"/>
      <c r="ADR444" s="68"/>
      <c r="ADS444" s="68"/>
      <c r="ADT444" s="68"/>
      <c r="ADU444" s="68"/>
      <c r="ADV444" s="68"/>
      <c r="ADW444" s="68"/>
      <c r="ADX444" s="68"/>
      <c r="ADY444" s="68"/>
      <c r="ADZ444" s="68"/>
      <c r="AEA444" s="68"/>
      <c r="AEB444" s="68"/>
      <c r="AEC444" s="68"/>
      <c r="AED444" s="68"/>
      <c r="AEE444" s="68"/>
      <c r="AEF444" s="68"/>
      <c r="AEG444" s="68"/>
      <c r="AEH444" s="68"/>
      <c r="AEI444" s="68"/>
      <c r="AEJ444" s="68"/>
      <c r="AEK444" s="68"/>
      <c r="AEL444" s="68"/>
      <c r="AEM444" s="68"/>
      <c r="AEN444" s="68"/>
      <c r="AEO444" s="68"/>
      <c r="AEP444" s="68"/>
      <c r="AEQ444" s="68"/>
      <c r="AER444" s="68"/>
      <c r="AES444" s="68"/>
      <c r="AET444" s="68"/>
      <c r="AEU444" s="68"/>
      <c r="AEV444" s="68"/>
      <c r="AEW444" s="68"/>
      <c r="AEX444" s="68"/>
      <c r="AEY444" s="68"/>
      <c r="AEZ444" s="68"/>
      <c r="AFA444" s="68"/>
      <c r="AFB444" s="68"/>
      <c r="AFC444" s="68"/>
      <c r="AFD444" s="68"/>
      <c r="AFE444" s="68"/>
      <c r="AFF444" s="68"/>
      <c r="AFG444" s="68"/>
      <c r="AFH444" s="68"/>
      <c r="AFI444" s="68"/>
      <c r="AFJ444" s="68"/>
      <c r="AFK444" s="68"/>
      <c r="AFL444" s="68"/>
      <c r="AFM444" s="68"/>
      <c r="AFN444" s="68"/>
      <c r="AFO444" s="68"/>
      <c r="AFP444" s="68"/>
      <c r="AFQ444" s="68"/>
      <c r="AFR444" s="68"/>
      <c r="AFS444" s="68"/>
      <c r="AFT444" s="68"/>
      <c r="AFU444" s="68"/>
      <c r="AFV444" s="68"/>
      <c r="AFW444" s="68"/>
      <c r="AFX444" s="68"/>
      <c r="AFY444" s="68"/>
      <c r="AFZ444" s="68"/>
      <c r="AGA444" s="68"/>
      <c r="AGB444" s="68"/>
      <c r="AGC444" s="68"/>
      <c r="AGD444" s="68"/>
      <c r="AGE444" s="68"/>
      <c r="AGF444" s="68"/>
      <c r="AGG444" s="68"/>
      <c r="AGH444" s="68"/>
      <c r="AGI444" s="68"/>
      <c r="AGJ444" s="68"/>
      <c r="AGK444" s="68"/>
      <c r="AGL444" s="68"/>
      <c r="AGM444" s="68"/>
      <c r="AGN444" s="68"/>
      <c r="AGO444" s="68"/>
      <c r="AGP444" s="68"/>
      <c r="AGQ444" s="68"/>
      <c r="AGR444" s="68"/>
      <c r="AGS444" s="68"/>
      <c r="AGT444" s="68"/>
      <c r="AGU444" s="68"/>
      <c r="AGV444" s="68"/>
      <c r="AGW444" s="68"/>
      <c r="AGX444" s="68"/>
      <c r="AGY444" s="68"/>
      <c r="AGZ444" s="68"/>
      <c r="AHA444" s="68"/>
      <c r="AHB444" s="68"/>
      <c r="AHC444" s="68"/>
      <c r="AHD444" s="68"/>
      <c r="AHE444" s="68"/>
      <c r="AHF444" s="68"/>
      <c r="AHG444" s="68"/>
      <c r="AHH444" s="68"/>
      <c r="AHI444" s="68"/>
      <c r="AHJ444" s="68"/>
      <c r="AHK444" s="68"/>
      <c r="AHL444" s="68"/>
      <c r="AHM444" s="68"/>
      <c r="AHN444" s="68"/>
      <c r="AHO444" s="68"/>
      <c r="AHP444" s="68"/>
      <c r="AHQ444" s="68"/>
      <c r="AHR444" s="68"/>
      <c r="AHS444" s="68"/>
      <c r="AHT444" s="68"/>
      <c r="AHU444" s="68"/>
      <c r="AHV444" s="68"/>
      <c r="AHW444" s="68"/>
      <c r="AHX444" s="68"/>
      <c r="AHY444" s="68"/>
      <c r="AHZ444" s="68"/>
      <c r="AIA444" s="68"/>
      <c r="AIB444" s="68"/>
      <c r="AIC444" s="68"/>
      <c r="AID444" s="68"/>
      <c r="AIE444" s="68"/>
      <c r="AIF444" s="68"/>
      <c r="AIG444" s="68"/>
      <c r="AIH444" s="68"/>
      <c r="AII444" s="68"/>
      <c r="AIJ444" s="68"/>
      <c r="AIK444" s="68"/>
      <c r="AIL444" s="68"/>
      <c r="AIM444" s="68"/>
      <c r="AIN444" s="68"/>
      <c r="AIO444" s="68"/>
      <c r="AIP444" s="68"/>
      <c r="AIQ444" s="68"/>
      <c r="AIR444" s="68"/>
      <c r="AIS444" s="68"/>
      <c r="AIT444" s="68"/>
      <c r="AIU444" s="68"/>
      <c r="AIV444" s="68"/>
      <c r="AIW444" s="68"/>
      <c r="AIX444" s="68"/>
      <c r="AIY444" s="68"/>
      <c r="AIZ444" s="68"/>
      <c r="AJA444" s="68"/>
      <c r="AJB444" s="68"/>
      <c r="AJC444" s="68"/>
      <c r="AJD444" s="68"/>
      <c r="AJE444" s="68"/>
      <c r="AJF444" s="68"/>
      <c r="AJG444" s="68"/>
      <c r="AJH444" s="68"/>
      <c r="AJI444" s="68"/>
      <c r="AJJ444" s="68"/>
      <c r="AJK444" s="68"/>
      <c r="AJL444" s="68"/>
      <c r="AJM444" s="68"/>
      <c r="AJN444" s="68"/>
      <c r="AJO444" s="68"/>
      <c r="AJP444" s="68"/>
      <c r="AJQ444" s="68"/>
      <c r="AJR444" s="68"/>
      <c r="AJS444" s="68"/>
      <c r="AJT444" s="68"/>
      <c r="AJU444" s="68"/>
      <c r="AJV444" s="68"/>
      <c r="AJW444" s="68"/>
      <c r="AJX444" s="68"/>
      <c r="AJY444" s="68"/>
      <c r="AJZ444" s="68"/>
      <c r="AKA444" s="68"/>
      <c r="AKB444" s="68"/>
      <c r="AKC444" s="68"/>
      <c r="AKD444" s="68"/>
      <c r="AKE444" s="68"/>
      <c r="AKF444" s="68"/>
      <c r="AKG444" s="68"/>
      <c r="AKH444" s="68"/>
      <c r="AKI444" s="68"/>
      <c r="AKJ444" s="68"/>
      <c r="AKK444" s="68"/>
      <c r="AKL444" s="68"/>
      <c r="AKM444" s="68"/>
      <c r="AKN444" s="68"/>
      <c r="AKO444" s="68"/>
      <c r="AKP444" s="68"/>
      <c r="AKQ444" s="68"/>
      <c r="AKR444" s="68"/>
      <c r="AKS444" s="68"/>
      <c r="AKT444" s="68"/>
      <c r="AKU444" s="68"/>
      <c r="AKV444" s="68"/>
      <c r="AKW444" s="68"/>
      <c r="AKX444" s="68"/>
      <c r="AKY444" s="68"/>
      <c r="AKZ444" s="68"/>
      <c r="ALA444" s="68"/>
      <c r="ALB444" s="68"/>
      <c r="ALC444" s="68"/>
      <c r="ALD444" s="68"/>
      <c r="ALE444" s="68"/>
      <c r="ALF444" s="68"/>
      <c r="ALG444" s="68"/>
      <c r="ALH444" s="68"/>
      <c r="ALI444" s="68"/>
      <c r="ALJ444" s="68"/>
      <c r="ALK444" s="68"/>
      <c r="ALL444" s="68"/>
      <c r="ALM444" s="68"/>
      <c r="ALN444" s="68"/>
      <c r="ALO444" s="68"/>
      <c r="ALP444" s="68"/>
      <c r="ALQ444" s="68"/>
      <c r="ALR444" s="68"/>
      <c r="ALS444" s="68"/>
      <c r="ALT444" s="68"/>
      <c r="ALU444" s="68"/>
      <c r="ALV444" s="68"/>
      <c r="ALW444" s="68"/>
      <c r="ALX444" s="68"/>
      <c r="ALY444" s="68"/>
      <c r="ALZ444" s="68"/>
      <c r="AMA444" s="68"/>
      <c r="AMB444" s="68"/>
      <c r="AMC444" s="68"/>
      <c r="AMD444" s="68"/>
      <c r="AME444" s="68"/>
      <c r="AMF444" s="68"/>
      <c r="AMG444" s="68"/>
      <c r="AMH444" s="68"/>
      <c r="AMI444" s="68"/>
      <c r="AMJ444" s="68"/>
      <c r="AMK444" s="68"/>
      <c r="AML444" s="68"/>
      <c r="AMM444" s="68"/>
      <c r="AMN444" s="68"/>
      <c r="AMO444" s="68"/>
      <c r="AMP444" s="68"/>
      <c r="AMQ444" s="68"/>
      <c r="AMR444" s="68"/>
      <c r="AMS444" s="68"/>
      <c r="AMT444" s="68"/>
      <c r="AMU444" s="68"/>
      <c r="AMV444" s="68"/>
      <c r="AMW444" s="68"/>
      <c r="AMX444" s="68"/>
      <c r="AMY444" s="68"/>
      <c r="AMZ444" s="68"/>
      <c r="ANA444" s="68"/>
      <c r="ANB444" s="68"/>
      <c r="ANC444" s="68"/>
      <c r="AND444" s="68"/>
      <c r="ANE444" s="68"/>
      <c r="ANF444" s="68"/>
      <c r="ANG444" s="68"/>
      <c r="ANH444" s="68"/>
      <c r="ANI444" s="68"/>
      <c r="ANJ444" s="68"/>
      <c r="ANK444" s="68"/>
      <c r="ANL444" s="68"/>
      <c r="ANM444" s="68"/>
      <c r="ANN444" s="68"/>
      <c r="ANO444" s="68"/>
      <c r="ANP444" s="68"/>
      <c r="ANQ444" s="68"/>
      <c r="ANR444" s="68"/>
      <c r="ANS444" s="68"/>
      <c r="ANT444" s="68"/>
      <c r="ANU444" s="68"/>
      <c r="ANV444" s="68"/>
      <c r="ANW444" s="68"/>
      <c r="ANX444" s="68"/>
      <c r="ANY444" s="68"/>
      <c r="ANZ444" s="68"/>
      <c r="AOA444" s="68"/>
      <c r="AOB444" s="68"/>
      <c r="AOC444" s="68"/>
      <c r="AOD444" s="68"/>
      <c r="AOE444" s="68"/>
      <c r="AOF444" s="68"/>
      <c r="AOG444" s="68"/>
      <c r="AOH444" s="68"/>
      <c r="AOI444" s="68"/>
      <c r="AOJ444" s="68"/>
      <c r="AOK444" s="68"/>
      <c r="AOL444" s="68"/>
      <c r="AOM444" s="68"/>
      <c r="AON444" s="68"/>
      <c r="AOO444" s="68"/>
      <c r="AOP444" s="68"/>
      <c r="AOQ444" s="68"/>
      <c r="AOR444" s="68"/>
      <c r="AOS444" s="68"/>
      <c r="AOT444" s="68"/>
      <c r="AOU444" s="68"/>
      <c r="AOV444" s="68"/>
      <c r="AOW444" s="68"/>
      <c r="AOX444" s="68"/>
      <c r="AOY444" s="68"/>
      <c r="AOZ444" s="68"/>
      <c r="APA444" s="68"/>
      <c r="APB444" s="68"/>
      <c r="APC444" s="68"/>
      <c r="APD444" s="68"/>
      <c r="APE444" s="68"/>
      <c r="APF444" s="68"/>
      <c r="APG444" s="68"/>
      <c r="APH444" s="68"/>
      <c r="API444" s="68"/>
      <c r="APJ444" s="68"/>
      <c r="APK444" s="68"/>
      <c r="APL444" s="68"/>
      <c r="APM444" s="68"/>
      <c r="APN444" s="68"/>
      <c r="APO444" s="68"/>
      <c r="APP444" s="68"/>
      <c r="APQ444" s="68"/>
      <c r="APR444" s="68"/>
      <c r="APS444" s="68"/>
      <c r="APT444" s="68"/>
      <c r="APU444" s="68"/>
      <c r="APV444" s="68"/>
      <c r="APW444" s="68"/>
      <c r="APX444" s="68"/>
      <c r="APY444" s="68"/>
      <c r="APZ444" s="68"/>
      <c r="AQA444" s="68"/>
      <c r="AQB444" s="68"/>
      <c r="AQC444" s="68"/>
      <c r="AQD444" s="68"/>
      <c r="AQE444" s="68"/>
      <c r="AQF444" s="68"/>
      <c r="AQG444" s="68"/>
      <c r="AQH444" s="68"/>
      <c r="AQI444" s="68"/>
      <c r="AQJ444" s="68"/>
      <c r="AQK444" s="68"/>
      <c r="AQL444" s="68"/>
      <c r="AQM444" s="68"/>
      <c r="AQN444" s="68"/>
      <c r="AQO444" s="68"/>
      <c r="AQP444" s="68"/>
      <c r="AQQ444" s="68"/>
      <c r="AQR444" s="68"/>
      <c r="AQS444" s="68"/>
      <c r="AQT444" s="68"/>
      <c r="AQU444" s="68"/>
      <c r="AQV444" s="68"/>
      <c r="AQW444" s="68"/>
      <c r="AQX444" s="68"/>
      <c r="AQY444" s="68"/>
      <c r="AQZ444" s="68"/>
      <c r="ARA444" s="68"/>
      <c r="ARB444" s="68"/>
      <c r="ARC444" s="68"/>
      <c r="ARD444" s="68"/>
      <c r="ARE444" s="68"/>
      <c r="ARF444" s="68"/>
      <c r="ARG444" s="68"/>
      <c r="ARH444" s="68"/>
      <c r="ARI444" s="68"/>
      <c r="ARJ444" s="68"/>
      <c r="ARK444" s="68"/>
      <c r="ARL444" s="68"/>
      <c r="ARM444" s="68"/>
      <c r="ARN444" s="68"/>
      <c r="ARO444" s="68"/>
      <c r="ARP444" s="68"/>
      <c r="ARQ444" s="68"/>
      <c r="ARR444" s="68"/>
      <c r="ARS444" s="68"/>
      <c r="ART444" s="68"/>
      <c r="ARU444" s="68"/>
      <c r="ARV444" s="68"/>
      <c r="ARW444" s="68"/>
      <c r="ARX444" s="68"/>
      <c r="ARY444" s="68"/>
      <c r="ARZ444" s="68"/>
      <c r="ASA444" s="68"/>
      <c r="ASB444" s="68"/>
      <c r="ASC444" s="68"/>
      <c r="ASD444" s="68"/>
      <c r="ASE444" s="68"/>
      <c r="ASF444" s="68"/>
      <c r="ASG444" s="68"/>
      <c r="ASH444" s="68"/>
      <c r="ASI444" s="68"/>
      <c r="ASJ444" s="68"/>
      <c r="ASK444" s="68"/>
      <c r="ASL444" s="68"/>
      <c r="ASM444" s="68"/>
      <c r="ASN444" s="68"/>
      <c r="ASO444" s="68"/>
      <c r="ASP444" s="68"/>
      <c r="ASQ444" s="68"/>
      <c r="ASR444" s="68"/>
      <c r="ASS444" s="68"/>
      <c r="AST444" s="68"/>
      <c r="ASU444" s="68"/>
      <c r="ASV444" s="68"/>
      <c r="ASW444" s="68"/>
      <c r="ASX444" s="68"/>
      <c r="ASY444" s="68"/>
      <c r="ASZ444" s="68"/>
      <c r="ATA444" s="68"/>
      <c r="ATB444" s="68"/>
      <c r="ATC444" s="68"/>
      <c r="ATD444" s="68"/>
      <c r="ATE444" s="68"/>
      <c r="ATF444" s="68"/>
      <c r="ATG444" s="68"/>
      <c r="ATH444" s="68"/>
      <c r="ATI444" s="68"/>
      <c r="ATJ444" s="68"/>
      <c r="ATK444" s="68"/>
      <c r="ATL444" s="68"/>
      <c r="ATM444" s="68"/>
      <c r="ATN444" s="68"/>
      <c r="ATO444" s="68"/>
      <c r="ATP444" s="68"/>
      <c r="ATQ444" s="68"/>
      <c r="ATR444" s="68"/>
      <c r="ATS444" s="68"/>
      <c r="ATT444" s="68"/>
      <c r="ATU444" s="68"/>
      <c r="ATV444" s="68"/>
      <c r="ATW444" s="68"/>
      <c r="ATX444" s="68"/>
      <c r="ATY444" s="68"/>
      <c r="ATZ444" s="68"/>
      <c r="AUA444" s="68"/>
      <c r="AUB444" s="68"/>
      <c r="AUC444" s="68"/>
      <c r="AUD444" s="68"/>
      <c r="AUE444" s="68"/>
      <c r="AUF444" s="68"/>
      <c r="AUG444" s="68"/>
      <c r="AUH444" s="68"/>
      <c r="AUI444" s="68"/>
      <c r="AUJ444" s="68"/>
      <c r="AUK444" s="68"/>
      <c r="AUL444" s="68"/>
      <c r="AUM444" s="68"/>
      <c r="AUN444" s="68"/>
      <c r="AUO444" s="68"/>
      <c r="AUP444" s="68"/>
      <c r="AUQ444" s="68"/>
      <c r="AUR444" s="68"/>
      <c r="AUS444" s="68"/>
      <c r="AUT444" s="68"/>
      <c r="AUU444" s="68"/>
      <c r="AUV444" s="68"/>
      <c r="AUW444" s="68"/>
      <c r="AUX444" s="68"/>
      <c r="AUY444" s="68"/>
      <c r="AUZ444" s="68"/>
      <c r="AVA444" s="68"/>
      <c r="AVB444" s="68"/>
      <c r="AVC444" s="68"/>
      <c r="AVD444" s="68"/>
      <c r="AVE444" s="68"/>
      <c r="AVF444" s="68"/>
      <c r="AVG444" s="68"/>
      <c r="AVH444" s="68"/>
      <c r="AVI444" s="68"/>
      <c r="AVJ444" s="68"/>
      <c r="AVK444" s="68"/>
      <c r="AVL444" s="68"/>
      <c r="AVM444" s="68"/>
      <c r="AVN444" s="68"/>
      <c r="AVO444" s="68"/>
      <c r="AVP444" s="68"/>
      <c r="AVQ444" s="68"/>
      <c r="AVR444" s="68"/>
      <c r="AVS444" s="68"/>
      <c r="AVT444" s="68"/>
      <c r="AVU444" s="68"/>
      <c r="AVV444" s="68"/>
      <c r="AVW444" s="68"/>
      <c r="AVX444" s="68"/>
      <c r="AVY444" s="68"/>
      <c r="AVZ444" s="68"/>
      <c r="AWA444" s="68"/>
      <c r="AWB444" s="68"/>
      <c r="AWC444" s="68"/>
      <c r="AWD444" s="68"/>
      <c r="AWE444" s="68"/>
      <c r="AWF444" s="68"/>
      <c r="AWG444" s="68"/>
      <c r="AWH444" s="68"/>
      <c r="AWI444" s="68"/>
      <c r="AWJ444" s="68"/>
      <c r="AWK444" s="68"/>
      <c r="AWL444" s="68"/>
      <c r="AWM444" s="68"/>
      <c r="AWN444" s="68"/>
      <c r="AWO444" s="68"/>
      <c r="AWP444" s="68"/>
      <c r="AWQ444" s="68"/>
      <c r="AWR444" s="68"/>
      <c r="AWS444" s="68"/>
      <c r="AWT444" s="68"/>
      <c r="AWU444" s="68"/>
      <c r="AWV444" s="68"/>
      <c r="AWW444" s="68"/>
      <c r="AWX444" s="68"/>
      <c r="AWY444" s="68"/>
      <c r="AWZ444" s="68"/>
      <c r="AXA444" s="68"/>
      <c r="AXB444" s="68"/>
      <c r="AXC444" s="68"/>
      <c r="AXD444" s="68"/>
      <c r="AXE444" s="68"/>
      <c r="AXF444" s="68"/>
      <c r="AXG444" s="68"/>
      <c r="AXH444" s="68"/>
      <c r="AXI444" s="68"/>
      <c r="AXJ444" s="68"/>
      <c r="AXK444" s="68"/>
      <c r="AXL444" s="68"/>
      <c r="AXM444" s="68"/>
      <c r="AXN444" s="68"/>
      <c r="AXO444" s="68"/>
      <c r="AXP444" s="68"/>
      <c r="AXQ444" s="68"/>
      <c r="AXR444" s="68"/>
      <c r="AXS444" s="68"/>
      <c r="AXT444" s="68"/>
      <c r="AXU444" s="68"/>
      <c r="AXV444" s="68"/>
      <c r="AXW444" s="68"/>
      <c r="AXX444" s="68"/>
      <c r="AXY444" s="68"/>
      <c r="AXZ444" s="68"/>
      <c r="AYA444" s="68"/>
      <c r="AYB444" s="68"/>
      <c r="AYC444" s="68"/>
      <c r="AYD444" s="68"/>
      <c r="AYE444" s="68"/>
      <c r="AYF444" s="68"/>
      <c r="AYG444" s="68"/>
      <c r="AYH444" s="68"/>
      <c r="AYI444" s="68"/>
      <c r="AYJ444" s="68"/>
      <c r="AYK444" s="68"/>
      <c r="AYL444" s="68"/>
      <c r="AYM444" s="68"/>
      <c r="AYN444" s="68"/>
      <c r="AYO444" s="68"/>
      <c r="AYP444" s="68"/>
      <c r="AYQ444" s="68"/>
      <c r="AYR444" s="68"/>
      <c r="AYS444" s="68"/>
      <c r="AYT444" s="68"/>
      <c r="AYU444" s="68"/>
      <c r="AYV444" s="68"/>
      <c r="AYW444" s="68"/>
      <c r="AYX444" s="68"/>
      <c r="AYY444" s="68"/>
      <c r="AYZ444" s="68"/>
      <c r="AZA444" s="68"/>
      <c r="AZB444" s="68"/>
      <c r="AZC444" s="68"/>
      <c r="AZD444" s="68"/>
      <c r="AZE444" s="68"/>
      <c r="AZF444" s="68"/>
      <c r="AZG444" s="68"/>
      <c r="AZH444" s="68"/>
      <c r="AZI444" s="68"/>
      <c r="AZJ444" s="68"/>
      <c r="AZK444" s="68"/>
      <c r="AZL444" s="68"/>
      <c r="AZM444" s="68"/>
      <c r="AZN444" s="68"/>
      <c r="AZO444" s="68"/>
      <c r="AZP444" s="68"/>
      <c r="AZQ444" s="68"/>
      <c r="AZR444" s="68"/>
      <c r="AZS444" s="68"/>
      <c r="AZT444" s="68"/>
      <c r="AZU444" s="68"/>
      <c r="AZV444" s="68"/>
      <c r="AZW444" s="68"/>
      <c r="AZX444" s="68"/>
      <c r="AZY444" s="68"/>
      <c r="AZZ444" s="68"/>
      <c r="BAA444" s="68"/>
      <c r="BAB444" s="68"/>
      <c r="BAC444" s="68"/>
      <c r="BAD444" s="68"/>
      <c r="BAE444" s="68"/>
      <c r="BAF444" s="68"/>
      <c r="BAG444" s="68"/>
      <c r="BAH444" s="68"/>
      <c r="BAI444" s="68"/>
      <c r="BAJ444" s="68"/>
      <c r="BAK444" s="68"/>
      <c r="BAL444" s="68"/>
      <c r="BAM444" s="68"/>
      <c r="BAN444" s="68"/>
      <c r="BAO444" s="68"/>
      <c r="BAP444" s="68"/>
      <c r="BAQ444" s="68"/>
      <c r="BAR444" s="68"/>
      <c r="BAS444" s="68"/>
      <c r="BAT444" s="68"/>
      <c r="BAU444" s="68"/>
      <c r="BAV444" s="68"/>
      <c r="BAW444" s="68"/>
      <c r="BAX444" s="68"/>
      <c r="BAY444" s="68"/>
      <c r="BAZ444" s="68"/>
      <c r="BBA444" s="68"/>
      <c r="BBB444" s="68"/>
      <c r="BBC444" s="68"/>
      <c r="BBD444" s="68"/>
      <c r="BBE444" s="68"/>
      <c r="BBF444" s="68"/>
      <c r="BBG444" s="68"/>
      <c r="BBH444" s="68"/>
      <c r="BBI444" s="68"/>
      <c r="BBJ444" s="68"/>
      <c r="BBK444" s="68"/>
      <c r="BBL444" s="68"/>
      <c r="BBM444" s="68"/>
      <c r="BBN444" s="68"/>
      <c r="BBO444" s="68"/>
      <c r="BBP444" s="68"/>
      <c r="BBQ444" s="68"/>
      <c r="BBR444" s="68"/>
      <c r="BBS444" s="68"/>
      <c r="BBT444" s="68"/>
      <c r="BBU444" s="68"/>
      <c r="BBV444" s="68"/>
      <c r="BBW444" s="68"/>
      <c r="BBX444" s="68"/>
      <c r="BBY444" s="68"/>
      <c r="BBZ444" s="68"/>
      <c r="BCA444" s="68"/>
      <c r="BCB444" s="68"/>
      <c r="BCC444" s="68"/>
      <c r="BCD444" s="68"/>
      <c r="BCE444" s="68"/>
      <c r="BCF444" s="68"/>
      <c r="BCG444" s="68"/>
      <c r="BCH444" s="68"/>
      <c r="BCI444" s="68"/>
      <c r="BCJ444" s="68"/>
      <c r="BCK444" s="68"/>
      <c r="BCL444" s="68"/>
      <c r="BCM444" s="68"/>
      <c r="BCN444" s="68"/>
      <c r="BCO444" s="68"/>
      <c r="BCP444" s="68"/>
      <c r="BCQ444" s="68"/>
      <c r="BCR444" s="68"/>
      <c r="BCS444" s="68"/>
      <c r="BCT444" s="68"/>
      <c r="BCU444" s="68"/>
      <c r="BCV444" s="68"/>
      <c r="BCW444" s="68"/>
      <c r="BCX444" s="68"/>
      <c r="BCY444" s="68"/>
      <c r="BCZ444" s="68"/>
      <c r="BDA444" s="68"/>
      <c r="BDB444" s="68"/>
      <c r="BDC444" s="68"/>
      <c r="BDD444" s="68"/>
      <c r="BDE444" s="68"/>
      <c r="BDF444" s="68"/>
      <c r="BDG444" s="68"/>
      <c r="BDH444" s="68"/>
      <c r="BDI444" s="68"/>
      <c r="BDJ444" s="68"/>
      <c r="BDK444" s="68"/>
      <c r="BDL444" s="68"/>
      <c r="BDM444" s="68"/>
      <c r="BDN444" s="68"/>
      <c r="BDO444" s="68"/>
      <c r="BDP444" s="68"/>
      <c r="BDQ444" s="68"/>
      <c r="BDR444" s="68"/>
      <c r="BDS444" s="68"/>
      <c r="BDT444" s="68"/>
      <c r="BDU444" s="68"/>
      <c r="BDV444" s="68"/>
      <c r="BDW444" s="68"/>
      <c r="BDX444" s="68"/>
      <c r="BDY444" s="68"/>
      <c r="BDZ444" s="68"/>
      <c r="BEA444" s="68"/>
      <c r="BEB444" s="68"/>
      <c r="BEC444" s="68"/>
      <c r="BED444" s="68"/>
      <c r="BEE444" s="68"/>
      <c r="BEF444" s="68"/>
      <c r="BEG444" s="68"/>
      <c r="BEH444" s="68"/>
      <c r="BEI444" s="68"/>
      <c r="BEJ444" s="68"/>
      <c r="BEK444" s="68"/>
      <c r="BEL444" s="68"/>
      <c r="BEM444" s="68"/>
      <c r="BEN444" s="68"/>
      <c r="BEO444" s="68"/>
      <c r="BEP444" s="68"/>
      <c r="BEQ444" s="68"/>
      <c r="BER444" s="68"/>
      <c r="BES444" s="68"/>
      <c r="BET444" s="68"/>
      <c r="BEU444" s="68"/>
      <c r="BEV444" s="68"/>
      <c r="BEW444" s="68"/>
      <c r="BEX444" s="68"/>
      <c r="BEY444" s="68"/>
      <c r="BEZ444" s="68"/>
      <c r="BFA444" s="68"/>
      <c r="BFB444" s="68"/>
      <c r="BFC444" s="68"/>
      <c r="BFD444" s="68"/>
      <c r="BFE444" s="68"/>
      <c r="BFF444" s="68"/>
      <c r="BFG444" s="68"/>
      <c r="BFH444" s="68"/>
      <c r="BFI444" s="68"/>
      <c r="BFJ444" s="68"/>
      <c r="BFK444" s="68"/>
      <c r="BFL444" s="68"/>
      <c r="BFM444" s="68"/>
      <c r="BFN444" s="68"/>
      <c r="BFO444" s="68"/>
      <c r="BFP444" s="68"/>
      <c r="BFQ444" s="68"/>
      <c r="BFR444" s="68"/>
      <c r="BFS444" s="68"/>
      <c r="BFT444" s="68"/>
      <c r="BFU444" s="68"/>
      <c r="BFV444" s="68"/>
      <c r="BFW444" s="68"/>
      <c r="BFX444" s="68"/>
      <c r="BFY444" s="68"/>
      <c r="BFZ444" s="68"/>
      <c r="BGA444" s="68"/>
      <c r="BGB444" s="68"/>
      <c r="BGC444" s="68"/>
      <c r="BGD444" s="68"/>
      <c r="BGE444" s="68"/>
      <c r="BGF444" s="68"/>
      <c r="BGG444" s="68"/>
      <c r="BGH444" s="68"/>
      <c r="BGI444" s="68"/>
      <c r="BGJ444" s="68"/>
      <c r="BGK444" s="68"/>
      <c r="BGL444" s="68"/>
      <c r="BGM444" s="68"/>
      <c r="BGN444" s="68"/>
      <c r="BGO444" s="68"/>
      <c r="BGP444" s="68"/>
      <c r="BGQ444" s="68"/>
      <c r="BGR444" s="68"/>
      <c r="BGS444" s="68"/>
      <c r="BGT444" s="68"/>
      <c r="BGU444" s="68"/>
      <c r="BGV444" s="68"/>
      <c r="BGW444" s="68"/>
      <c r="BGX444" s="68"/>
      <c r="BGY444" s="68"/>
      <c r="BGZ444" s="68"/>
      <c r="BHA444" s="68"/>
      <c r="BHB444" s="68"/>
      <c r="BHC444" s="68"/>
      <c r="BHD444" s="68"/>
      <c r="BHE444" s="68"/>
      <c r="BHF444" s="68"/>
      <c r="BHG444" s="68"/>
      <c r="BHH444" s="68"/>
      <c r="BHI444" s="68"/>
      <c r="BHJ444" s="68"/>
      <c r="BHK444" s="68"/>
      <c r="BHL444" s="68"/>
      <c r="BHM444" s="68"/>
      <c r="BHN444" s="68"/>
      <c r="BHO444" s="68"/>
      <c r="BHP444" s="68"/>
      <c r="BHQ444" s="68"/>
      <c r="BHR444" s="68"/>
      <c r="BHS444" s="68"/>
      <c r="BHT444" s="68"/>
      <c r="BHU444" s="68"/>
      <c r="BHV444" s="68"/>
      <c r="BHW444" s="68"/>
      <c r="BHX444" s="68"/>
      <c r="BHY444" s="68"/>
      <c r="BHZ444" s="68"/>
      <c r="BIA444" s="68"/>
      <c r="BIB444" s="68"/>
      <c r="BIC444" s="68"/>
      <c r="BID444" s="68"/>
      <c r="BIE444" s="68"/>
      <c r="BIF444" s="68"/>
      <c r="BIG444" s="68"/>
      <c r="BIH444" s="68"/>
      <c r="BII444" s="68"/>
      <c r="BIJ444" s="68"/>
      <c r="BIK444" s="68"/>
      <c r="BIL444" s="68"/>
      <c r="BIM444" s="68"/>
      <c r="BIN444" s="68"/>
      <c r="BIO444" s="68"/>
      <c r="BIP444" s="68"/>
      <c r="BIQ444" s="68"/>
      <c r="BIR444" s="68"/>
      <c r="BIS444" s="68"/>
      <c r="BIT444" s="68"/>
      <c r="BIU444" s="68"/>
      <c r="BIV444" s="68"/>
      <c r="BIW444" s="68"/>
      <c r="BIX444" s="68"/>
      <c r="BIY444" s="68"/>
      <c r="BIZ444" s="68"/>
      <c r="BJA444" s="68"/>
      <c r="BJB444" s="68"/>
      <c r="BJC444" s="68"/>
      <c r="BJD444" s="68"/>
      <c r="BJE444" s="68"/>
      <c r="BJF444" s="68"/>
      <c r="BJG444" s="68"/>
      <c r="BJH444" s="68"/>
      <c r="BJI444" s="68"/>
      <c r="BJJ444" s="68"/>
      <c r="BJK444" s="68"/>
      <c r="BJL444" s="68"/>
      <c r="BJM444" s="68"/>
      <c r="BJN444" s="68"/>
      <c r="BJO444" s="68"/>
      <c r="BJP444" s="68"/>
      <c r="BJQ444" s="68"/>
      <c r="BJR444" s="68"/>
      <c r="BJS444" s="68"/>
      <c r="BJT444" s="68"/>
      <c r="BJU444" s="68"/>
      <c r="BJV444" s="68"/>
      <c r="BJW444" s="68"/>
      <c r="BJX444" s="68"/>
      <c r="BJY444" s="68"/>
      <c r="BJZ444" s="68"/>
      <c r="BKA444" s="68"/>
      <c r="BKB444" s="68"/>
      <c r="BKC444" s="68"/>
      <c r="BKD444" s="68"/>
      <c r="BKE444" s="68"/>
      <c r="BKF444" s="68"/>
      <c r="BKG444" s="68"/>
      <c r="BKH444" s="68"/>
      <c r="BKI444" s="68"/>
      <c r="BKJ444" s="68"/>
      <c r="BKK444" s="68"/>
      <c r="BKL444" s="68"/>
      <c r="BKM444" s="68"/>
      <c r="BKN444" s="68"/>
      <c r="BKO444" s="68"/>
      <c r="BKP444" s="68"/>
      <c r="BKQ444" s="68"/>
      <c r="BKR444" s="68"/>
      <c r="BKS444" s="68"/>
      <c r="BKT444" s="68"/>
      <c r="BKU444" s="68"/>
      <c r="BKV444" s="68"/>
      <c r="BKW444" s="68"/>
      <c r="BKX444" s="68"/>
      <c r="BKY444" s="68"/>
      <c r="BKZ444" s="68"/>
      <c r="BLA444" s="68"/>
      <c r="BLB444" s="68"/>
      <c r="BLC444" s="68"/>
      <c r="BLD444" s="68"/>
      <c r="BLE444" s="68"/>
      <c r="BLF444" s="68"/>
      <c r="BLG444" s="68"/>
      <c r="BLH444" s="68"/>
      <c r="BLI444" s="68"/>
      <c r="BLJ444" s="68"/>
      <c r="BLK444" s="68"/>
      <c r="BLL444" s="68"/>
      <c r="BLM444" s="68"/>
      <c r="BLN444" s="68"/>
      <c r="BLO444" s="68"/>
      <c r="BLP444" s="68"/>
      <c r="BLQ444" s="68"/>
      <c r="BLR444" s="68"/>
      <c r="BLS444" s="68"/>
      <c r="BLT444" s="68"/>
      <c r="BLU444" s="68"/>
      <c r="BLV444" s="68"/>
      <c r="BLW444" s="68"/>
      <c r="BLX444" s="68"/>
      <c r="BLY444" s="68"/>
      <c r="BLZ444" s="68"/>
      <c r="BMA444" s="68"/>
      <c r="BMB444" s="68"/>
      <c r="BMC444" s="68"/>
      <c r="BMD444" s="68"/>
      <c r="BME444" s="68"/>
      <c r="BMF444" s="68"/>
      <c r="BMG444" s="68"/>
      <c r="BMH444" s="68"/>
      <c r="BMI444" s="68"/>
      <c r="BMJ444" s="68"/>
      <c r="BMK444" s="68"/>
      <c r="BML444" s="68"/>
      <c r="BMM444" s="68"/>
      <c r="BMN444" s="68"/>
      <c r="BMO444" s="68"/>
      <c r="BMP444" s="68"/>
      <c r="BMQ444" s="68"/>
      <c r="BMR444" s="68"/>
      <c r="BMS444" s="68"/>
      <c r="BMT444" s="68"/>
      <c r="BMU444" s="68"/>
      <c r="BMV444" s="68"/>
      <c r="BMW444" s="68"/>
      <c r="BMX444" s="68"/>
      <c r="BMY444" s="68"/>
      <c r="BMZ444" s="68"/>
      <c r="BNA444" s="68"/>
      <c r="BNB444" s="68"/>
      <c r="BNC444" s="68"/>
      <c r="BND444" s="68"/>
      <c r="BNE444" s="68"/>
      <c r="BNF444" s="68"/>
      <c r="BNG444" s="68"/>
      <c r="BNH444" s="68"/>
      <c r="BNI444" s="68"/>
      <c r="BNJ444" s="68"/>
      <c r="BNK444" s="68"/>
      <c r="BNL444" s="68"/>
      <c r="BNM444" s="68"/>
      <c r="BNN444" s="68"/>
      <c r="BNO444" s="68"/>
      <c r="BNP444" s="68"/>
      <c r="BNQ444" s="68"/>
      <c r="BNR444" s="68"/>
      <c r="BNS444" s="68"/>
      <c r="BNT444" s="68"/>
      <c r="BNU444" s="68"/>
      <c r="BNV444" s="68"/>
      <c r="BNW444" s="68"/>
      <c r="BNX444" s="68"/>
      <c r="BNY444" s="68"/>
      <c r="BNZ444" s="68"/>
      <c r="BOA444" s="68"/>
      <c r="BOB444" s="68"/>
      <c r="BOC444" s="68"/>
      <c r="BOD444" s="68"/>
      <c r="BOE444" s="68"/>
      <c r="BOF444" s="68"/>
      <c r="BOG444" s="68"/>
      <c r="BOH444" s="68"/>
      <c r="BOI444" s="68"/>
      <c r="BOJ444" s="68"/>
      <c r="BOK444" s="68"/>
      <c r="BOL444" s="68"/>
      <c r="BOM444" s="68"/>
      <c r="BON444" s="68"/>
      <c r="BOO444" s="68"/>
      <c r="BOP444" s="68"/>
      <c r="BOQ444" s="68"/>
      <c r="BOR444" s="68"/>
      <c r="BOS444" s="68"/>
      <c r="BOT444" s="68"/>
      <c r="BOU444" s="68"/>
      <c r="BOV444" s="68"/>
      <c r="BOW444" s="68"/>
      <c r="BOX444" s="68"/>
      <c r="BOY444" s="68"/>
      <c r="BOZ444" s="68"/>
      <c r="BPA444" s="68"/>
      <c r="BPB444" s="68"/>
      <c r="BPC444" s="68"/>
      <c r="BPD444" s="68"/>
      <c r="BPE444" s="68"/>
      <c r="BPF444" s="68"/>
      <c r="BPG444" s="68"/>
      <c r="BPH444" s="68"/>
      <c r="BPI444" s="68"/>
      <c r="BPJ444" s="68"/>
      <c r="BPK444" s="68"/>
      <c r="BPL444" s="68"/>
      <c r="BPM444" s="68"/>
      <c r="BPN444" s="68"/>
      <c r="BPO444" s="68"/>
      <c r="BPP444" s="68"/>
      <c r="BPQ444" s="68"/>
      <c r="BPR444" s="68"/>
      <c r="BPS444" s="68"/>
      <c r="BPT444" s="68"/>
      <c r="BPU444" s="68"/>
      <c r="BPV444" s="68"/>
      <c r="BPW444" s="68"/>
      <c r="BPX444" s="68"/>
      <c r="BPY444" s="68"/>
      <c r="BPZ444" s="68"/>
      <c r="BQA444" s="68"/>
      <c r="BQB444" s="68"/>
      <c r="BQC444" s="68"/>
      <c r="BQD444" s="68"/>
      <c r="BQE444" s="68"/>
      <c r="BQF444" s="68"/>
      <c r="BQG444" s="68"/>
      <c r="BQH444" s="68"/>
      <c r="BQI444" s="68"/>
      <c r="BQJ444" s="68"/>
      <c r="BQK444" s="68"/>
      <c r="BQL444" s="68"/>
      <c r="BQM444" s="68"/>
      <c r="BQN444" s="68"/>
      <c r="BQO444" s="68"/>
      <c r="BQP444" s="68"/>
      <c r="BQQ444" s="68"/>
      <c r="BQR444" s="68"/>
      <c r="BQS444" s="68"/>
      <c r="BQT444" s="68"/>
      <c r="BQU444" s="68"/>
      <c r="BQV444" s="68"/>
      <c r="BQW444" s="68"/>
      <c r="BQX444" s="68"/>
      <c r="BQY444" s="68"/>
      <c r="BQZ444" s="68"/>
      <c r="BRA444" s="68"/>
      <c r="BRB444" s="68"/>
      <c r="BRC444" s="68"/>
      <c r="BRD444" s="68"/>
      <c r="BRE444" s="68"/>
      <c r="BRF444" s="68"/>
      <c r="BRG444" s="68"/>
      <c r="BRH444" s="68"/>
      <c r="BRI444" s="68"/>
      <c r="BRJ444" s="68"/>
      <c r="BRK444" s="68"/>
      <c r="BRL444" s="68"/>
      <c r="BRM444" s="68"/>
      <c r="BRN444" s="68"/>
      <c r="BRO444" s="68"/>
      <c r="BRP444" s="68"/>
      <c r="BRQ444" s="68"/>
      <c r="BRR444" s="68"/>
      <c r="BRS444" s="68"/>
      <c r="BRT444" s="68"/>
      <c r="BRU444" s="68"/>
      <c r="BRV444" s="68"/>
      <c r="BRW444" s="68"/>
      <c r="BRX444" s="68"/>
      <c r="BRY444" s="68"/>
      <c r="BRZ444" s="68"/>
      <c r="BSA444" s="68"/>
      <c r="BSB444" s="68"/>
      <c r="BSC444" s="68"/>
      <c r="BSD444" s="68"/>
      <c r="BSE444" s="68"/>
      <c r="BSF444" s="68"/>
      <c r="BSG444" s="68"/>
      <c r="BSH444" s="68"/>
      <c r="BSI444" s="68"/>
      <c r="BSJ444" s="68"/>
      <c r="BSK444" s="68"/>
      <c r="BSL444" s="68"/>
      <c r="BSM444" s="68"/>
      <c r="BSN444" s="68"/>
      <c r="BSO444" s="68"/>
      <c r="BSP444" s="68"/>
      <c r="BSQ444" s="68"/>
      <c r="BSR444" s="68"/>
      <c r="BSS444" s="68"/>
      <c r="BST444" s="68"/>
      <c r="BSU444" s="68"/>
      <c r="BSV444" s="68"/>
      <c r="BSW444" s="68"/>
      <c r="BSX444" s="68"/>
      <c r="BSY444" s="68"/>
      <c r="BSZ444" s="68"/>
      <c r="BTA444" s="68"/>
      <c r="BTB444" s="68"/>
      <c r="BTC444" s="68"/>
      <c r="BTD444" s="68"/>
      <c r="BTE444" s="68"/>
      <c r="BTF444" s="68"/>
      <c r="BTG444" s="68"/>
      <c r="BTH444" s="68"/>
      <c r="BTI444" s="68"/>
      <c r="BTJ444" s="68"/>
      <c r="BTK444" s="68"/>
      <c r="BTL444" s="68"/>
      <c r="BTM444" s="68"/>
      <c r="BTN444" s="68"/>
      <c r="BTO444" s="68"/>
      <c r="BTP444" s="68"/>
      <c r="BTQ444" s="68"/>
      <c r="BTR444" s="68"/>
      <c r="BTS444" s="68"/>
      <c r="BTT444" s="68"/>
      <c r="BTU444" s="68"/>
      <c r="BTV444" s="68"/>
      <c r="BTW444" s="68"/>
      <c r="BTX444" s="68"/>
      <c r="BTY444" s="68"/>
      <c r="BTZ444" s="68"/>
      <c r="BUA444" s="68"/>
      <c r="BUB444" s="68"/>
      <c r="BUC444" s="68"/>
      <c r="BUD444" s="68"/>
      <c r="BUE444" s="68"/>
      <c r="BUF444" s="68"/>
      <c r="BUG444" s="68"/>
      <c r="BUH444" s="68"/>
      <c r="BUI444" s="68"/>
      <c r="BUJ444" s="68"/>
      <c r="BUK444" s="68"/>
      <c r="BUL444" s="68"/>
      <c r="BUM444" s="68"/>
      <c r="BUN444" s="68"/>
      <c r="BUO444" s="68"/>
      <c r="BUP444" s="68"/>
      <c r="BUQ444" s="68"/>
      <c r="BUR444" s="68"/>
      <c r="BUS444" s="68"/>
      <c r="BUT444" s="68"/>
      <c r="BUU444" s="68"/>
      <c r="BUV444" s="68"/>
      <c r="BUW444" s="68"/>
      <c r="BUX444" s="68"/>
      <c r="BUY444" s="68"/>
      <c r="BUZ444" s="68"/>
      <c r="BVA444" s="68"/>
      <c r="BVB444" s="68"/>
      <c r="BVC444" s="68"/>
      <c r="BVD444" s="68"/>
      <c r="BVE444" s="68"/>
      <c r="BVF444" s="68"/>
      <c r="BVG444" s="68"/>
      <c r="BVH444" s="68"/>
      <c r="BVI444" s="68"/>
      <c r="BVJ444" s="68"/>
      <c r="BVK444" s="68"/>
      <c r="BVL444" s="68"/>
      <c r="BVM444" s="68"/>
      <c r="BVN444" s="68"/>
      <c r="BVO444" s="68"/>
      <c r="BVP444" s="68"/>
      <c r="BVQ444" s="68"/>
      <c r="BVR444" s="68"/>
      <c r="BVS444" s="68"/>
      <c r="BVT444" s="68"/>
      <c r="BVU444" s="68"/>
      <c r="BVV444" s="68"/>
      <c r="BVW444" s="68"/>
      <c r="BVX444" s="68"/>
      <c r="BVY444" s="68"/>
      <c r="BVZ444" s="68"/>
      <c r="BWA444" s="68"/>
      <c r="BWB444" s="68"/>
      <c r="BWC444" s="68"/>
      <c r="BWD444" s="68"/>
      <c r="BWE444" s="68"/>
      <c r="BWF444" s="68"/>
      <c r="BWG444" s="68"/>
      <c r="BWH444" s="68"/>
      <c r="BWI444" s="68"/>
      <c r="BWJ444" s="68"/>
      <c r="BWK444" s="68"/>
      <c r="BWL444" s="68"/>
      <c r="BWM444" s="68"/>
      <c r="BWN444" s="68"/>
      <c r="BWO444" s="68"/>
      <c r="BWP444" s="68"/>
      <c r="BWQ444" s="68"/>
      <c r="BWR444" s="68"/>
      <c r="BWS444" s="68"/>
      <c r="BWT444" s="68"/>
      <c r="BWU444" s="68"/>
      <c r="BWV444" s="68"/>
      <c r="BWW444" s="68"/>
      <c r="BWX444" s="68"/>
      <c r="BWY444" s="68"/>
      <c r="BWZ444" s="68"/>
      <c r="BXA444" s="68"/>
      <c r="BXB444" s="68"/>
      <c r="BXC444" s="68"/>
      <c r="BXD444" s="68"/>
      <c r="BXE444" s="68"/>
      <c r="BXF444" s="68"/>
      <c r="BXG444" s="68"/>
      <c r="BXH444" s="68"/>
      <c r="BXI444" s="68"/>
      <c r="BXJ444" s="68"/>
      <c r="BXK444" s="68"/>
      <c r="BXL444" s="68"/>
      <c r="BXM444" s="68"/>
      <c r="BXN444" s="68"/>
      <c r="BXO444" s="68"/>
      <c r="BXP444" s="68"/>
      <c r="BXQ444" s="68"/>
      <c r="BXR444" s="68"/>
      <c r="BXS444" s="68"/>
      <c r="BXT444" s="68"/>
      <c r="BXU444" s="68"/>
      <c r="BXV444" s="68"/>
      <c r="BXW444" s="68"/>
      <c r="BXX444" s="68"/>
      <c r="BXY444" s="68"/>
      <c r="BXZ444" s="68"/>
      <c r="BYA444" s="68"/>
      <c r="BYB444" s="68"/>
      <c r="BYC444" s="68"/>
      <c r="BYD444" s="68"/>
      <c r="BYE444" s="68"/>
      <c r="BYF444" s="68"/>
      <c r="BYG444" s="68"/>
      <c r="BYH444" s="68"/>
      <c r="BYI444" s="68"/>
      <c r="BYJ444" s="68"/>
      <c r="BYK444" s="68"/>
      <c r="BYL444" s="68"/>
      <c r="BYM444" s="68"/>
      <c r="BYN444" s="68"/>
      <c r="BYO444" s="68"/>
      <c r="BYP444" s="68"/>
      <c r="BYQ444" s="68"/>
      <c r="BYR444" s="68"/>
      <c r="BYS444" s="68"/>
      <c r="BYT444" s="68"/>
      <c r="BYU444" s="68"/>
      <c r="BYV444" s="68"/>
      <c r="BYW444" s="68"/>
      <c r="BYX444" s="68"/>
      <c r="BYY444" s="68"/>
      <c r="BYZ444" s="68"/>
      <c r="BZA444" s="68"/>
      <c r="BZB444" s="68"/>
      <c r="BZC444" s="68"/>
      <c r="BZD444" s="68"/>
      <c r="BZE444" s="68"/>
      <c r="BZF444" s="68"/>
      <c r="BZG444" s="68"/>
      <c r="BZH444" s="68"/>
      <c r="BZI444" s="68"/>
      <c r="BZJ444" s="68"/>
      <c r="BZK444" s="68"/>
      <c r="BZL444" s="68"/>
      <c r="BZM444" s="68"/>
      <c r="BZN444" s="68"/>
      <c r="BZO444" s="68"/>
      <c r="BZP444" s="68"/>
      <c r="BZQ444" s="68"/>
      <c r="BZR444" s="68"/>
      <c r="BZS444" s="68"/>
      <c r="BZT444" s="68"/>
      <c r="BZU444" s="68"/>
      <c r="BZV444" s="68"/>
      <c r="BZW444" s="68"/>
      <c r="BZX444" s="68"/>
      <c r="BZY444" s="68"/>
      <c r="BZZ444" s="68"/>
      <c r="CAA444" s="68"/>
      <c r="CAB444" s="68"/>
      <c r="CAC444" s="68"/>
      <c r="CAD444" s="68"/>
      <c r="CAE444" s="68"/>
      <c r="CAF444" s="68"/>
      <c r="CAG444" s="68"/>
      <c r="CAH444" s="68"/>
      <c r="CAI444" s="68"/>
      <c r="CAJ444" s="68"/>
      <c r="CAK444" s="68"/>
      <c r="CAL444" s="68"/>
      <c r="CAM444" s="68"/>
      <c r="CAN444" s="68"/>
      <c r="CAO444" s="68"/>
      <c r="CAP444" s="68"/>
      <c r="CAQ444" s="68"/>
      <c r="CAR444" s="68"/>
      <c r="CAS444" s="68"/>
      <c r="CAT444" s="68"/>
      <c r="CAU444" s="68"/>
      <c r="CAV444" s="68"/>
      <c r="CAW444" s="68"/>
      <c r="CAX444" s="68"/>
      <c r="CAY444" s="68"/>
      <c r="CAZ444" s="68"/>
      <c r="CBA444" s="68"/>
      <c r="CBB444" s="68"/>
      <c r="CBC444" s="68"/>
      <c r="CBD444" s="68"/>
      <c r="CBE444" s="68"/>
      <c r="CBF444" s="68"/>
      <c r="CBG444" s="68"/>
      <c r="CBH444" s="68"/>
      <c r="CBI444" s="68"/>
      <c r="CBJ444" s="68"/>
      <c r="CBK444" s="68"/>
      <c r="CBL444" s="68"/>
      <c r="CBM444" s="68"/>
      <c r="CBN444" s="68"/>
      <c r="CBO444" s="68"/>
      <c r="CBP444" s="68"/>
      <c r="CBQ444" s="68"/>
      <c r="CBR444" s="68"/>
      <c r="CBS444" s="68"/>
      <c r="CBT444" s="68"/>
      <c r="CBU444" s="68"/>
      <c r="CBV444" s="68"/>
      <c r="CBW444" s="68"/>
      <c r="CBX444" s="68"/>
      <c r="CBY444" s="68"/>
      <c r="CBZ444" s="68"/>
      <c r="CCA444" s="68"/>
      <c r="CCB444" s="68"/>
      <c r="CCC444" s="68"/>
      <c r="CCD444" s="68"/>
      <c r="CCE444" s="68"/>
      <c r="CCF444" s="68"/>
      <c r="CCG444" s="68"/>
      <c r="CCH444" s="68"/>
      <c r="CCI444" s="68"/>
      <c r="CCJ444" s="68"/>
      <c r="CCK444" s="68"/>
      <c r="CCL444" s="68"/>
      <c r="CCM444" s="68"/>
      <c r="CCN444" s="68"/>
      <c r="CCO444" s="68"/>
      <c r="CCP444" s="68"/>
      <c r="CCQ444" s="68"/>
      <c r="CCR444" s="68"/>
      <c r="CCS444" s="68"/>
      <c r="CCT444" s="68"/>
      <c r="CCU444" s="68"/>
      <c r="CCV444" s="68"/>
      <c r="CCW444" s="68"/>
      <c r="CCX444" s="68"/>
      <c r="CCY444" s="68"/>
      <c r="CCZ444" s="68"/>
      <c r="CDA444" s="68"/>
      <c r="CDB444" s="68"/>
      <c r="CDC444" s="68"/>
      <c r="CDD444" s="68"/>
      <c r="CDE444" s="68"/>
      <c r="CDF444" s="68"/>
      <c r="CDG444" s="68"/>
      <c r="CDH444" s="68"/>
      <c r="CDI444" s="68"/>
      <c r="CDJ444" s="68"/>
      <c r="CDK444" s="68"/>
      <c r="CDL444" s="68"/>
      <c r="CDM444" s="68"/>
      <c r="CDN444" s="68"/>
      <c r="CDO444" s="68"/>
      <c r="CDP444" s="68"/>
      <c r="CDQ444" s="68"/>
      <c r="CDR444" s="68"/>
      <c r="CDS444" s="68"/>
      <c r="CDT444" s="68"/>
      <c r="CDU444" s="68"/>
      <c r="CDV444" s="68"/>
      <c r="CDW444" s="68"/>
      <c r="CDX444" s="68"/>
      <c r="CDY444" s="68"/>
      <c r="CDZ444" s="68"/>
      <c r="CEA444" s="68"/>
      <c r="CEB444" s="68"/>
      <c r="CEC444" s="68"/>
      <c r="CED444" s="68"/>
      <c r="CEE444" s="68"/>
      <c r="CEF444" s="68"/>
      <c r="CEG444" s="68"/>
      <c r="CEH444" s="68"/>
      <c r="CEI444" s="68"/>
      <c r="CEJ444" s="68"/>
      <c r="CEK444" s="68"/>
      <c r="CEL444" s="68"/>
      <c r="CEM444" s="68"/>
      <c r="CEN444" s="68"/>
      <c r="CEO444" s="68"/>
      <c r="CEP444" s="68"/>
      <c r="CEQ444" s="68"/>
      <c r="CER444" s="68"/>
      <c r="CES444" s="68"/>
      <c r="CET444" s="68"/>
      <c r="CEU444" s="68"/>
      <c r="CEV444" s="68"/>
      <c r="CEW444" s="68"/>
      <c r="CEX444" s="68"/>
      <c r="CEY444" s="68"/>
      <c r="CEZ444" s="68"/>
      <c r="CFA444" s="68"/>
      <c r="CFB444" s="68"/>
      <c r="CFC444" s="68"/>
      <c r="CFD444" s="68"/>
      <c r="CFE444" s="68"/>
      <c r="CFF444" s="68"/>
      <c r="CFG444" s="68"/>
      <c r="CFH444" s="68"/>
      <c r="CFI444" s="68"/>
      <c r="CFJ444" s="68"/>
      <c r="CFK444" s="68"/>
      <c r="CFL444" s="68"/>
      <c r="CFM444" s="68"/>
      <c r="CFN444" s="68"/>
      <c r="CFO444" s="68"/>
      <c r="CFP444" s="68"/>
      <c r="CFQ444" s="68"/>
      <c r="CFR444" s="68"/>
      <c r="CFS444" s="68"/>
      <c r="CFT444" s="68"/>
      <c r="CFU444" s="68"/>
      <c r="CFV444" s="68"/>
      <c r="CFW444" s="68"/>
      <c r="CFX444" s="68"/>
      <c r="CFY444" s="68"/>
      <c r="CFZ444" s="68"/>
      <c r="CGA444" s="68"/>
      <c r="CGB444" s="68"/>
      <c r="CGC444" s="68"/>
      <c r="CGD444" s="68"/>
      <c r="CGE444" s="68"/>
      <c r="CGF444" s="68"/>
      <c r="CGG444" s="68"/>
      <c r="CGH444" s="68"/>
      <c r="CGI444" s="68"/>
      <c r="CGJ444" s="68"/>
      <c r="CGK444" s="68"/>
      <c r="CGL444" s="68"/>
      <c r="CGM444" s="68"/>
      <c r="CGN444" s="68"/>
      <c r="CGO444" s="68"/>
      <c r="CGP444" s="68"/>
      <c r="CGQ444" s="68"/>
      <c r="CGR444" s="68"/>
      <c r="CGS444" s="68"/>
      <c r="CGT444" s="68"/>
      <c r="CGU444" s="68"/>
      <c r="CGV444" s="68"/>
      <c r="CGW444" s="68"/>
      <c r="CGX444" s="68"/>
      <c r="CGY444" s="68"/>
      <c r="CGZ444" s="68"/>
      <c r="CHA444" s="68"/>
      <c r="CHB444" s="68"/>
      <c r="CHC444" s="68"/>
      <c r="CHD444" s="68"/>
      <c r="CHE444" s="68"/>
      <c r="CHF444" s="68"/>
      <c r="CHG444" s="68"/>
      <c r="CHH444" s="68"/>
      <c r="CHI444" s="68"/>
      <c r="CHJ444" s="68"/>
      <c r="CHK444" s="68"/>
      <c r="CHL444" s="68"/>
      <c r="CHM444" s="68"/>
      <c r="CHN444" s="68"/>
      <c r="CHO444" s="68"/>
      <c r="CHP444" s="68"/>
      <c r="CHQ444" s="68"/>
      <c r="CHR444" s="68"/>
      <c r="CHS444" s="68"/>
      <c r="CHT444" s="68"/>
      <c r="CHU444" s="68"/>
      <c r="CHV444" s="68"/>
      <c r="CHW444" s="68"/>
      <c r="CHX444" s="68"/>
      <c r="CHY444" s="68"/>
      <c r="CHZ444" s="68"/>
      <c r="CIA444" s="68"/>
      <c r="CIB444" s="68"/>
      <c r="CIC444" s="68"/>
      <c r="CID444" s="68"/>
      <c r="CIE444" s="68"/>
      <c r="CIF444" s="68"/>
      <c r="CIG444" s="68"/>
      <c r="CIH444" s="68"/>
      <c r="CII444" s="68"/>
      <c r="CIJ444" s="68"/>
      <c r="CIK444" s="68"/>
      <c r="CIL444" s="68"/>
      <c r="CIM444" s="68"/>
      <c r="CIN444" s="68"/>
      <c r="CIO444" s="68"/>
      <c r="CIP444" s="68"/>
      <c r="CIQ444" s="68"/>
      <c r="CIR444" s="68"/>
      <c r="CIS444" s="68"/>
      <c r="CIT444" s="68"/>
      <c r="CIU444" s="68"/>
      <c r="CIV444" s="68"/>
      <c r="CIW444" s="68"/>
      <c r="CIX444" s="68"/>
      <c r="CIY444" s="68"/>
      <c r="CIZ444" s="68"/>
      <c r="CJA444" s="68"/>
      <c r="CJB444" s="68"/>
      <c r="CJC444" s="68"/>
      <c r="CJD444" s="68"/>
      <c r="CJE444" s="68"/>
      <c r="CJF444" s="68"/>
      <c r="CJG444" s="68"/>
      <c r="CJH444" s="68"/>
      <c r="CJI444" s="68"/>
      <c r="CJJ444" s="68"/>
      <c r="CJK444" s="68"/>
      <c r="CJL444" s="68"/>
      <c r="CJM444" s="68"/>
      <c r="CJN444" s="68"/>
      <c r="CJO444" s="68"/>
      <c r="CJP444" s="68"/>
      <c r="CJQ444" s="68"/>
      <c r="CJR444" s="68"/>
      <c r="CJS444" s="68"/>
      <c r="CJT444" s="68"/>
      <c r="CJU444" s="68"/>
      <c r="CJV444" s="68"/>
      <c r="CJW444" s="68"/>
      <c r="CJX444" s="68"/>
      <c r="CJY444" s="68"/>
      <c r="CJZ444" s="68"/>
      <c r="CKA444" s="68"/>
      <c r="CKB444" s="68"/>
      <c r="CKC444" s="68"/>
      <c r="CKD444" s="68"/>
      <c r="CKE444" s="68"/>
      <c r="CKF444" s="68"/>
      <c r="CKG444" s="68"/>
      <c r="CKH444" s="68"/>
      <c r="CKI444" s="68"/>
      <c r="CKJ444" s="68"/>
      <c r="CKK444" s="68"/>
      <c r="CKL444" s="68"/>
      <c r="CKM444" s="68"/>
      <c r="CKN444" s="68"/>
      <c r="CKO444" s="68"/>
      <c r="CKP444" s="68"/>
      <c r="CKQ444" s="68"/>
      <c r="CKR444" s="68"/>
      <c r="CKS444" s="68"/>
      <c r="CKT444" s="68"/>
      <c r="CKU444" s="68"/>
      <c r="CKV444" s="68"/>
      <c r="CKW444" s="68"/>
      <c r="CKX444" s="68"/>
      <c r="CKY444" s="68"/>
      <c r="CKZ444" s="68"/>
      <c r="CLA444" s="68"/>
      <c r="CLB444" s="68"/>
      <c r="CLC444" s="68"/>
      <c r="CLD444" s="68"/>
      <c r="CLE444" s="68"/>
      <c r="CLF444" s="68"/>
      <c r="CLG444" s="68"/>
      <c r="CLH444" s="68"/>
      <c r="CLI444" s="68"/>
      <c r="CLJ444" s="68"/>
      <c r="CLK444" s="68"/>
      <c r="CLL444" s="68"/>
      <c r="CLM444" s="68"/>
      <c r="CLN444" s="68"/>
      <c r="CLO444" s="68"/>
      <c r="CLP444" s="68"/>
      <c r="CLQ444" s="68"/>
      <c r="CLR444" s="68"/>
      <c r="CLS444" s="68"/>
      <c r="CLT444" s="68"/>
      <c r="CLU444" s="68"/>
      <c r="CLV444" s="68"/>
      <c r="CLW444" s="68"/>
      <c r="CLX444" s="68"/>
      <c r="CLY444" s="68"/>
      <c r="CLZ444" s="68"/>
      <c r="CMA444" s="68"/>
      <c r="CMB444" s="68"/>
      <c r="CMC444" s="68"/>
      <c r="CMD444" s="68"/>
      <c r="CME444" s="68"/>
      <c r="CMF444" s="68"/>
      <c r="CMG444" s="68"/>
      <c r="CMH444" s="68"/>
      <c r="CMI444" s="68"/>
      <c r="CMJ444" s="68"/>
      <c r="CMK444" s="68"/>
      <c r="CML444" s="68"/>
      <c r="CMM444" s="68"/>
      <c r="CMN444" s="68"/>
      <c r="CMO444" s="68"/>
      <c r="CMP444" s="68"/>
      <c r="CMQ444" s="68"/>
      <c r="CMR444" s="68"/>
      <c r="CMS444" s="68"/>
      <c r="CMT444" s="68"/>
      <c r="CMU444" s="68"/>
      <c r="CMV444" s="68"/>
      <c r="CMW444" s="68"/>
      <c r="CMX444" s="68"/>
      <c r="CMY444" s="68"/>
      <c r="CMZ444" s="68"/>
      <c r="CNA444" s="68"/>
      <c r="CNB444" s="68"/>
      <c r="CNC444" s="68"/>
      <c r="CND444" s="68"/>
      <c r="CNE444" s="68"/>
      <c r="CNF444" s="68"/>
      <c r="CNG444" s="68"/>
      <c r="CNH444" s="68"/>
      <c r="CNI444" s="68"/>
      <c r="CNJ444" s="68"/>
      <c r="CNK444" s="68"/>
      <c r="CNL444" s="68"/>
      <c r="CNM444" s="68"/>
      <c r="CNN444" s="68"/>
      <c r="CNO444" s="68"/>
      <c r="CNP444" s="68"/>
      <c r="CNQ444" s="68"/>
      <c r="CNR444" s="68"/>
      <c r="CNS444" s="68"/>
      <c r="CNT444" s="68"/>
      <c r="CNU444" s="68"/>
      <c r="CNV444" s="68"/>
      <c r="CNW444" s="68"/>
      <c r="CNX444" s="68"/>
      <c r="CNY444" s="68"/>
      <c r="CNZ444" s="68"/>
      <c r="COA444" s="68"/>
      <c r="COB444" s="68"/>
      <c r="COC444" s="68"/>
      <c r="COD444" s="68"/>
      <c r="COE444" s="68"/>
      <c r="COF444" s="68"/>
      <c r="COG444" s="68"/>
      <c r="COH444" s="68"/>
      <c r="COI444" s="68"/>
      <c r="COJ444" s="68"/>
      <c r="COK444" s="68"/>
      <c r="COL444" s="68"/>
      <c r="COM444" s="68"/>
      <c r="CON444" s="68"/>
      <c r="COO444" s="68"/>
      <c r="COP444" s="68"/>
      <c r="COQ444" s="68"/>
      <c r="COR444" s="68"/>
      <c r="COS444" s="68"/>
      <c r="COT444" s="68"/>
      <c r="COU444" s="68"/>
      <c r="COV444" s="68"/>
      <c r="COW444" s="68"/>
      <c r="COX444" s="68"/>
      <c r="COY444" s="68"/>
      <c r="COZ444" s="68"/>
      <c r="CPA444" s="68"/>
      <c r="CPB444" s="68"/>
      <c r="CPC444" s="68"/>
      <c r="CPD444" s="68"/>
      <c r="CPE444" s="68"/>
      <c r="CPF444" s="68"/>
      <c r="CPG444" s="68"/>
      <c r="CPH444" s="68"/>
      <c r="CPI444" s="68"/>
      <c r="CPJ444" s="68"/>
      <c r="CPK444" s="68"/>
      <c r="CPL444" s="68"/>
      <c r="CPM444" s="68"/>
      <c r="CPN444" s="68"/>
      <c r="CPO444" s="68"/>
      <c r="CPP444" s="68"/>
      <c r="CPQ444" s="68"/>
      <c r="CPR444" s="68"/>
      <c r="CPS444" s="68"/>
      <c r="CPT444" s="68"/>
      <c r="CPU444" s="68"/>
      <c r="CPV444" s="68"/>
      <c r="CPW444" s="68"/>
      <c r="CPX444" s="68"/>
      <c r="CPY444" s="68"/>
      <c r="CPZ444" s="68"/>
      <c r="CQA444" s="68"/>
      <c r="CQB444" s="68"/>
      <c r="CQC444" s="68"/>
      <c r="CQD444" s="68"/>
      <c r="CQE444" s="68"/>
      <c r="CQF444" s="68"/>
      <c r="CQG444" s="68"/>
      <c r="CQH444" s="68"/>
      <c r="CQI444" s="68"/>
      <c r="CQJ444" s="68"/>
      <c r="CQK444" s="68"/>
      <c r="CQL444" s="68"/>
      <c r="CQM444" s="68"/>
      <c r="CQN444" s="68"/>
      <c r="CQO444" s="68"/>
      <c r="CQP444" s="68"/>
      <c r="CQQ444" s="68"/>
      <c r="CQR444" s="68"/>
      <c r="CQS444" s="68"/>
      <c r="CQT444" s="68"/>
      <c r="CQU444" s="68"/>
      <c r="CQV444" s="68"/>
      <c r="CQW444" s="68"/>
      <c r="CQX444" s="68"/>
      <c r="CQY444" s="68"/>
      <c r="CQZ444" s="68"/>
      <c r="CRA444" s="68"/>
      <c r="CRB444" s="68"/>
      <c r="CRC444" s="68"/>
      <c r="CRD444" s="68"/>
      <c r="CRE444" s="68"/>
      <c r="CRF444" s="68"/>
      <c r="CRG444" s="68"/>
      <c r="CRH444" s="68"/>
      <c r="CRI444" s="68"/>
      <c r="CRJ444" s="68"/>
      <c r="CRK444" s="68"/>
      <c r="CRL444" s="68"/>
      <c r="CRM444" s="68"/>
      <c r="CRN444" s="68"/>
      <c r="CRO444" s="68"/>
      <c r="CRP444" s="68"/>
      <c r="CRQ444" s="68"/>
      <c r="CRR444" s="68"/>
      <c r="CRS444" s="68"/>
      <c r="CRT444" s="68"/>
      <c r="CRU444" s="68"/>
      <c r="CRV444" s="68"/>
      <c r="CRW444" s="68"/>
      <c r="CRX444" s="68"/>
      <c r="CRY444" s="68"/>
      <c r="CRZ444" s="68"/>
      <c r="CSA444" s="68"/>
      <c r="CSB444" s="68"/>
      <c r="CSC444" s="68"/>
      <c r="CSD444" s="68"/>
      <c r="CSE444" s="68"/>
      <c r="CSF444" s="68"/>
      <c r="CSG444" s="68"/>
      <c r="CSH444" s="68"/>
      <c r="CSI444" s="68"/>
      <c r="CSJ444" s="68"/>
      <c r="CSK444" s="68"/>
      <c r="CSL444" s="68"/>
      <c r="CSM444" s="68"/>
      <c r="CSN444" s="68"/>
      <c r="CSO444" s="68"/>
      <c r="CSP444" s="68"/>
      <c r="CSQ444" s="68"/>
      <c r="CSR444" s="68"/>
      <c r="CSS444" s="68"/>
      <c r="CST444" s="68"/>
      <c r="CSU444" s="68"/>
      <c r="CSV444" s="68"/>
      <c r="CSW444" s="68"/>
      <c r="CSX444" s="68"/>
      <c r="CSY444" s="68"/>
      <c r="CSZ444" s="68"/>
      <c r="CTA444" s="68"/>
      <c r="CTB444" s="68"/>
      <c r="CTC444" s="68"/>
      <c r="CTD444" s="68"/>
      <c r="CTE444" s="68"/>
      <c r="CTF444" s="68"/>
      <c r="CTG444" s="68"/>
      <c r="CTH444" s="68"/>
      <c r="CTI444" s="68"/>
      <c r="CTJ444" s="68"/>
      <c r="CTK444" s="68"/>
      <c r="CTL444" s="68"/>
      <c r="CTM444" s="68"/>
      <c r="CTN444" s="68"/>
      <c r="CTO444" s="68"/>
      <c r="CTP444" s="68"/>
      <c r="CTQ444" s="68"/>
      <c r="CTR444" s="68"/>
      <c r="CTS444" s="68"/>
      <c r="CTT444" s="68"/>
      <c r="CTU444" s="68"/>
      <c r="CTV444" s="68"/>
      <c r="CTW444" s="68"/>
      <c r="CTX444" s="68"/>
      <c r="CTY444" s="68"/>
      <c r="CTZ444" s="68"/>
      <c r="CUA444" s="68"/>
      <c r="CUB444" s="68"/>
      <c r="CUC444" s="68"/>
      <c r="CUD444" s="68"/>
      <c r="CUE444" s="68"/>
      <c r="CUF444" s="68"/>
      <c r="CUG444" s="68"/>
      <c r="CUH444" s="68"/>
      <c r="CUI444" s="68"/>
      <c r="CUJ444" s="68"/>
      <c r="CUK444" s="68"/>
      <c r="CUL444" s="68"/>
      <c r="CUM444" s="68"/>
      <c r="CUN444" s="68"/>
      <c r="CUO444" s="68"/>
      <c r="CUP444" s="68"/>
      <c r="CUQ444" s="68"/>
      <c r="CUR444" s="68"/>
      <c r="CUS444" s="68"/>
      <c r="CUT444" s="68"/>
      <c r="CUU444" s="68"/>
      <c r="CUV444" s="68"/>
      <c r="CUW444" s="68"/>
      <c r="CUX444" s="68"/>
      <c r="CUY444" s="68"/>
      <c r="CUZ444" s="68"/>
      <c r="CVA444" s="68"/>
      <c r="CVB444" s="68"/>
      <c r="CVC444" s="68"/>
      <c r="CVD444" s="68"/>
      <c r="CVE444" s="68"/>
      <c r="CVF444" s="68"/>
      <c r="CVG444" s="68"/>
      <c r="CVH444" s="68"/>
      <c r="CVI444" s="68"/>
      <c r="CVJ444" s="68"/>
      <c r="CVK444" s="68"/>
      <c r="CVL444" s="68"/>
      <c r="CVM444" s="68"/>
      <c r="CVN444" s="68"/>
      <c r="CVO444" s="68"/>
      <c r="CVP444" s="68"/>
      <c r="CVQ444" s="68"/>
      <c r="CVR444" s="68"/>
      <c r="CVS444" s="68"/>
      <c r="CVT444" s="68"/>
      <c r="CVU444" s="68"/>
      <c r="CVV444" s="68"/>
      <c r="CVW444" s="68"/>
      <c r="CVX444" s="68"/>
      <c r="CVY444" s="68"/>
      <c r="CVZ444" s="68"/>
      <c r="CWA444" s="68"/>
      <c r="CWB444" s="68"/>
      <c r="CWC444" s="68"/>
      <c r="CWD444" s="68"/>
      <c r="CWE444" s="68"/>
      <c r="CWF444" s="68"/>
      <c r="CWG444" s="68"/>
      <c r="CWH444" s="68"/>
      <c r="CWI444" s="68"/>
      <c r="CWJ444" s="68"/>
      <c r="CWK444" s="68"/>
      <c r="CWL444" s="68"/>
      <c r="CWM444" s="68"/>
      <c r="CWN444" s="68"/>
      <c r="CWO444" s="68"/>
      <c r="CWP444" s="68"/>
      <c r="CWQ444" s="68"/>
      <c r="CWR444" s="68"/>
      <c r="CWS444" s="68"/>
      <c r="CWT444" s="68"/>
      <c r="CWU444" s="68"/>
      <c r="CWV444" s="68"/>
      <c r="CWW444" s="68"/>
      <c r="CWX444" s="68"/>
      <c r="CWY444" s="68"/>
      <c r="CWZ444" s="68"/>
      <c r="CXA444" s="68"/>
      <c r="CXB444" s="68"/>
      <c r="CXC444" s="68"/>
      <c r="CXD444" s="68"/>
      <c r="CXE444" s="68"/>
      <c r="CXF444" s="68"/>
      <c r="CXG444" s="68"/>
      <c r="CXH444" s="68"/>
      <c r="CXI444" s="68"/>
      <c r="CXJ444" s="68"/>
      <c r="CXK444" s="68"/>
      <c r="CXL444" s="68"/>
      <c r="CXM444" s="68"/>
      <c r="CXN444" s="68"/>
      <c r="CXO444" s="68"/>
      <c r="CXP444" s="68"/>
      <c r="CXQ444" s="68"/>
      <c r="CXR444" s="68"/>
      <c r="CXS444" s="68"/>
      <c r="CXT444" s="68"/>
      <c r="CXU444" s="68"/>
      <c r="CXV444" s="68"/>
      <c r="CXW444" s="68"/>
      <c r="CXX444" s="68"/>
      <c r="CXY444" s="68"/>
      <c r="CXZ444" s="68"/>
      <c r="CYA444" s="68"/>
      <c r="CYB444" s="68"/>
      <c r="CYC444" s="68"/>
      <c r="CYD444" s="68"/>
      <c r="CYE444" s="68"/>
      <c r="CYF444" s="68"/>
      <c r="CYG444" s="68"/>
      <c r="CYH444" s="68"/>
      <c r="CYI444" s="68"/>
      <c r="CYJ444" s="68"/>
      <c r="CYK444" s="68"/>
      <c r="CYL444" s="68"/>
      <c r="CYM444" s="68"/>
      <c r="CYN444" s="68"/>
      <c r="CYO444" s="68"/>
      <c r="CYP444" s="68"/>
      <c r="CYQ444" s="68"/>
      <c r="CYR444" s="68"/>
      <c r="CYS444" s="68"/>
      <c r="CYT444" s="68"/>
      <c r="CYU444" s="68"/>
      <c r="CYV444" s="68"/>
      <c r="CYW444" s="68"/>
      <c r="CYX444" s="68"/>
      <c r="CYY444" s="68"/>
      <c r="CYZ444" s="68"/>
      <c r="CZA444" s="68"/>
      <c r="CZB444" s="68"/>
      <c r="CZC444" s="68"/>
      <c r="CZD444" s="68"/>
      <c r="CZE444" s="68"/>
      <c r="CZF444" s="68"/>
      <c r="CZG444" s="68"/>
      <c r="CZH444" s="68"/>
      <c r="CZI444" s="68"/>
      <c r="CZJ444" s="68"/>
      <c r="CZK444" s="68"/>
      <c r="CZL444" s="68"/>
      <c r="CZM444" s="68"/>
      <c r="CZN444" s="68"/>
      <c r="CZO444" s="68"/>
      <c r="CZP444" s="68"/>
      <c r="CZQ444" s="68"/>
      <c r="CZR444" s="68"/>
      <c r="CZS444" s="68"/>
      <c r="CZT444" s="68"/>
      <c r="CZU444" s="68"/>
      <c r="CZV444" s="68"/>
      <c r="CZW444" s="68"/>
      <c r="CZX444" s="68"/>
      <c r="CZY444" s="68"/>
      <c r="CZZ444" s="68"/>
      <c r="DAA444" s="68"/>
      <c r="DAB444" s="68"/>
      <c r="DAC444" s="68"/>
      <c r="DAD444" s="68"/>
      <c r="DAE444" s="68"/>
      <c r="DAF444" s="68"/>
      <c r="DAG444" s="68"/>
      <c r="DAH444" s="68"/>
      <c r="DAI444" s="68"/>
      <c r="DAJ444" s="68"/>
      <c r="DAK444" s="68"/>
      <c r="DAL444" s="68"/>
      <c r="DAM444" s="68"/>
      <c r="DAN444" s="68"/>
      <c r="DAO444" s="68"/>
      <c r="DAP444" s="68"/>
      <c r="DAQ444" s="68"/>
      <c r="DAR444" s="68"/>
      <c r="DAS444" s="68"/>
      <c r="DAT444" s="68"/>
      <c r="DAU444" s="68"/>
      <c r="DAV444" s="68"/>
      <c r="DAW444" s="68"/>
      <c r="DAX444" s="68"/>
      <c r="DAY444" s="68"/>
      <c r="DAZ444" s="68"/>
      <c r="DBA444" s="68"/>
      <c r="DBB444" s="68"/>
      <c r="DBC444" s="68"/>
      <c r="DBD444" s="68"/>
      <c r="DBE444" s="68"/>
      <c r="DBF444" s="68"/>
      <c r="DBG444" s="68"/>
      <c r="DBH444" s="68"/>
      <c r="DBI444" s="68"/>
      <c r="DBJ444" s="68"/>
      <c r="DBK444" s="68"/>
      <c r="DBL444" s="68"/>
      <c r="DBM444" s="68"/>
      <c r="DBN444" s="68"/>
      <c r="DBO444" s="68"/>
      <c r="DBP444" s="68"/>
      <c r="DBQ444" s="68"/>
      <c r="DBR444" s="68"/>
      <c r="DBS444" s="68"/>
      <c r="DBT444" s="68"/>
      <c r="DBU444" s="68"/>
      <c r="DBV444" s="68"/>
      <c r="DBW444" s="68"/>
      <c r="DBX444" s="68"/>
      <c r="DBY444" s="68"/>
      <c r="DBZ444" s="68"/>
      <c r="DCA444" s="68"/>
      <c r="DCB444" s="68"/>
      <c r="DCC444" s="68"/>
      <c r="DCD444" s="68"/>
      <c r="DCE444" s="68"/>
      <c r="DCF444" s="68"/>
      <c r="DCG444" s="68"/>
      <c r="DCH444" s="68"/>
      <c r="DCI444" s="68"/>
      <c r="DCJ444" s="68"/>
      <c r="DCK444" s="68"/>
      <c r="DCL444" s="68"/>
      <c r="DCM444" s="68"/>
      <c r="DCN444" s="68"/>
      <c r="DCO444" s="68"/>
      <c r="DCP444" s="68"/>
      <c r="DCQ444" s="68"/>
      <c r="DCR444" s="68"/>
      <c r="DCS444" s="68"/>
      <c r="DCT444" s="68"/>
      <c r="DCU444" s="68"/>
      <c r="DCV444" s="68"/>
      <c r="DCW444" s="68"/>
      <c r="DCX444" s="68"/>
      <c r="DCY444" s="68"/>
      <c r="DCZ444" s="68"/>
      <c r="DDA444" s="68"/>
      <c r="DDB444" s="68"/>
      <c r="DDC444" s="68"/>
      <c r="DDD444" s="68"/>
      <c r="DDE444" s="68"/>
      <c r="DDF444" s="68"/>
      <c r="DDG444" s="68"/>
      <c r="DDH444" s="68"/>
      <c r="DDI444" s="68"/>
      <c r="DDJ444" s="68"/>
      <c r="DDK444" s="68"/>
      <c r="DDL444" s="68"/>
      <c r="DDM444" s="68"/>
      <c r="DDN444" s="68"/>
      <c r="DDO444" s="68"/>
      <c r="DDP444" s="68"/>
      <c r="DDQ444" s="68"/>
      <c r="DDR444" s="68"/>
      <c r="DDS444" s="68"/>
      <c r="DDT444" s="68"/>
      <c r="DDU444" s="68"/>
      <c r="DDV444" s="68"/>
      <c r="DDW444" s="68"/>
      <c r="DDX444" s="68"/>
      <c r="DDY444" s="68"/>
      <c r="DDZ444" s="68"/>
      <c r="DEA444" s="68"/>
      <c r="DEB444" s="68"/>
      <c r="DEC444" s="68"/>
      <c r="DED444" s="68"/>
      <c r="DEE444" s="68"/>
      <c r="DEF444" s="68"/>
      <c r="DEG444" s="68"/>
      <c r="DEH444" s="68"/>
      <c r="DEI444" s="68"/>
      <c r="DEJ444" s="68"/>
      <c r="DEK444" s="68"/>
      <c r="DEL444" s="68"/>
      <c r="DEM444" s="68"/>
      <c r="DEN444" s="68"/>
      <c r="DEO444" s="68"/>
      <c r="DEP444" s="68"/>
      <c r="DEQ444" s="68"/>
      <c r="DER444" s="68"/>
      <c r="DES444" s="68"/>
      <c r="DET444" s="68"/>
      <c r="DEU444" s="68"/>
      <c r="DEV444" s="68"/>
      <c r="DEW444" s="68"/>
      <c r="DEX444" s="68"/>
      <c r="DEY444" s="68"/>
      <c r="DEZ444" s="68"/>
      <c r="DFA444" s="68"/>
      <c r="DFB444" s="68"/>
      <c r="DFC444" s="68"/>
      <c r="DFD444" s="68"/>
      <c r="DFE444" s="68"/>
      <c r="DFF444" s="68"/>
      <c r="DFG444" s="68"/>
      <c r="DFH444" s="68"/>
      <c r="DFI444" s="68"/>
      <c r="DFJ444" s="68"/>
      <c r="DFK444" s="68"/>
      <c r="DFL444" s="68"/>
      <c r="DFM444" s="68"/>
      <c r="DFN444" s="68"/>
      <c r="DFO444" s="68"/>
      <c r="DFP444" s="68"/>
      <c r="DFQ444" s="68"/>
      <c r="DFR444" s="68"/>
      <c r="DFS444" s="68"/>
      <c r="DFT444" s="68"/>
      <c r="DFU444" s="68"/>
      <c r="DFV444" s="68"/>
      <c r="DFW444" s="68"/>
      <c r="DFX444" s="68"/>
      <c r="DFY444" s="68"/>
      <c r="DFZ444" s="68"/>
      <c r="DGA444" s="68"/>
      <c r="DGB444" s="68"/>
      <c r="DGC444" s="68"/>
      <c r="DGD444" s="68"/>
      <c r="DGE444" s="68"/>
      <c r="DGF444" s="68"/>
      <c r="DGG444" s="68"/>
      <c r="DGH444" s="68"/>
      <c r="DGI444" s="68"/>
      <c r="DGJ444" s="68"/>
      <c r="DGK444" s="68"/>
      <c r="DGL444" s="68"/>
      <c r="DGM444" s="68"/>
      <c r="DGN444" s="68"/>
      <c r="DGO444" s="68"/>
      <c r="DGP444" s="68"/>
      <c r="DGQ444" s="68"/>
      <c r="DGR444" s="68"/>
      <c r="DGS444" s="68"/>
      <c r="DGT444" s="68"/>
      <c r="DGU444" s="68"/>
      <c r="DGV444" s="68"/>
      <c r="DGW444" s="68"/>
      <c r="DGX444" s="68"/>
      <c r="DGY444" s="68"/>
      <c r="DGZ444" s="68"/>
      <c r="DHA444" s="68"/>
      <c r="DHB444" s="68"/>
      <c r="DHC444" s="68"/>
      <c r="DHD444" s="68"/>
      <c r="DHE444" s="68"/>
      <c r="DHF444" s="68"/>
      <c r="DHG444" s="68"/>
      <c r="DHH444" s="68"/>
      <c r="DHI444" s="68"/>
      <c r="DHJ444" s="68"/>
      <c r="DHK444" s="68"/>
      <c r="DHL444" s="68"/>
      <c r="DHM444" s="68"/>
      <c r="DHN444" s="68"/>
      <c r="DHO444" s="68"/>
      <c r="DHP444" s="68"/>
      <c r="DHQ444" s="68"/>
      <c r="DHR444" s="68"/>
      <c r="DHS444" s="68"/>
      <c r="DHT444" s="68"/>
      <c r="DHU444" s="68"/>
      <c r="DHV444" s="68"/>
      <c r="DHW444" s="68"/>
      <c r="DHX444" s="68"/>
      <c r="DHY444" s="68"/>
      <c r="DHZ444" s="68"/>
      <c r="DIA444" s="68"/>
      <c r="DIB444" s="68"/>
      <c r="DIC444" s="68"/>
      <c r="DID444" s="68"/>
      <c r="DIE444" s="68"/>
      <c r="DIF444" s="68"/>
      <c r="DIG444" s="68"/>
      <c r="DIH444" s="68"/>
      <c r="DII444" s="68"/>
      <c r="DIJ444" s="68"/>
      <c r="DIK444" s="68"/>
      <c r="DIL444" s="68"/>
      <c r="DIM444" s="68"/>
      <c r="DIN444" s="68"/>
      <c r="DIO444" s="68"/>
      <c r="DIP444" s="68"/>
      <c r="DIQ444" s="68"/>
      <c r="DIR444" s="68"/>
      <c r="DIS444" s="68"/>
      <c r="DIT444" s="68"/>
      <c r="DIU444" s="68"/>
      <c r="DIV444" s="68"/>
      <c r="DIW444" s="68"/>
      <c r="DIX444" s="68"/>
      <c r="DIY444" s="68"/>
      <c r="DIZ444" s="68"/>
      <c r="DJA444" s="68"/>
      <c r="DJB444" s="68"/>
      <c r="DJC444" s="68"/>
      <c r="DJD444" s="68"/>
      <c r="DJE444" s="68"/>
      <c r="DJF444" s="68"/>
      <c r="DJG444" s="68"/>
      <c r="DJH444" s="68"/>
      <c r="DJI444" s="68"/>
      <c r="DJJ444" s="68"/>
      <c r="DJK444" s="68"/>
      <c r="DJL444" s="68"/>
      <c r="DJM444" s="68"/>
      <c r="DJN444" s="68"/>
      <c r="DJO444" s="68"/>
      <c r="DJP444" s="68"/>
      <c r="DJQ444" s="68"/>
      <c r="DJR444" s="68"/>
      <c r="DJS444" s="68"/>
      <c r="DJT444" s="68"/>
      <c r="DJU444" s="68"/>
      <c r="DJV444" s="68"/>
      <c r="DJW444" s="68"/>
      <c r="DJX444" s="68"/>
      <c r="DJY444" s="68"/>
      <c r="DJZ444" s="68"/>
      <c r="DKA444" s="68"/>
      <c r="DKB444" s="68"/>
      <c r="DKC444" s="68"/>
      <c r="DKD444" s="68"/>
      <c r="DKE444" s="68"/>
      <c r="DKF444" s="68"/>
      <c r="DKG444" s="68"/>
      <c r="DKH444" s="68"/>
      <c r="DKI444" s="68"/>
      <c r="DKJ444" s="68"/>
      <c r="DKK444" s="68"/>
      <c r="DKL444" s="68"/>
      <c r="DKM444" s="68"/>
      <c r="DKN444" s="68"/>
      <c r="DKO444" s="68"/>
      <c r="DKP444" s="68"/>
      <c r="DKQ444" s="68"/>
      <c r="DKR444" s="68"/>
      <c r="DKS444" s="68"/>
      <c r="DKT444" s="68"/>
      <c r="DKU444" s="68"/>
      <c r="DKV444" s="68"/>
      <c r="DKW444" s="68"/>
      <c r="DKX444" s="68"/>
      <c r="DKY444" s="68"/>
      <c r="DKZ444" s="68"/>
      <c r="DLA444" s="68"/>
      <c r="DLB444" s="68"/>
      <c r="DLC444" s="68"/>
      <c r="DLD444" s="68"/>
      <c r="DLE444" s="68"/>
      <c r="DLF444" s="68"/>
      <c r="DLG444" s="68"/>
      <c r="DLH444" s="68"/>
      <c r="DLI444" s="68"/>
      <c r="DLJ444" s="68"/>
      <c r="DLK444" s="68"/>
      <c r="DLL444" s="68"/>
      <c r="DLM444" s="68"/>
      <c r="DLN444" s="68"/>
      <c r="DLO444" s="68"/>
      <c r="DLP444" s="68"/>
      <c r="DLQ444" s="68"/>
      <c r="DLR444" s="68"/>
      <c r="DLS444" s="68"/>
      <c r="DLT444" s="68"/>
      <c r="DLU444" s="68"/>
      <c r="DLV444" s="68"/>
      <c r="DLW444" s="68"/>
      <c r="DLX444" s="68"/>
      <c r="DLY444" s="68"/>
      <c r="DLZ444" s="68"/>
      <c r="DMA444" s="68"/>
      <c r="DMB444" s="68"/>
      <c r="DMC444" s="68"/>
      <c r="DMD444" s="68"/>
      <c r="DME444" s="68"/>
      <c r="DMF444" s="68"/>
      <c r="DMG444" s="68"/>
      <c r="DMH444" s="68"/>
      <c r="DMI444" s="68"/>
      <c r="DMJ444" s="68"/>
      <c r="DMK444" s="68"/>
      <c r="DML444" s="68"/>
      <c r="DMM444" s="68"/>
      <c r="DMN444" s="68"/>
      <c r="DMO444" s="68"/>
      <c r="DMP444" s="68"/>
      <c r="DMQ444" s="68"/>
      <c r="DMR444" s="68"/>
      <c r="DMS444" s="68"/>
      <c r="DMT444" s="68"/>
      <c r="DMU444" s="68"/>
      <c r="DMV444" s="68"/>
      <c r="DMW444" s="68"/>
      <c r="DMX444" s="68"/>
      <c r="DMY444" s="68"/>
      <c r="DMZ444" s="68"/>
      <c r="DNA444" s="68"/>
      <c r="DNB444" s="68"/>
      <c r="DNC444" s="68"/>
      <c r="DND444" s="68"/>
      <c r="DNE444" s="68"/>
      <c r="DNF444" s="68"/>
      <c r="DNG444" s="68"/>
      <c r="DNH444" s="68"/>
      <c r="DNI444" s="68"/>
      <c r="DNJ444" s="68"/>
      <c r="DNK444" s="68"/>
      <c r="DNL444" s="68"/>
      <c r="DNM444" s="68"/>
      <c r="DNN444" s="68"/>
      <c r="DNO444" s="68"/>
      <c r="DNP444" s="68"/>
      <c r="DNQ444" s="68"/>
      <c r="DNR444" s="68"/>
      <c r="DNS444" s="68"/>
      <c r="DNT444" s="68"/>
      <c r="DNU444" s="68"/>
      <c r="DNV444" s="68"/>
      <c r="DNW444" s="68"/>
      <c r="DNX444" s="68"/>
      <c r="DNY444" s="68"/>
      <c r="DNZ444" s="68"/>
      <c r="DOA444" s="68"/>
      <c r="DOB444" s="68"/>
      <c r="DOC444" s="68"/>
      <c r="DOD444" s="68"/>
      <c r="DOE444" s="68"/>
      <c r="DOF444" s="68"/>
      <c r="DOG444" s="68"/>
      <c r="DOH444" s="68"/>
      <c r="DOI444" s="68"/>
      <c r="DOJ444" s="68"/>
      <c r="DOK444" s="68"/>
      <c r="DOL444" s="68"/>
      <c r="DOM444" s="68"/>
      <c r="DON444" s="68"/>
      <c r="DOO444" s="68"/>
      <c r="DOP444" s="68"/>
      <c r="DOQ444" s="68"/>
      <c r="DOR444" s="68"/>
      <c r="DOS444" s="68"/>
      <c r="DOT444" s="68"/>
      <c r="DOU444" s="68"/>
      <c r="DOV444" s="68"/>
      <c r="DOW444" s="68"/>
      <c r="DOX444" s="68"/>
      <c r="DOY444" s="68"/>
      <c r="DOZ444" s="68"/>
      <c r="DPA444" s="68"/>
      <c r="DPB444" s="68"/>
      <c r="DPC444" s="68"/>
      <c r="DPD444" s="68"/>
      <c r="DPE444" s="68"/>
      <c r="DPF444" s="68"/>
      <c r="DPG444" s="68"/>
      <c r="DPH444" s="68"/>
      <c r="DPI444" s="68"/>
      <c r="DPJ444" s="68"/>
      <c r="DPK444" s="68"/>
      <c r="DPL444" s="68"/>
      <c r="DPM444" s="68"/>
      <c r="DPN444" s="68"/>
      <c r="DPO444" s="68"/>
      <c r="DPP444" s="68"/>
      <c r="DPQ444" s="68"/>
      <c r="DPR444" s="68"/>
      <c r="DPS444" s="68"/>
      <c r="DPT444" s="68"/>
      <c r="DPU444" s="68"/>
      <c r="DPV444" s="68"/>
      <c r="DPW444" s="68"/>
      <c r="DPX444" s="68"/>
      <c r="DPY444" s="68"/>
      <c r="DPZ444" s="68"/>
      <c r="DQA444" s="68"/>
      <c r="DQB444" s="68"/>
      <c r="DQC444" s="68"/>
      <c r="DQD444" s="68"/>
      <c r="DQE444" s="68"/>
      <c r="DQF444" s="68"/>
      <c r="DQG444" s="68"/>
      <c r="DQH444" s="68"/>
      <c r="DQI444" s="68"/>
      <c r="DQJ444" s="68"/>
      <c r="DQK444" s="68"/>
      <c r="DQL444" s="68"/>
      <c r="DQM444" s="68"/>
      <c r="DQN444" s="68"/>
      <c r="DQO444" s="68"/>
      <c r="DQP444" s="68"/>
      <c r="DQQ444" s="68"/>
      <c r="DQR444" s="68"/>
      <c r="DQS444" s="68"/>
      <c r="DQT444" s="68"/>
      <c r="DQU444" s="68"/>
      <c r="DQV444" s="68"/>
      <c r="DQW444" s="68"/>
      <c r="DQX444" s="68"/>
      <c r="DQY444" s="68"/>
      <c r="DQZ444" s="68"/>
      <c r="DRA444" s="68"/>
      <c r="DRB444" s="68"/>
      <c r="DRC444" s="68"/>
      <c r="DRD444" s="68"/>
      <c r="DRE444" s="68"/>
      <c r="DRF444" s="68"/>
      <c r="DRG444" s="68"/>
      <c r="DRH444" s="68"/>
      <c r="DRI444" s="68"/>
      <c r="DRJ444" s="68"/>
      <c r="DRK444" s="68"/>
      <c r="DRL444" s="68"/>
      <c r="DRM444" s="68"/>
      <c r="DRN444" s="68"/>
      <c r="DRO444" s="68"/>
      <c r="DRP444" s="68"/>
      <c r="DRQ444" s="68"/>
      <c r="DRR444" s="68"/>
      <c r="DRS444" s="68"/>
      <c r="DRT444" s="68"/>
      <c r="DRU444" s="68"/>
      <c r="DRV444" s="68"/>
      <c r="DRW444" s="68"/>
      <c r="DRX444" s="68"/>
      <c r="DRY444" s="68"/>
      <c r="DRZ444" s="68"/>
      <c r="DSA444" s="68"/>
      <c r="DSB444" s="68"/>
      <c r="DSC444" s="68"/>
      <c r="DSD444" s="68"/>
      <c r="DSE444" s="68"/>
      <c r="DSF444" s="68"/>
      <c r="DSG444" s="68"/>
      <c r="DSH444" s="68"/>
      <c r="DSI444" s="68"/>
      <c r="DSJ444" s="68"/>
      <c r="DSK444" s="68"/>
      <c r="DSL444" s="68"/>
      <c r="DSM444" s="68"/>
      <c r="DSN444" s="68"/>
      <c r="DSO444" s="68"/>
      <c r="DSP444" s="68"/>
      <c r="DSQ444" s="68"/>
      <c r="DSR444" s="68"/>
      <c r="DSS444" s="68"/>
      <c r="DST444" s="68"/>
      <c r="DSU444" s="68"/>
      <c r="DSV444" s="68"/>
      <c r="DSW444" s="68"/>
      <c r="DSX444" s="68"/>
      <c r="DSY444" s="68"/>
      <c r="DSZ444" s="68"/>
      <c r="DTA444" s="68"/>
      <c r="DTB444" s="68"/>
      <c r="DTC444" s="68"/>
      <c r="DTD444" s="68"/>
      <c r="DTE444" s="68"/>
      <c r="DTF444" s="68"/>
      <c r="DTG444" s="68"/>
      <c r="DTH444" s="68"/>
      <c r="DTI444" s="68"/>
      <c r="DTJ444" s="68"/>
      <c r="DTK444" s="68"/>
      <c r="DTL444" s="68"/>
      <c r="DTM444" s="68"/>
      <c r="DTN444" s="68"/>
      <c r="DTO444" s="68"/>
      <c r="DTP444" s="68"/>
      <c r="DTQ444" s="68"/>
      <c r="DTR444" s="68"/>
      <c r="DTS444" s="68"/>
      <c r="DTT444" s="68"/>
      <c r="DTU444" s="68"/>
      <c r="DTV444" s="68"/>
      <c r="DTW444" s="68"/>
      <c r="DTX444" s="68"/>
      <c r="DTY444" s="68"/>
      <c r="DTZ444" s="68"/>
      <c r="DUA444" s="68"/>
      <c r="DUB444" s="68"/>
      <c r="DUC444" s="68"/>
      <c r="DUD444" s="68"/>
      <c r="DUE444" s="68"/>
      <c r="DUF444" s="68"/>
      <c r="DUG444" s="68"/>
      <c r="DUH444" s="68"/>
      <c r="DUI444" s="68"/>
      <c r="DUJ444" s="68"/>
      <c r="DUK444" s="68"/>
      <c r="DUL444" s="68"/>
      <c r="DUM444" s="68"/>
      <c r="DUN444" s="68"/>
      <c r="DUO444" s="68"/>
      <c r="DUP444" s="68"/>
      <c r="DUQ444" s="68"/>
      <c r="DUR444" s="68"/>
      <c r="DUS444" s="68"/>
      <c r="DUT444" s="68"/>
      <c r="DUU444" s="68"/>
      <c r="DUV444" s="68"/>
      <c r="DUW444" s="68"/>
      <c r="DUX444" s="68"/>
      <c r="DUY444" s="68"/>
      <c r="DUZ444" s="68"/>
      <c r="DVA444" s="68"/>
      <c r="DVB444" s="68"/>
      <c r="DVC444" s="68"/>
      <c r="DVD444" s="68"/>
      <c r="DVE444" s="68"/>
      <c r="DVF444" s="68"/>
      <c r="DVG444" s="68"/>
      <c r="DVH444" s="68"/>
      <c r="DVI444" s="68"/>
      <c r="DVJ444" s="68"/>
      <c r="DVK444" s="68"/>
      <c r="DVL444" s="68"/>
      <c r="DVM444" s="68"/>
      <c r="DVN444" s="68"/>
      <c r="DVO444" s="68"/>
      <c r="DVP444" s="68"/>
      <c r="DVQ444" s="68"/>
      <c r="DVR444" s="68"/>
      <c r="DVS444" s="68"/>
      <c r="DVT444" s="68"/>
      <c r="DVU444" s="68"/>
      <c r="DVV444" s="68"/>
      <c r="DVW444" s="68"/>
      <c r="DVX444" s="68"/>
      <c r="DVY444" s="68"/>
      <c r="DVZ444" s="68"/>
      <c r="DWA444" s="68"/>
      <c r="DWB444" s="68"/>
      <c r="DWC444" s="68"/>
      <c r="DWD444" s="68"/>
      <c r="DWE444" s="68"/>
      <c r="DWF444" s="68"/>
      <c r="DWG444" s="68"/>
      <c r="DWH444" s="68"/>
      <c r="DWI444" s="68"/>
      <c r="DWJ444" s="68"/>
      <c r="DWK444" s="68"/>
      <c r="DWL444" s="68"/>
      <c r="DWM444" s="68"/>
      <c r="DWN444" s="68"/>
      <c r="DWO444" s="68"/>
      <c r="DWP444" s="68"/>
      <c r="DWQ444" s="68"/>
      <c r="DWR444" s="68"/>
      <c r="DWS444" s="68"/>
      <c r="DWT444" s="68"/>
      <c r="DWU444" s="68"/>
      <c r="DWV444" s="68"/>
      <c r="DWW444" s="68"/>
      <c r="DWX444" s="68"/>
      <c r="DWY444" s="68"/>
      <c r="DWZ444" s="68"/>
      <c r="DXA444" s="68"/>
      <c r="DXB444" s="68"/>
      <c r="DXC444" s="68"/>
      <c r="DXD444" s="68"/>
      <c r="DXE444" s="68"/>
      <c r="DXF444" s="68"/>
      <c r="DXG444" s="68"/>
      <c r="DXH444" s="68"/>
      <c r="DXI444" s="68"/>
      <c r="DXJ444" s="68"/>
      <c r="DXK444" s="68"/>
      <c r="DXL444" s="68"/>
      <c r="DXM444" s="68"/>
      <c r="DXN444" s="68"/>
      <c r="DXO444" s="68"/>
      <c r="DXP444" s="68"/>
      <c r="DXQ444" s="68"/>
      <c r="DXR444" s="68"/>
      <c r="DXS444" s="68"/>
      <c r="DXT444" s="68"/>
      <c r="DXU444" s="68"/>
      <c r="DXV444" s="68"/>
      <c r="DXW444" s="68"/>
      <c r="DXX444" s="68"/>
      <c r="DXY444" s="68"/>
      <c r="DXZ444" s="68"/>
      <c r="DYA444" s="68"/>
      <c r="DYB444" s="68"/>
      <c r="DYC444" s="68"/>
      <c r="DYD444" s="68"/>
      <c r="DYE444" s="68"/>
      <c r="DYF444" s="68"/>
      <c r="DYG444" s="68"/>
      <c r="DYH444" s="68"/>
      <c r="DYI444" s="68"/>
      <c r="DYJ444" s="68"/>
      <c r="DYK444" s="68"/>
      <c r="DYL444" s="68"/>
      <c r="DYM444" s="68"/>
      <c r="DYN444" s="68"/>
      <c r="DYO444" s="68"/>
      <c r="DYP444" s="68"/>
      <c r="DYQ444" s="68"/>
      <c r="DYR444" s="68"/>
      <c r="DYS444" s="68"/>
      <c r="DYT444" s="68"/>
      <c r="DYU444" s="68"/>
      <c r="DYV444" s="68"/>
      <c r="DYW444" s="68"/>
      <c r="DYX444" s="68"/>
      <c r="DYY444" s="68"/>
      <c r="DYZ444" s="68"/>
      <c r="DZA444" s="68"/>
      <c r="DZB444" s="68"/>
      <c r="DZC444" s="68"/>
      <c r="DZD444" s="68"/>
      <c r="DZE444" s="68"/>
      <c r="DZF444" s="68"/>
      <c r="DZG444" s="68"/>
      <c r="DZH444" s="68"/>
      <c r="DZI444" s="68"/>
      <c r="DZJ444" s="68"/>
      <c r="DZK444" s="68"/>
      <c r="DZL444" s="68"/>
      <c r="DZM444" s="68"/>
      <c r="DZN444" s="68"/>
      <c r="DZO444" s="68"/>
      <c r="DZP444" s="68"/>
      <c r="DZQ444" s="68"/>
      <c r="DZR444" s="68"/>
      <c r="DZS444" s="68"/>
      <c r="DZT444" s="68"/>
      <c r="DZU444" s="68"/>
      <c r="DZV444" s="68"/>
      <c r="DZW444" s="68"/>
      <c r="DZX444" s="68"/>
      <c r="DZY444" s="68"/>
      <c r="DZZ444" s="68"/>
      <c r="EAA444" s="68"/>
      <c r="EAB444" s="68"/>
      <c r="EAC444" s="68"/>
      <c r="EAD444" s="68"/>
      <c r="EAE444" s="68"/>
      <c r="EAF444" s="68"/>
      <c r="EAG444" s="68"/>
      <c r="EAH444" s="68"/>
      <c r="EAI444" s="68"/>
      <c r="EAJ444" s="68"/>
      <c r="EAK444" s="68"/>
      <c r="EAL444" s="68"/>
      <c r="EAM444" s="68"/>
      <c r="EAN444" s="68"/>
      <c r="EAO444" s="68"/>
      <c r="EAP444" s="68"/>
      <c r="EAQ444" s="68"/>
      <c r="EAR444" s="68"/>
      <c r="EAS444" s="68"/>
      <c r="EAT444" s="68"/>
      <c r="EAU444" s="68"/>
      <c r="EAV444" s="68"/>
      <c r="EAW444" s="68"/>
      <c r="EAX444" s="68"/>
      <c r="EAY444" s="68"/>
      <c r="EAZ444" s="68"/>
      <c r="EBA444" s="68"/>
      <c r="EBB444" s="68"/>
      <c r="EBC444" s="68"/>
      <c r="EBD444" s="68"/>
      <c r="EBE444" s="68"/>
      <c r="EBF444" s="68"/>
      <c r="EBG444" s="68"/>
      <c r="EBH444" s="68"/>
      <c r="EBI444" s="68"/>
      <c r="EBJ444" s="68"/>
      <c r="EBK444" s="68"/>
      <c r="EBL444" s="68"/>
      <c r="EBM444" s="68"/>
      <c r="EBN444" s="68"/>
      <c r="EBO444" s="68"/>
      <c r="EBP444" s="68"/>
      <c r="EBQ444" s="68"/>
      <c r="EBR444" s="68"/>
      <c r="EBS444" s="68"/>
      <c r="EBT444" s="68"/>
      <c r="EBU444" s="68"/>
      <c r="EBV444" s="68"/>
      <c r="EBW444" s="68"/>
      <c r="EBX444" s="68"/>
      <c r="EBY444" s="68"/>
      <c r="EBZ444" s="68"/>
      <c r="ECA444" s="68"/>
      <c r="ECB444" s="68"/>
      <c r="ECC444" s="68"/>
      <c r="ECD444" s="68"/>
      <c r="ECE444" s="68"/>
      <c r="ECF444" s="68"/>
      <c r="ECG444" s="68"/>
      <c r="ECH444" s="68"/>
      <c r="ECI444" s="68"/>
      <c r="ECJ444" s="68"/>
      <c r="ECK444" s="68"/>
      <c r="ECL444" s="68"/>
      <c r="ECM444" s="68"/>
      <c r="ECN444" s="68"/>
      <c r="ECO444" s="68"/>
      <c r="ECP444" s="68"/>
      <c r="ECQ444" s="68"/>
      <c r="ECR444" s="68"/>
      <c r="ECS444" s="68"/>
      <c r="ECT444" s="68"/>
      <c r="ECU444" s="68"/>
      <c r="ECV444" s="68"/>
      <c r="ECW444" s="68"/>
      <c r="ECX444" s="68"/>
      <c r="ECY444" s="68"/>
      <c r="ECZ444" s="68"/>
      <c r="EDA444" s="68"/>
      <c r="EDB444" s="68"/>
      <c r="EDC444" s="68"/>
      <c r="EDD444" s="68"/>
      <c r="EDE444" s="68"/>
      <c r="EDF444" s="68"/>
      <c r="EDG444" s="68"/>
      <c r="EDH444" s="68"/>
      <c r="EDI444" s="68"/>
      <c r="EDJ444" s="68"/>
      <c r="EDK444" s="68"/>
      <c r="EDL444" s="68"/>
      <c r="EDM444" s="68"/>
      <c r="EDN444" s="68"/>
      <c r="EDO444" s="68"/>
      <c r="EDP444" s="68"/>
      <c r="EDQ444" s="68"/>
      <c r="EDR444" s="68"/>
      <c r="EDS444" s="68"/>
      <c r="EDT444" s="68"/>
      <c r="EDU444" s="68"/>
      <c r="EDV444" s="68"/>
      <c r="EDW444" s="68"/>
      <c r="EDX444" s="68"/>
      <c r="EDY444" s="68"/>
      <c r="EDZ444" s="68"/>
      <c r="EEA444" s="68"/>
      <c r="EEB444" s="68"/>
      <c r="EEC444" s="68"/>
      <c r="EED444" s="68"/>
      <c r="EEE444" s="68"/>
      <c r="EEF444" s="68"/>
      <c r="EEG444" s="68"/>
      <c r="EEH444" s="68"/>
      <c r="EEI444" s="68"/>
      <c r="EEJ444" s="68"/>
      <c r="EEK444" s="68"/>
      <c r="EEL444" s="68"/>
      <c r="EEM444" s="68"/>
      <c r="EEN444" s="68"/>
      <c r="EEO444" s="68"/>
      <c r="EEP444" s="68"/>
      <c r="EEQ444" s="68"/>
      <c r="EER444" s="68"/>
      <c r="EES444" s="68"/>
      <c r="EET444" s="68"/>
      <c r="EEU444" s="68"/>
      <c r="EEV444" s="68"/>
      <c r="EEW444" s="68"/>
      <c r="EEX444" s="68"/>
      <c r="EEY444" s="68"/>
      <c r="EEZ444" s="68"/>
      <c r="EFA444" s="68"/>
      <c r="EFB444" s="68"/>
      <c r="EFC444" s="68"/>
      <c r="EFD444" s="68"/>
      <c r="EFE444" s="68"/>
      <c r="EFF444" s="68"/>
      <c r="EFG444" s="68"/>
      <c r="EFH444" s="68"/>
      <c r="EFI444" s="68"/>
      <c r="EFJ444" s="68"/>
      <c r="EFK444" s="68"/>
      <c r="EFL444" s="68"/>
      <c r="EFM444" s="68"/>
      <c r="EFN444" s="68"/>
      <c r="EFO444" s="68"/>
      <c r="EFP444" s="68"/>
      <c r="EFQ444" s="68"/>
      <c r="EFR444" s="68"/>
      <c r="EFS444" s="68"/>
      <c r="EFT444" s="68"/>
      <c r="EFU444" s="68"/>
      <c r="EFV444" s="68"/>
      <c r="EFW444" s="68"/>
      <c r="EFX444" s="68"/>
      <c r="EFY444" s="68"/>
      <c r="EFZ444" s="68"/>
      <c r="EGA444" s="68"/>
      <c r="EGB444" s="68"/>
      <c r="EGC444" s="68"/>
      <c r="EGD444" s="68"/>
      <c r="EGE444" s="68"/>
      <c r="EGF444" s="68"/>
      <c r="EGG444" s="68"/>
      <c r="EGH444" s="68"/>
      <c r="EGI444" s="68"/>
      <c r="EGJ444" s="68"/>
      <c r="EGK444" s="68"/>
      <c r="EGL444" s="68"/>
      <c r="EGM444" s="68"/>
      <c r="EGN444" s="68"/>
      <c r="EGO444" s="68"/>
      <c r="EGP444" s="68"/>
      <c r="EGQ444" s="68"/>
      <c r="EGR444" s="68"/>
      <c r="EGS444" s="68"/>
      <c r="EGT444" s="68"/>
      <c r="EGU444" s="68"/>
      <c r="EGV444" s="68"/>
      <c r="EGW444" s="68"/>
      <c r="EGX444" s="68"/>
      <c r="EGY444" s="68"/>
      <c r="EGZ444" s="68"/>
      <c r="EHA444" s="68"/>
      <c r="EHB444" s="68"/>
      <c r="EHC444" s="68"/>
      <c r="EHD444" s="68"/>
      <c r="EHE444" s="68"/>
      <c r="EHF444" s="68"/>
      <c r="EHG444" s="68"/>
      <c r="EHH444" s="68"/>
      <c r="EHI444" s="68"/>
      <c r="EHJ444" s="68"/>
      <c r="EHK444" s="68"/>
      <c r="EHL444" s="68"/>
      <c r="EHM444" s="68"/>
      <c r="EHN444" s="68"/>
      <c r="EHO444" s="68"/>
      <c r="EHP444" s="68"/>
      <c r="EHQ444" s="68"/>
      <c r="EHR444" s="68"/>
      <c r="EHS444" s="68"/>
      <c r="EHT444" s="68"/>
      <c r="EHU444" s="68"/>
      <c r="EHV444" s="68"/>
      <c r="EHW444" s="68"/>
      <c r="EHX444" s="68"/>
      <c r="EHY444" s="68"/>
      <c r="EHZ444" s="68"/>
      <c r="EIA444" s="68"/>
      <c r="EIB444" s="68"/>
      <c r="EIC444" s="68"/>
      <c r="EID444" s="68"/>
      <c r="EIE444" s="68"/>
      <c r="EIF444" s="68"/>
      <c r="EIG444" s="68"/>
      <c r="EIH444" s="68"/>
      <c r="EII444" s="68"/>
      <c r="EIJ444" s="68"/>
      <c r="EIK444" s="68"/>
      <c r="EIL444" s="68"/>
      <c r="EIM444" s="68"/>
      <c r="EIN444" s="68"/>
      <c r="EIO444" s="68"/>
      <c r="EIP444" s="68"/>
      <c r="EIQ444" s="68"/>
      <c r="EIR444" s="68"/>
      <c r="EIS444" s="68"/>
      <c r="EIT444" s="68"/>
      <c r="EIU444" s="68"/>
      <c r="EIV444" s="68"/>
      <c r="EIW444" s="68"/>
      <c r="EIX444" s="68"/>
      <c r="EIY444" s="68"/>
      <c r="EIZ444" s="68"/>
      <c r="EJA444" s="68"/>
      <c r="EJB444" s="68"/>
      <c r="EJC444" s="68"/>
      <c r="EJD444" s="68"/>
      <c r="EJE444" s="68"/>
      <c r="EJF444" s="68"/>
      <c r="EJG444" s="68"/>
      <c r="EJH444" s="68"/>
      <c r="EJI444" s="68"/>
      <c r="EJJ444" s="68"/>
      <c r="EJK444" s="68"/>
      <c r="EJL444" s="68"/>
      <c r="EJM444" s="68"/>
      <c r="EJN444" s="68"/>
      <c r="EJO444" s="68"/>
      <c r="EJP444" s="68"/>
      <c r="EJQ444" s="68"/>
      <c r="EJR444" s="68"/>
      <c r="EJS444" s="68"/>
      <c r="EJT444" s="68"/>
      <c r="EJU444" s="68"/>
      <c r="EJV444" s="68"/>
      <c r="EJW444" s="68"/>
      <c r="EJX444" s="68"/>
      <c r="EJY444" s="68"/>
      <c r="EJZ444" s="68"/>
      <c r="EKA444" s="68"/>
      <c r="EKB444" s="68"/>
      <c r="EKC444" s="68"/>
      <c r="EKD444" s="68"/>
      <c r="EKE444" s="68"/>
      <c r="EKF444" s="68"/>
      <c r="EKG444" s="68"/>
      <c r="EKH444" s="68"/>
      <c r="EKI444" s="68"/>
      <c r="EKJ444" s="68"/>
      <c r="EKK444" s="68"/>
      <c r="EKL444" s="68"/>
      <c r="EKM444" s="68"/>
      <c r="EKN444" s="68"/>
      <c r="EKO444" s="68"/>
      <c r="EKP444" s="68"/>
      <c r="EKQ444" s="68"/>
      <c r="EKR444" s="68"/>
      <c r="EKS444" s="68"/>
      <c r="EKT444" s="68"/>
      <c r="EKU444" s="68"/>
      <c r="EKV444" s="68"/>
      <c r="EKW444" s="68"/>
      <c r="EKX444" s="68"/>
      <c r="EKY444" s="68"/>
      <c r="EKZ444" s="68"/>
      <c r="ELA444" s="68"/>
      <c r="ELB444" s="68"/>
      <c r="ELC444" s="68"/>
      <c r="ELD444" s="68"/>
      <c r="ELE444" s="68"/>
      <c r="ELF444" s="68"/>
      <c r="ELG444" s="68"/>
      <c r="ELH444" s="68"/>
      <c r="ELI444" s="68"/>
      <c r="ELJ444" s="68"/>
      <c r="ELK444" s="68"/>
      <c r="ELL444" s="68"/>
      <c r="ELM444" s="68"/>
      <c r="ELN444" s="68"/>
      <c r="ELO444" s="68"/>
      <c r="ELP444" s="68"/>
      <c r="ELQ444" s="68"/>
      <c r="ELR444" s="68"/>
      <c r="ELS444" s="68"/>
      <c r="ELT444" s="68"/>
      <c r="ELU444" s="68"/>
      <c r="ELV444" s="68"/>
      <c r="ELW444" s="68"/>
      <c r="ELX444" s="68"/>
      <c r="ELY444" s="68"/>
      <c r="ELZ444" s="68"/>
      <c r="EMA444" s="68"/>
      <c r="EMB444" s="68"/>
      <c r="EMC444" s="68"/>
      <c r="EMD444" s="68"/>
      <c r="EME444" s="68"/>
      <c r="EMF444" s="68"/>
      <c r="EMG444" s="68"/>
      <c r="EMH444" s="68"/>
      <c r="EMI444" s="68"/>
      <c r="EMJ444" s="68"/>
      <c r="EMK444" s="68"/>
      <c r="EML444" s="68"/>
      <c r="EMM444" s="68"/>
      <c r="EMN444" s="68"/>
      <c r="EMO444" s="68"/>
      <c r="EMP444" s="68"/>
      <c r="EMQ444" s="68"/>
      <c r="EMR444" s="68"/>
      <c r="EMS444" s="68"/>
      <c r="EMT444" s="68"/>
      <c r="EMU444" s="68"/>
      <c r="EMV444" s="68"/>
      <c r="EMW444" s="68"/>
      <c r="EMX444" s="68"/>
      <c r="EMY444" s="68"/>
      <c r="EMZ444" s="68"/>
      <c r="ENA444" s="68"/>
      <c r="ENB444" s="68"/>
      <c r="ENC444" s="68"/>
      <c r="END444" s="68"/>
      <c r="ENE444" s="68"/>
      <c r="ENF444" s="68"/>
      <c r="ENG444" s="68"/>
      <c r="ENH444" s="68"/>
      <c r="ENI444" s="68"/>
      <c r="ENJ444" s="68"/>
      <c r="ENK444" s="68"/>
      <c r="ENL444" s="68"/>
      <c r="ENM444" s="68"/>
      <c r="ENN444" s="68"/>
      <c r="ENO444" s="68"/>
      <c r="ENP444" s="68"/>
      <c r="ENQ444" s="68"/>
      <c r="ENR444" s="68"/>
      <c r="ENS444" s="68"/>
      <c r="ENT444" s="68"/>
      <c r="ENU444" s="68"/>
      <c r="ENV444" s="68"/>
      <c r="ENW444" s="68"/>
      <c r="ENX444" s="68"/>
      <c r="ENY444" s="68"/>
      <c r="ENZ444" s="68"/>
      <c r="EOA444" s="68"/>
      <c r="EOB444" s="68"/>
      <c r="EOC444" s="68"/>
      <c r="EOD444" s="68"/>
      <c r="EOE444" s="68"/>
      <c r="EOF444" s="68"/>
      <c r="EOG444" s="68"/>
      <c r="EOH444" s="68"/>
      <c r="EOI444" s="68"/>
      <c r="EOJ444" s="68"/>
      <c r="EOK444" s="68"/>
      <c r="EOL444" s="68"/>
      <c r="EOM444" s="68"/>
      <c r="EON444" s="68"/>
      <c r="EOO444" s="68"/>
      <c r="EOP444" s="68"/>
      <c r="EOQ444" s="68"/>
      <c r="EOR444" s="68"/>
      <c r="EOS444" s="68"/>
      <c r="EOT444" s="68"/>
      <c r="EOU444" s="68"/>
      <c r="EOV444" s="68"/>
      <c r="EOW444" s="68"/>
      <c r="EOX444" s="68"/>
      <c r="EOY444" s="68"/>
      <c r="EOZ444" s="68"/>
      <c r="EPA444" s="68"/>
      <c r="EPB444" s="68"/>
      <c r="EPC444" s="68"/>
      <c r="EPD444" s="68"/>
      <c r="EPE444" s="68"/>
      <c r="EPF444" s="68"/>
      <c r="EPG444" s="68"/>
      <c r="EPH444" s="68"/>
      <c r="EPI444" s="68"/>
      <c r="EPJ444" s="68"/>
      <c r="EPK444" s="68"/>
      <c r="EPL444" s="68"/>
      <c r="EPM444" s="68"/>
      <c r="EPN444" s="68"/>
      <c r="EPO444" s="68"/>
      <c r="EPP444" s="68"/>
      <c r="EPQ444" s="68"/>
      <c r="EPR444" s="68"/>
      <c r="EPS444" s="68"/>
      <c r="EPT444" s="68"/>
      <c r="EPU444" s="68"/>
      <c r="EPV444" s="68"/>
      <c r="EPW444" s="68"/>
      <c r="EPX444" s="68"/>
      <c r="EPY444" s="68"/>
      <c r="EPZ444" s="68"/>
      <c r="EQA444" s="68"/>
      <c r="EQB444" s="68"/>
      <c r="EQC444" s="68"/>
      <c r="EQD444" s="68"/>
      <c r="EQE444" s="68"/>
      <c r="EQF444" s="68"/>
      <c r="EQG444" s="68"/>
      <c r="EQH444" s="68"/>
      <c r="EQI444" s="68"/>
      <c r="EQJ444" s="68"/>
      <c r="EQK444" s="68"/>
      <c r="EQL444" s="68"/>
      <c r="EQM444" s="68"/>
      <c r="EQN444" s="68"/>
      <c r="EQO444" s="68"/>
      <c r="EQP444" s="68"/>
      <c r="EQQ444" s="68"/>
      <c r="EQR444" s="68"/>
      <c r="EQS444" s="68"/>
      <c r="EQT444" s="68"/>
      <c r="EQU444" s="68"/>
      <c r="EQV444" s="68"/>
      <c r="EQW444" s="68"/>
      <c r="EQX444" s="68"/>
      <c r="EQY444" s="68"/>
      <c r="EQZ444" s="68"/>
      <c r="ERA444" s="68"/>
      <c r="ERB444" s="68"/>
      <c r="ERC444" s="68"/>
      <c r="ERD444" s="68"/>
      <c r="ERE444" s="68"/>
      <c r="ERF444" s="68"/>
      <c r="ERG444" s="68"/>
      <c r="ERH444" s="68"/>
      <c r="ERI444" s="68"/>
      <c r="ERJ444" s="68"/>
      <c r="ERK444" s="68"/>
      <c r="ERL444" s="68"/>
      <c r="ERM444" s="68"/>
      <c r="ERN444" s="68"/>
      <c r="ERO444" s="68"/>
      <c r="ERP444" s="68"/>
      <c r="ERQ444" s="68"/>
      <c r="ERR444" s="68"/>
      <c r="ERS444" s="68"/>
      <c r="ERT444" s="68"/>
      <c r="ERU444" s="68"/>
      <c r="ERV444" s="68"/>
      <c r="ERW444" s="68"/>
      <c r="ERX444" s="68"/>
      <c r="ERY444" s="68"/>
      <c r="ERZ444" s="68"/>
      <c r="ESA444" s="68"/>
      <c r="ESB444" s="68"/>
      <c r="ESC444" s="68"/>
      <c r="ESD444" s="68"/>
      <c r="ESE444" s="68"/>
      <c r="ESF444" s="68"/>
      <c r="ESG444" s="68"/>
      <c r="ESH444" s="68"/>
      <c r="ESI444" s="68"/>
      <c r="ESJ444" s="68"/>
      <c r="ESK444" s="68"/>
      <c r="ESL444" s="68"/>
      <c r="ESM444" s="68"/>
      <c r="ESN444" s="68"/>
      <c r="ESO444" s="68"/>
      <c r="ESP444" s="68"/>
      <c r="ESQ444" s="68"/>
      <c r="ESR444" s="68"/>
      <c r="ESS444" s="68"/>
      <c r="EST444" s="68"/>
      <c r="ESU444" s="68"/>
      <c r="ESV444" s="68"/>
      <c r="ESW444" s="68"/>
      <c r="ESX444" s="68"/>
      <c r="ESY444" s="68"/>
      <c r="ESZ444" s="68"/>
      <c r="ETA444" s="68"/>
      <c r="ETB444" s="68"/>
      <c r="ETC444" s="68"/>
      <c r="ETD444" s="68"/>
      <c r="ETE444" s="68"/>
      <c r="ETF444" s="68"/>
      <c r="ETG444" s="68"/>
      <c r="ETH444" s="68"/>
      <c r="ETI444" s="68"/>
      <c r="ETJ444" s="68"/>
      <c r="ETK444" s="68"/>
      <c r="ETL444" s="68"/>
      <c r="ETM444" s="68"/>
      <c r="ETN444" s="68"/>
      <c r="ETO444" s="68"/>
      <c r="ETP444" s="68"/>
      <c r="ETQ444" s="68"/>
      <c r="ETR444" s="68"/>
      <c r="ETS444" s="68"/>
      <c r="ETT444" s="68"/>
      <c r="ETU444" s="68"/>
      <c r="ETV444" s="68"/>
      <c r="ETW444" s="68"/>
      <c r="ETX444" s="68"/>
      <c r="ETY444" s="68"/>
      <c r="ETZ444" s="68"/>
      <c r="EUA444" s="68"/>
      <c r="EUB444" s="68"/>
      <c r="EUC444" s="68"/>
      <c r="EUD444" s="68"/>
      <c r="EUE444" s="68"/>
      <c r="EUF444" s="68"/>
      <c r="EUG444" s="68"/>
      <c r="EUH444" s="68"/>
      <c r="EUI444" s="68"/>
      <c r="EUJ444" s="68"/>
      <c r="EUK444" s="68"/>
      <c r="EUL444" s="68"/>
      <c r="EUM444" s="68"/>
      <c r="EUN444" s="68"/>
      <c r="EUO444" s="68"/>
      <c r="EUP444" s="68"/>
      <c r="EUQ444" s="68"/>
      <c r="EUR444" s="68"/>
      <c r="EUS444" s="68"/>
      <c r="EUT444" s="68"/>
      <c r="EUU444" s="68"/>
      <c r="EUV444" s="68"/>
      <c r="EUW444" s="68"/>
      <c r="EUX444" s="68"/>
      <c r="EUY444" s="68"/>
      <c r="EUZ444" s="68"/>
      <c r="EVA444" s="68"/>
      <c r="EVB444" s="68"/>
      <c r="EVC444" s="68"/>
      <c r="EVD444" s="68"/>
      <c r="EVE444" s="68"/>
      <c r="EVF444" s="68"/>
      <c r="EVG444" s="68"/>
      <c r="EVH444" s="68"/>
      <c r="EVI444" s="68"/>
      <c r="EVJ444" s="68"/>
      <c r="EVK444" s="68"/>
      <c r="EVL444" s="68"/>
      <c r="EVM444" s="68"/>
      <c r="EVN444" s="68"/>
      <c r="EVO444" s="68"/>
      <c r="EVP444" s="68"/>
      <c r="EVQ444" s="68"/>
      <c r="EVR444" s="68"/>
      <c r="EVS444" s="68"/>
      <c r="EVT444" s="68"/>
      <c r="EVU444" s="68"/>
      <c r="EVV444" s="68"/>
      <c r="EVW444" s="68"/>
      <c r="EVX444" s="68"/>
      <c r="EVY444" s="68"/>
      <c r="EVZ444" s="68"/>
      <c r="EWA444" s="68"/>
      <c r="EWB444" s="68"/>
      <c r="EWC444" s="68"/>
      <c r="EWD444" s="68"/>
      <c r="EWE444" s="68"/>
      <c r="EWF444" s="68"/>
      <c r="EWG444" s="68"/>
      <c r="EWH444" s="68"/>
      <c r="EWI444" s="68"/>
      <c r="EWJ444" s="68"/>
      <c r="EWK444" s="68"/>
      <c r="EWL444" s="68"/>
      <c r="EWM444" s="68"/>
      <c r="EWN444" s="68"/>
      <c r="EWO444" s="68"/>
      <c r="EWP444" s="68"/>
      <c r="EWQ444" s="68"/>
      <c r="EWR444" s="68"/>
      <c r="EWS444" s="68"/>
      <c r="EWT444" s="68"/>
      <c r="EWU444" s="68"/>
      <c r="EWV444" s="68"/>
      <c r="EWW444" s="68"/>
      <c r="EWX444" s="68"/>
      <c r="EWY444" s="68"/>
      <c r="EWZ444" s="68"/>
      <c r="EXA444" s="68"/>
      <c r="EXB444" s="68"/>
      <c r="EXC444" s="68"/>
      <c r="EXD444" s="68"/>
      <c r="EXE444" s="68"/>
      <c r="EXF444" s="68"/>
      <c r="EXG444" s="68"/>
      <c r="EXH444" s="68"/>
      <c r="EXI444" s="68"/>
      <c r="EXJ444" s="68"/>
      <c r="EXK444" s="68"/>
      <c r="EXL444" s="68"/>
      <c r="EXM444" s="68"/>
      <c r="EXN444" s="68"/>
      <c r="EXO444" s="68"/>
      <c r="EXP444" s="68"/>
      <c r="EXQ444" s="68"/>
      <c r="EXR444" s="68"/>
      <c r="EXS444" s="68"/>
      <c r="EXT444" s="68"/>
      <c r="EXU444" s="68"/>
      <c r="EXV444" s="68"/>
      <c r="EXW444" s="68"/>
      <c r="EXX444" s="68"/>
      <c r="EXY444" s="68"/>
      <c r="EXZ444" s="68"/>
      <c r="EYA444" s="68"/>
      <c r="EYB444" s="68"/>
      <c r="EYC444" s="68"/>
      <c r="EYD444" s="68"/>
      <c r="EYE444" s="68"/>
      <c r="EYF444" s="68"/>
      <c r="EYG444" s="68"/>
      <c r="EYH444" s="68"/>
      <c r="EYI444" s="68"/>
      <c r="EYJ444" s="68"/>
      <c r="EYK444" s="68"/>
      <c r="EYL444" s="68"/>
      <c r="EYM444" s="68"/>
      <c r="EYN444" s="68"/>
      <c r="EYO444" s="68"/>
      <c r="EYP444" s="68"/>
      <c r="EYQ444" s="68"/>
      <c r="EYR444" s="68"/>
      <c r="EYS444" s="68"/>
      <c r="EYT444" s="68"/>
      <c r="EYU444" s="68"/>
      <c r="EYV444" s="68"/>
      <c r="EYW444" s="68"/>
      <c r="EYX444" s="68"/>
      <c r="EYY444" s="68"/>
      <c r="EYZ444" s="68"/>
      <c r="EZA444" s="68"/>
      <c r="EZB444" s="68"/>
      <c r="EZC444" s="68"/>
      <c r="EZD444" s="68"/>
      <c r="EZE444" s="68"/>
      <c r="EZF444" s="68"/>
      <c r="EZG444" s="68"/>
      <c r="EZH444" s="68"/>
      <c r="EZI444" s="68"/>
      <c r="EZJ444" s="68"/>
      <c r="EZK444" s="68"/>
      <c r="EZL444" s="68"/>
      <c r="EZM444" s="68"/>
      <c r="EZN444" s="68"/>
      <c r="EZO444" s="68"/>
      <c r="EZP444" s="68"/>
      <c r="EZQ444" s="68"/>
      <c r="EZR444" s="68"/>
      <c r="EZS444" s="68"/>
      <c r="EZT444" s="68"/>
      <c r="EZU444" s="68"/>
      <c r="EZV444" s="68"/>
      <c r="EZW444" s="68"/>
      <c r="EZX444" s="68"/>
      <c r="EZY444" s="68"/>
      <c r="EZZ444" s="68"/>
      <c r="FAA444" s="68"/>
      <c r="FAB444" s="68"/>
      <c r="FAC444" s="68"/>
      <c r="FAD444" s="68"/>
      <c r="FAE444" s="68"/>
      <c r="FAF444" s="68"/>
      <c r="FAG444" s="68"/>
      <c r="FAH444" s="68"/>
      <c r="FAI444" s="68"/>
      <c r="FAJ444" s="68"/>
      <c r="FAK444" s="68"/>
      <c r="FAL444" s="68"/>
      <c r="FAM444" s="68"/>
      <c r="FAN444" s="68"/>
      <c r="FAO444" s="68"/>
      <c r="FAP444" s="68"/>
      <c r="FAQ444" s="68"/>
      <c r="FAR444" s="68"/>
      <c r="FAS444" s="68"/>
      <c r="FAT444" s="68"/>
      <c r="FAU444" s="68"/>
      <c r="FAV444" s="68"/>
      <c r="FAW444" s="68"/>
      <c r="FAX444" s="68"/>
      <c r="FAY444" s="68"/>
      <c r="FAZ444" s="68"/>
      <c r="FBA444" s="68"/>
      <c r="FBB444" s="68"/>
      <c r="FBC444" s="68"/>
      <c r="FBD444" s="68"/>
      <c r="FBE444" s="68"/>
      <c r="FBF444" s="68"/>
      <c r="FBG444" s="68"/>
      <c r="FBH444" s="68"/>
      <c r="FBI444" s="68"/>
      <c r="FBJ444" s="68"/>
      <c r="FBK444" s="68"/>
      <c r="FBL444" s="68"/>
      <c r="FBM444" s="68"/>
      <c r="FBN444" s="68"/>
      <c r="FBO444" s="68"/>
      <c r="FBP444" s="68"/>
      <c r="FBQ444" s="68"/>
      <c r="FBR444" s="68"/>
      <c r="FBS444" s="68"/>
      <c r="FBT444" s="68"/>
      <c r="FBU444" s="68"/>
      <c r="FBV444" s="68"/>
      <c r="FBW444" s="68"/>
      <c r="FBX444" s="68"/>
      <c r="FBY444" s="68"/>
      <c r="FBZ444" s="68"/>
      <c r="FCA444" s="68"/>
      <c r="FCB444" s="68"/>
      <c r="FCC444" s="68"/>
      <c r="FCD444" s="68"/>
      <c r="FCE444" s="68"/>
      <c r="FCF444" s="68"/>
      <c r="FCG444" s="68"/>
      <c r="FCH444" s="68"/>
      <c r="FCI444" s="68"/>
      <c r="FCJ444" s="68"/>
      <c r="FCK444" s="68"/>
      <c r="FCL444" s="68"/>
      <c r="FCM444" s="68"/>
      <c r="FCN444" s="68"/>
      <c r="FCO444" s="68"/>
      <c r="FCP444" s="68"/>
      <c r="FCQ444" s="68"/>
      <c r="FCR444" s="68"/>
      <c r="FCS444" s="68"/>
      <c r="FCT444" s="68"/>
      <c r="FCU444" s="68"/>
      <c r="FCV444" s="68"/>
      <c r="FCW444" s="68"/>
      <c r="FCX444" s="68"/>
      <c r="FCY444" s="68"/>
      <c r="FCZ444" s="68"/>
      <c r="FDA444" s="68"/>
      <c r="FDB444" s="68"/>
      <c r="FDC444" s="68"/>
      <c r="FDD444" s="68"/>
      <c r="FDE444" s="68"/>
      <c r="FDF444" s="68"/>
      <c r="FDG444" s="68"/>
      <c r="FDH444" s="68"/>
      <c r="FDI444" s="68"/>
      <c r="FDJ444" s="68"/>
      <c r="FDK444" s="68"/>
      <c r="FDL444" s="68"/>
      <c r="FDM444" s="68"/>
      <c r="FDN444" s="68"/>
      <c r="FDO444" s="68"/>
      <c r="FDP444" s="68"/>
      <c r="FDQ444" s="68"/>
      <c r="FDR444" s="68"/>
      <c r="FDS444" s="68"/>
      <c r="FDT444" s="68"/>
      <c r="FDU444" s="68"/>
      <c r="FDV444" s="68"/>
      <c r="FDW444" s="68"/>
      <c r="FDX444" s="68"/>
      <c r="FDY444" s="68"/>
      <c r="FDZ444" s="68"/>
      <c r="FEA444" s="68"/>
      <c r="FEB444" s="68"/>
      <c r="FEC444" s="68"/>
      <c r="FED444" s="68"/>
      <c r="FEE444" s="68"/>
      <c r="FEF444" s="68"/>
      <c r="FEG444" s="68"/>
      <c r="FEH444" s="68"/>
      <c r="FEI444" s="68"/>
      <c r="FEJ444" s="68"/>
      <c r="FEK444" s="68"/>
      <c r="FEL444" s="68"/>
      <c r="FEM444" s="68"/>
      <c r="FEN444" s="68"/>
      <c r="FEO444" s="68"/>
      <c r="FEP444" s="68"/>
      <c r="FEQ444" s="68"/>
      <c r="FER444" s="68"/>
      <c r="FES444" s="68"/>
      <c r="FET444" s="68"/>
      <c r="FEU444" s="68"/>
      <c r="FEV444" s="68"/>
      <c r="FEW444" s="68"/>
      <c r="FEX444" s="68"/>
      <c r="FEY444" s="68"/>
      <c r="FEZ444" s="68"/>
      <c r="FFA444" s="68"/>
      <c r="FFB444" s="68"/>
      <c r="FFC444" s="68"/>
      <c r="FFD444" s="68"/>
      <c r="FFE444" s="68"/>
      <c r="FFF444" s="68"/>
      <c r="FFG444" s="68"/>
      <c r="FFH444" s="68"/>
      <c r="FFI444" s="68"/>
      <c r="FFJ444" s="68"/>
      <c r="FFK444" s="68"/>
      <c r="FFL444" s="68"/>
      <c r="FFM444" s="68"/>
      <c r="FFN444" s="68"/>
      <c r="FFO444" s="68"/>
      <c r="FFP444" s="68"/>
      <c r="FFQ444" s="68"/>
      <c r="FFR444" s="68"/>
      <c r="FFS444" s="68"/>
      <c r="FFT444" s="68"/>
      <c r="FFU444" s="68"/>
      <c r="FFV444" s="68"/>
      <c r="FFW444" s="68"/>
      <c r="FFX444" s="68"/>
      <c r="FFY444" s="68"/>
      <c r="FFZ444" s="68"/>
      <c r="FGA444" s="68"/>
      <c r="FGB444" s="68"/>
      <c r="FGC444" s="68"/>
      <c r="FGD444" s="68"/>
      <c r="FGE444" s="68"/>
      <c r="FGF444" s="68"/>
      <c r="FGG444" s="68"/>
      <c r="FGH444" s="68"/>
      <c r="FGI444" s="68"/>
      <c r="FGJ444" s="68"/>
      <c r="FGK444" s="68"/>
      <c r="FGL444" s="68"/>
      <c r="FGM444" s="68"/>
      <c r="FGN444" s="68"/>
      <c r="FGO444" s="68"/>
      <c r="FGP444" s="68"/>
      <c r="FGQ444" s="68"/>
      <c r="FGR444" s="68"/>
      <c r="FGS444" s="68"/>
      <c r="FGT444" s="68"/>
      <c r="FGU444" s="68"/>
      <c r="FGV444" s="68"/>
      <c r="FGW444" s="68"/>
      <c r="FGX444" s="68"/>
      <c r="FGY444" s="68"/>
      <c r="FGZ444" s="68"/>
      <c r="FHA444" s="68"/>
      <c r="FHB444" s="68"/>
      <c r="FHC444" s="68"/>
      <c r="FHD444" s="68"/>
      <c r="FHE444" s="68"/>
      <c r="FHF444" s="68"/>
      <c r="FHG444" s="68"/>
      <c r="FHH444" s="68"/>
      <c r="FHI444" s="68"/>
      <c r="FHJ444" s="68"/>
      <c r="FHK444" s="68"/>
      <c r="FHL444" s="68"/>
      <c r="FHM444" s="68"/>
      <c r="FHN444" s="68"/>
      <c r="FHO444" s="68"/>
      <c r="FHP444" s="68"/>
      <c r="FHQ444" s="68"/>
      <c r="FHR444" s="68"/>
      <c r="FHS444" s="68"/>
      <c r="FHT444" s="68"/>
      <c r="FHU444" s="68"/>
      <c r="FHV444" s="68"/>
      <c r="FHW444" s="68"/>
      <c r="FHX444" s="68"/>
      <c r="FHY444" s="68"/>
      <c r="FHZ444" s="68"/>
      <c r="FIA444" s="68"/>
      <c r="FIB444" s="68"/>
      <c r="FIC444" s="68"/>
      <c r="FID444" s="68"/>
      <c r="FIE444" s="68"/>
      <c r="FIF444" s="68"/>
      <c r="FIG444" s="68"/>
      <c r="FIH444" s="68"/>
      <c r="FII444" s="68"/>
      <c r="FIJ444" s="68"/>
      <c r="FIK444" s="68"/>
      <c r="FIL444" s="68"/>
      <c r="FIM444" s="68"/>
      <c r="FIN444" s="68"/>
      <c r="FIO444" s="68"/>
      <c r="FIP444" s="68"/>
      <c r="FIQ444" s="68"/>
      <c r="FIR444" s="68"/>
      <c r="FIS444" s="68"/>
      <c r="FIT444" s="68"/>
      <c r="FIU444" s="68"/>
      <c r="FIV444" s="68"/>
      <c r="FIW444" s="68"/>
      <c r="FIX444" s="68"/>
      <c r="FIY444" s="68"/>
      <c r="FIZ444" s="68"/>
      <c r="FJA444" s="68"/>
      <c r="FJB444" s="68"/>
      <c r="FJC444" s="68"/>
      <c r="FJD444" s="68"/>
      <c r="FJE444" s="68"/>
      <c r="FJF444" s="68"/>
      <c r="FJG444" s="68"/>
      <c r="FJH444" s="68"/>
      <c r="FJI444" s="68"/>
      <c r="FJJ444" s="68"/>
      <c r="FJK444" s="68"/>
      <c r="FJL444" s="68"/>
      <c r="FJM444" s="68"/>
      <c r="FJN444" s="68"/>
      <c r="FJO444" s="68"/>
      <c r="FJP444" s="68"/>
      <c r="FJQ444" s="68"/>
      <c r="FJR444" s="68"/>
      <c r="FJS444" s="68"/>
      <c r="FJT444" s="68"/>
      <c r="FJU444" s="68"/>
      <c r="FJV444" s="68"/>
      <c r="FJW444" s="68"/>
      <c r="FJX444" s="68"/>
      <c r="FJY444" s="68"/>
      <c r="FJZ444" s="68"/>
      <c r="FKA444" s="68"/>
      <c r="FKB444" s="68"/>
      <c r="FKC444" s="68"/>
      <c r="FKD444" s="68"/>
      <c r="FKE444" s="68"/>
      <c r="FKF444" s="68"/>
      <c r="FKG444" s="68"/>
      <c r="FKH444" s="68"/>
      <c r="FKI444" s="68"/>
      <c r="FKJ444" s="68"/>
      <c r="FKK444" s="68"/>
      <c r="FKL444" s="68"/>
      <c r="FKM444" s="68"/>
      <c r="FKN444" s="68"/>
      <c r="FKO444" s="68"/>
      <c r="FKP444" s="68"/>
      <c r="FKQ444" s="68"/>
      <c r="FKR444" s="68"/>
      <c r="FKS444" s="68"/>
      <c r="FKT444" s="68"/>
      <c r="FKU444" s="68"/>
      <c r="FKV444" s="68"/>
      <c r="FKW444" s="68"/>
      <c r="FKX444" s="68"/>
      <c r="FKY444" s="68"/>
      <c r="FKZ444" s="68"/>
      <c r="FLA444" s="68"/>
      <c r="FLB444" s="68"/>
      <c r="FLC444" s="68"/>
      <c r="FLD444" s="68"/>
      <c r="FLE444" s="68"/>
      <c r="FLF444" s="68"/>
      <c r="FLG444" s="68"/>
      <c r="FLH444" s="68"/>
      <c r="FLI444" s="68"/>
      <c r="FLJ444" s="68"/>
      <c r="FLK444" s="68"/>
      <c r="FLL444" s="68"/>
      <c r="FLM444" s="68"/>
      <c r="FLN444" s="68"/>
      <c r="FLO444" s="68"/>
      <c r="FLP444" s="68"/>
      <c r="FLQ444" s="68"/>
      <c r="FLR444" s="68"/>
      <c r="FLS444" s="68"/>
      <c r="FLT444" s="68"/>
      <c r="FLU444" s="68"/>
      <c r="FLV444" s="68"/>
      <c r="FLW444" s="68"/>
      <c r="FLX444" s="68"/>
      <c r="FLY444" s="68"/>
      <c r="FLZ444" s="68"/>
      <c r="FMA444" s="68"/>
      <c r="FMB444" s="68"/>
      <c r="FMC444" s="68"/>
      <c r="FMD444" s="68"/>
      <c r="FME444" s="68"/>
      <c r="FMF444" s="68"/>
      <c r="FMG444" s="68"/>
      <c r="FMH444" s="68"/>
      <c r="FMI444" s="68"/>
      <c r="FMJ444" s="68"/>
      <c r="FMK444" s="68"/>
      <c r="FML444" s="68"/>
      <c r="FMM444" s="68"/>
      <c r="FMN444" s="68"/>
      <c r="FMO444" s="68"/>
      <c r="FMP444" s="68"/>
      <c r="FMQ444" s="68"/>
      <c r="FMR444" s="68"/>
      <c r="FMS444" s="68"/>
      <c r="FMT444" s="68"/>
      <c r="FMU444" s="68"/>
      <c r="FMV444" s="68"/>
      <c r="FMW444" s="68"/>
      <c r="FMX444" s="68"/>
      <c r="FMY444" s="68"/>
      <c r="FMZ444" s="68"/>
      <c r="FNA444" s="68"/>
      <c r="FNB444" s="68"/>
      <c r="FNC444" s="68"/>
      <c r="FND444" s="68"/>
      <c r="FNE444" s="68"/>
      <c r="FNF444" s="68"/>
      <c r="FNG444" s="68"/>
      <c r="FNH444" s="68"/>
      <c r="FNI444" s="68"/>
      <c r="FNJ444" s="68"/>
      <c r="FNK444" s="68"/>
      <c r="FNL444" s="68"/>
      <c r="FNM444" s="68"/>
      <c r="FNN444" s="68"/>
      <c r="FNO444" s="68"/>
      <c r="FNP444" s="68"/>
      <c r="FNQ444" s="68"/>
      <c r="FNR444" s="68"/>
      <c r="FNS444" s="68"/>
      <c r="FNT444" s="68"/>
      <c r="FNU444" s="68"/>
      <c r="FNV444" s="68"/>
      <c r="FNW444" s="68"/>
      <c r="FNX444" s="68"/>
      <c r="FNY444" s="68"/>
      <c r="FNZ444" s="68"/>
      <c r="FOA444" s="68"/>
      <c r="FOB444" s="68"/>
      <c r="FOC444" s="68"/>
      <c r="FOD444" s="68"/>
      <c r="FOE444" s="68"/>
      <c r="FOF444" s="68"/>
      <c r="FOG444" s="68"/>
      <c r="FOH444" s="68"/>
      <c r="FOI444" s="68"/>
      <c r="FOJ444" s="68"/>
      <c r="FOK444" s="68"/>
      <c r="FOL444" s="68"/>
      <c r="FOM444" s="68"/>
      <c r="FON444" s="68"/>
      <c r="FOO444" s="68"/>
      <c r="FOP444" s="68"/>
      <c r="FOQ444" s="68"/>
      <c r="FOR444" s="68"/>
      <c r="FOS444" s="68"/>
      <c r="FOT444" s="68"/>
      <c r="FOU444" s="68"/>
      <c r="FOV444" s="68"/>
      <c r="FOW444" s="68"/>
      <c r="FOX444" s="68"/>
      <c r="FOY444" s="68"/>
      <c r="FOZ444" s="68"/>
      <c r="FPA444" s="68"/>
      <c r="FPB444" s="68"/>
      <c r="FPC444" s="68"/>
      <c r="FPD444" s="68"/>
      <c r="FPE444" s="68"/>
      <c r="FPF444" s="68"/>
      <c r="FPG444" s="68"/>
      <c r="FPH444" s="68"/>
      <c r="FPI444" s="68"/>
      <c r="FPJ444" s="68"/>
      <c r="FPK444" s="68"/>
      <c r="FPL444" s="68"/>
      <c r="FPM444" s="68"/>
      <c r="FPN444" s="68"/>
      <c r="FPO444" s="68"/>
      <c r="FPP444" s="68"/>
      <c r="FPQ444" s="68"/>
      <c r="FPR444" s="68"/>
      <c r="FPS444" s="68"/>
      <c r="FPT444" s="68"/>
      <c r="FPU444" s="68"/>
      <c r="FPV444" s="68"/>
      <c r="FPW444" s="68"/>
      <c r="FPX444" s="68"/>
      <c r="FPY444" s="68"/>
      <c r="FPZ444" s="68"/>
      <c r="FQA444" s="68"/>
      <c r="FQB444" s="68"/>
      <c r="FQC444" s="68"/>
      <c r="FQD444" s="68"/>
      <c r="FQE444" s="68"/>
      <c r="FQF444" s="68"/>
      <c r="FQG444" s="68"/>
      <c r="FQH444" s="68"/>
      <c r="FQI444" s="68"/>
      <c r="FQJ444" s="68"/>
      <c r="FQK444" s="68"/>
      <c r="FQL444" s="68"/>
      <c r="FQM444" s="68"/>
      <c r="FQN444" s="68"/>
      <c r="FQO444" s="68"/>
      <c r="FQP444" s="68"/>
      <c r="FQQ444" s="68"/>
      <c r="FQR444" s="68"/>
      <c r="FQS444" s="68"/>
      <c r="FQT444" s="68"/>
      <c r="FQU444" s="68"/>
      <c r="FQV444" s="68"/>
      <c r="FQW444" s="68"/>
      <c r="FQX444" s="68"/>
      <c r="FQY444" s="68"/>
      <c r="FQZ444" s="68"/>
      <c r="FRA444" s="68"/>
      <c r="FRB444" s="68"/>
      <c r="FRC444" s="68"/>
      <c r="FRD444" s="68"/>
      <c r="FRE444" s="68"/>
      <c r="FRF444" s="68"/>
      <c r="FRG444" s="68"/>
      <c r="FRH444" s="68"/>
      <c r="FRI444" s="68"/>
      <c r="FRJ444" s="68"/>
      <c r="FRK444" s="68"/>
      <c r="FRL444" s="68"/>
      <c r="FRM444" s="68"/>
      <c r="FRN444" s="68"/>
      <c r="FRO444" s="68"/>
      <c r="FRP444" s="68"/>
      <c r="FRQ444" s="68"/>
      <c r="FRR444" s="68"/>
      <c r="FRS444" s="68"/>
      <c r="FRT444" s="68"/>
      <c r="FRU444" s="68"/>
      <c r="FRV444" s="68"/>
      <c r="FRW444" s="68"/>
      <c r="FRX444" s="68"/>
      <c r="FRY444" s="68"/>
      <c r="FRZ444" s="68"/>
      <c r="FSA444" s="68"/>
      <c r="FSB444" s="68"/>
      <c r="FSC444" s="68"/>
      <c r="FSD444" s="68"/>
      <c r="FSE444" s="68"/>
      <c r="FSF444" s="68"/>
      <c r="FSG444" s="68"/>
      <c r="FSH444" s="68"/>
      <c r="FSI444" s="68"/>
      <c r="FSJ444" s="68"/>
      <c r="FSK444" s="68"/>
      <c r="FSL444" s="68"/>
      <c r="FSM444" s="68"/>
      <c r="FSN444" s="68"/>
      <c r="FSO444" s="68"/>
      <c r="FSP444" s="68"/>
      <c r="FSQ444" s="68"/>
      <c r="FSR444" s="68"/>
      <c r="FSS444" s="68"/>
      <c r="FST444" s="68"/>
      <c r="FSU444" s="68"/>
      <c r="FSV444" s="68"/>
      <c r="FSW444" s="68"/>
      <c r="FSX444" s="68"/>
      <c r="FSY444" s="68"/>
      <c r="FSZ444" s="68"/>
      <c r="FTA444" s="68"/>
      <c r="FTB444" s="68"/>
      <c r="FTC444" s="68"/>
      <c r="FTD444" s="68"/>
      <c r="FTE444" s="68"/>
      <c r="FTF444" s="68"/>
      <c r="FTG444" s="68"/>
      <c r="FTH444" s="68"/>
      <c r="FTI444" s="68"/>
      <c r="FTJ444" s="68"/>
      <c r="FTK444" s="68"/>
      <c r="FTL444" s="68"/>
      <c r="FTM444" s="68"/>
      <c r="FTN444" s="68"/>
      <c r="FTO444" s="68"/>
      <c r="FTP444" s="68"/>
      <c r="FTQ444" s="68"/>
      <c r="FTR444" s="68"/>
      <c r="FTS444" s="68"/>
      <c r="FTT444" s="68"/>
      <c r="FTU444" s="68"/>
      <c r="FTV444" s="68"/>
      <c r="FTW444" s="68"/>
      <c r="FTX444" s="68"/>
      <c r="FTY444" s="68"/>
      <c r="FTZ444" s="68"/>
      <c r="FUA444" s="68"/>
      <c r="FUB444" s="68"/>
      <c r="FUC444" s="68"/>
      <c r="FUD444" s="68"/>
      <c r="FUE444" s="68"/>
      <c r="FUF444" s="68"/>
      <c r="FUG444" s="68"/>
      <c r="FUH444" s="68"/>
      <c r="FUI444" s="68"/>
      <c r="FUJ444" s="68"/>
      <c r="FUK444" s="68"/>
      <c r="FUL444" s="68"/>
      <c r="FUM444" s="68"/>
      <c r="FUN444" s="68"/>
      <c r="FUO444" s="68"/>
      <c r="FUP444" s="68"/>
      <c r="FUQ444" s="68"/>
      <c r="FUR444" s="68"/>
      <c r="FUS444" s="68"/>
      <c r="FUT444" s="68"/>
      <c r="FUU444" s="68"/>
      <c r="FUV444" s="68"/>
      <c r="FUW444" s="68"/>
      <c r="FUX444" s="68"/>
      <c r="FUY444" s="68"/>
      <c r="FUZ444" s="68"/>
      <c r="FVA444" s="68"/>
      <c r="FVB444" s="68"/>
      <c r="FVC444" s="68"/>
      <c r="FVD444" s="68"/>
      <c r="FVE444" s="68"/>
      <c r="FVF444" s="68"/>
      <c r="FVG444" s="68"/>
      <c r="FVH444" s="68"/>
      <c r="FVI444" s="68"/>
      <c r="FVJ444" s="68"/>
      <c r="FVK444" s="68"/>
      <c r="FVL444" s="68"/>
      <c r="FVM444" s="68"/>
      <c r="FVN444" s="68"/>
      <c r="FVO444" s="68"/>
      <c r="FVP444" s="68"/>
      <c r="FVQ444" s="68"/>
      <c r="FVR444" s="68"/>
      <c r="FVS444" s="68"/>
      <c r="FVT444" s="68"/>
      <c r="FVU444" s="68"/>
      <c r="FVV444" s="68"/>
      <c r="FVW444" s="68"/>
      <c r="FVX444" s="68"/>
      <c r="FVY444" s="68"/>
      <c r="FVZ444" s="68"/>
      <c r="FWA444" s="68"/>
      <c r="FWB444" s="68"/>
      <c r="FWC444" s="68"/>
      <c r="FWD444" s="68"/>
      <c r="FWE444" s="68"/>
      <c r="FWF444" s="68"/>
      <c r="FWG444" s="68"/>
      <c r="FWH444" s="68"/>
      <c r="FWI444" s="68"/>
      <c r="FWJ444" s="68"/>
      <c r="FWK444" s="68"/>
      <c r="FWL444" s="68"/>
      <c r="FWM444" s="68"/>
      <c r="FWN444" s="68"/>
      <c r="FWO444" s="68"/>
      <c r="FWP444" s="68"/>
      <c r="FWQ444" s="68"/>
      <c r="FWR444" s="68"/>
      <c r="FWS444" s="68"/>
      <c r="FWT444" s="68"/>
      <c r="FWU444" s="68"/>
      <c r="FWV444" s="68"/>
      <c r="FWW444" s="68"/>
      <c r="FWX444" s="68"/>
      <c r="FWY444" s="68"/>
      <c r="FWZ444" s="68"/>
      <c r="FXA444" s="68"/>
      <c r="FXB444" s="68"/>
      <c r="FXC444" s="68"/>
      <c r="FXD444" s="68"/>
      <c r="FXE444" s="68"/>
      <c r="FXF444" s="68"/>
      <c r="FXG444" s="68"/>
      <c r="FXH444" s="68"/>
      <c r="FXI444" s="68"/>
      <c r="FXJ444" s="68"/>
      <c r="FXK444" s="68"/>
      <c r="FXL444" s="68"/>
      <c r="FXM444" s="68"/>
      <c r="FXN444" s="68"/>
      <c r="FXO444" s="68"/>
      <c r="FXP444" s="68"/>
      <c r="FXQ444" s="68"/>
      <c r="FXR444" s="68"/>
      <c r="FXS444" s="68"/>
      <c r="FXT444" s="68"/>
      <c r="FXU444" s="68"/>
      <c r="FXV444" s="68"/>
      <c r="FXW444" s="68"/>
      <c r="FXX444" s="68"/>
      <c r="FXY444" s="68"/>
      <c r="FXZ444" s="68"/>
      <c r="FYA444" s="68"/>
      <c r="FYB444" s="68"/>
      <c r="FYC444" s="68"/>
      <c r="FYD444" s="68"/>
      <c r="FYE444" s="68"/>
      <c r="FYF444" s="68"/>
      <c r="FYG444" s="68"/>
      <c r="FYH444" s="68"/>
      <c r="FYI444" s="68"/>
      <c r="FYJ444" s="68"/>
      <c r="FYK444" s="68"/>
      <c r="FYL444" s="68"/>
      <c r="FYM444" s="68"/>
      <c r="FYN444" s="68"/>
      <c r="FYO444" s="68"/>
      <c r="FYP444" s="68"/>
      <c r="FYQ444" s="68"/>
      <c r="FYR444" s="68"/>
      <c r="FYS444" s="68"/>
      <c r="FYT444" s="68"/>
      <c r="FYU444" s="68"/>
      <c r="FYV444" s="68"/>
      <c r="FYW444" s="68"/>
      <c r="FYX444" s="68"/>
      <c r="FYY444" s="68"/>
      <c r="FYZ444" s="68"/>
      <c r="FZA444" s="68"/>
      <c r="FZB444" s="68"/>
      <c r="FZC444" s="68"/>
      <c r="FZD444" s="68"/>
      <c r="FZE444" s="68"/>
      <c r="FZF444" s="68"/>
      <c r="FZG444" s="68"/>
      <c r="FZH444" s="68"/>
      <c r="FZI444" s="68"/>
      <c r="FZJ444" s="68"/>
      <c r="FZK444" s="68"/>
      <c r="FZL444" s="68"/>
      <c r="FZM444" s="68"/>
      <c r="FZN444" s="68"/>
      <c r="FZO444" s="68"/>
      <c r="FZP444" s="68"/>
      <c r="FZQ444" s="68"/>
      <c r="FZR444" s="68"/>
      <c r="FZS444" s="68"/>
      <c r="FZT444" s="68"/>
      <c r="FZU444" s="68"/>
      <c r="FZV444" s="68"/>
      <c r="FZW444" s="68"/>
      <c r="FZX444" s="68"/>
      <c r="FZY444" s="68"/>
      <c r="FZZ444" s="68"/>
      <c r="GAA444" s="68"/>
      <c r="GAB444" s="68"/>
      <c r="GAC444" s="68"/>
      <c r="GAD444" s="68"/>
      <c r="GAE444" s="68"/>
      <c r="GAF444" s="68"/>
      <c r="GAG444" s="68"/>
      <c r="GAH444" s="68"/>
      <c r="GAI444" s="68"/>
      <c r="GAJ444" s="68"/>
      <c r="GAK444" s="68"/>
      <c r="GAL444" s="68"/>
      <c r="GAM444" s="68"/>
      <c r="GAN444" s="68"/>
      <c r="GAO444" s="68"/>
      <c r="GAP444" s="68"/>
      <c r="GAQ444" s="68"/>
      <c r="GAR444" s="68"/>
      <c r="GAS444" s="68"/>
      <c r="GAT444" s="68"/>
      <c r="GAU444" s="68"/>
      <c r="GAV444" s="68"/>
      <c r="GAW444" s="68"/>
      <c r="GAX444" s="68"/>
      <c r="GAY444" s="68"/>
      <c r="GAZ444" s="68"/>
      <c r="GBA444" s="68"/>
      <c r="GBB444" s="68"/>
      <c r="GBC444" s="68"/>
      <c r="GBD444" s="68"/>
      <c r="GBE444" s="68"/>
      <c r="GBF444" s="68"/>
      <c r="GBG444" s="68"/>
      <c r="GBH444" s="68"/>
      <c r="GBI444" s="68"/>
      <c r="GBJ444" s="68"/>
      <c r="GBK444" s="68"/>
      <c r="GBL444" s="68"/>
      <c r="GBM444" s="68"/>
      <c r="GBN444" s="68"/>
      <c r="GBO444" s="68"/>
      <c r="GBP444" s="68"/>
      <c r="GBQ444" s="68"/>
      <c r="GBR444" s="68"/>
      <c r="GBS444" s="68"/>
      <c r="GBT444" s="68"/>
      <c r="GBU444" s="68"/>
      <c r="GBV444" s="68"/>
      <c r="GBW444" s="68"/>
      <c r="GBX444" s="68"/>
      <c r="GBY444" s="68"/>
      <c r="GBZ444" s="68"/>
      <c r="GCA444" s="68"/>
      <c r="GCB444" s="68"/>
      <c r="GCC444" s="68"/>
      <c r="GCD444" s="68"/>
      <c r="GCE444" s="68"/>
      <c r="GCF444" s="68"/>
      <c r="GCG444" s="68"/>
      <c r="GCH444" s="68"/>
      <c r="GCI444" s="68"/>
      <c r="GCJ444" s="68"/>
      <c r="GCK444" s="68"/>
      <c r="GCL444" s="68"/>
      <c r="GCM444" s="68"/>
      <c r="GCN444" s="68"/>
      <c r="GCO444" s="68"/>
      <c r="GCP444" s="68"/>
      <c r="GCQ444" s="68"/>
      <c r="GCR444" s="68"/>
      <c r="GCS444" s="68"/>
      <c r="GCT444" s="68"/>
      <c r="GCU444" s="68"/>
      <c r="GCV444" s="68"/>
      <c r="GCW444" s="68"/>
      <c r="GCX444" s="68"/>
      <c r="GCY444" s="68"/>
      <c r="GCZ444" s="68"/>
      <c r="GDA444" s="68"/>
      <c r="GDB444" s="68"/>
      <c r="GDC444" s="68"/>
      <c r="GDD444" s="68"/>
      <c r="GDE444" s="68"/>
      <c r="GDF444" s="68"/>
      <c r="GDG444" s="68"/>
      <c r="GDH444" s="68"/>
      <c r="GDI444" s="68"/>
      <c r="GDJ444" s="68"/>
      <c r="GDK444" s="68"/>
      <c r="GDL444" s="68"/>
      <c r="GDM444" s="68"/>
      <c r="GDN444" s="68"/>
      <c r="GDO444" s="68"/>
      <c r="GDP444" s="68"/>
      <c r="GDQ444" s="68"/>
      <c r="GDR444" s="68"/>
      <c r="GDS444" s="68"/>
      <c r="GDT444" s="68"/>
      <c r="GDU444" s="68"/>
      <c r="GDV444" s="68"/>
      <c r="GDW444" s="68"/>
      <c r="GDX444" s="68"/>
      <c r="GDY444" s="68"/>
      <c r="GDZ444" s="68"/>
      <c r="GEA444" s="68"/>
      <c r="GEB444" s="68"/>
      <c r="GEC444" s="68"/>
      <c r="GED444" s="68"/>
      <c r="GEE444" s="68"/>
      <c r="GEF444" s="68"/>
      <c r="GEG444" s="68"/>
      <c r="GEH444" s="68"/>
      <c r="GEI444" s="68"/>
      <c r="GEJ444" s="68"/>
      <c r="GEK444" s="68"/>
      <c r="GEL444" s="68"/>
      <c r="GEM444" s="68"/>
      <c r="GEN444" s="68"/>
      <c r="GEO444" s="68"/>
      <c r="GEP444" s="68"/>
      <c r="GEQ444" s="68"/>
      <c r="GER444" s="68"/>
      <c r="GES444" s="68"/>
      <c r="GET444" s="68"/>
      <c r="GEU444" s="68"/>
      <c r="GEV444" s="68"/>
      <c r="GEW444" s="68"/>
      <c r="GEX444" s="68"/>
      <c r="GEY444" s="68"/>
      <c r="GEZ444" s="68"/>
      <c r="GFA444" s="68"/>
      <c r="GFB444" s="68"/>
      <c r="GFC444" s="68"/>
      <c r="GFD444" s="68"/>
      <c r="GFE444" s="68"/>
      <c r="GFF444" s="68"/>
      <c r="GFG444" s="68"/>
      <c r="GFH444" s="68"/>
      <c r="GFI444" s="68"/>
      <c r="GFJ444" s="68"/>
      <c r="GFK444" s="68"/>
      <c r="GFL444" s="68"/>
      <c r="GFM444" s="68"/>
      <c r="GFN444" s="68"/>
      <c r="GFO444" s="68"/>
      <c r="GFP444" s="68"/>
      <c r="GFQ444" s="68"/>
      <c r="GFR444" s="68"/>
      <c r="GFS444" s="68"/>
      <c r="GFT444" s="68"/>
      <c r="GFU444" s="68"/>
      <c r="GFV444" s="68"/>
      <c r="GFW444" s="68"/>
      <c r="GFX444" s="68"/>
      <c r="GFY444" s="68"/>
      <c r="GFZ444" s="68"/>
      <c r="GGA444" s="68"/>
      <c r="GGB444" s="68"/>
      <c r="GGC444" s="68"/>
      <c r="GGD444" s="68"/>
      <c r="GGE444" s="68"/>
      <c r="GGF444" s="68"/>
      <c r="GGG444" s="68"/>
      <c r="GGH444" s="68"/>
      <c r="GGI444" s="68"/>
      <c r="GGJ444" s="68"/>
      <c r="GGK444" s="68"/>
      <c r="GGL444" s="68"/>
      <c r="GGM444" s="68"/>
      <c r="GGN444" s="68"/>
      <c r="GGO444" s="68"/>
      <c r="GGP444" s="68"/>
      <c r="GGQ444" s="68"/>
      <c r="GGR444" s="68"/>
      <c r="GGS444" s="68"/>
      <c r="GGT444" s="68"/>
      <c r="GGU444" s="68"/>
      <c r="GGV444" s="68"/>
      <c r="GGW444" s="68"/>
      <c r="GGX444" s="68"/>
      <c r="GGY444" s="68"/>
      <c r="GGZ444" s="68"/>
      <c r="GHA444" s="68"/>
      <c r="GHB444" s="68"/>
      <c r="GHC444" s="68"/>
      <c r="GHD444" s="68"/>
      <c r="GHE444" s="68"/>
      <c r="GHF444" s="68"/>
      <c r="GHG444" s="68"/>
      <c r="GHH444" s="68"/>
      <c r="GHI444" s="68"/>
      <c r="GHJ444" s="68"/>
      <c r="GHK444" s="68"/>
      <c r="GHL444" s="68"/>
      <c r="GHM444" s="68"/>
      <c r="GHN444" s="68"/>
      <c r="GHO444" s="68"/>
      <c r="GHP444" s="68"/>
      <c r="GHQ444" s="68"/>
      <c r="GHR444" s="68"/>
      <c r="GHS444" s="68"/>
      <c r="GHT444" s="68"/>
      <c r="GHU444" s="68"/>
      <c r="GHV444" s="68"/>
      <c r="GHW444" s="68"/>
      <c r="GHX444" s="68"/>
      <c r="GHY444" s="68"/>
      <c r="GHZ444" s="68"/>
      <c r="GIA444" s="68"/>
      <c r="GIB444" s="68"/>
      <c r="GIC444" s="68"/>
      <c r="GID444" s="68"/>
      <c r="GIE444" s="68"/>
      <c r="GIF444" s="68"/>
      <c r="GIG444" s="68"/>
      <c r="GIH444" s="68"/>
      <c r="GII444" s="68"/>
      <c r="GIJ444" s="68"/>
      <c r="GIK444" s="68"/>
      <c r="GIL444" s="68"/>
      <c r="GIM444" s="68"/>
      <c r="GIN444" s="68"/>
      <c r="GIO444" s="68"/>
      <c r="GIP444" s="68"/>
      <c r="GIQ444" s="68"/>
      <c r="GIR444" s="68"/>
      <c r="GIS444" s="68"/>
      <c r="GIT444" s="68"/>
      <c r="GIU444" s="68"/>
      <c r="GIV444" s="68"/>
      <c r="GIW444" s="68"/>
      <c r="GIX444" s="68"/>
      <c r="GIY444" s="68"/>
      <c r="GIZ444" s="68"/>
      <c r="GJA444" s="68"/>
      <c r="GJB444" s="68"/>
      <c r="GJC444" s="68"/>
      <c r="GJD444" s="68"/>
      <c r="GJE444" s="68"/>
      <c r="GJF444" s="68"/>
      <c r="GJG444" s="68"/>
      <c r="GJH444" s="68"/>
      <c r="GJI444" s="68"/>
      <c r="GJJ444" s="68"/>
      <c r="GJK444" s="68"/>
      <c r="GJL444" s="68"/>
      <c r="GJM444" s="68"/>
      <c r="GJN444" s="68"/>
      <c r="GJO444" s="68"/>
      <c r="GJP444" s="68"/>
      <c r="GJQ444" s="68"/>
      <c r="GJR444" s="68"/>
      <c r="GJS444" s="68"/>
      <c r="GJT444" s="68"/>
      <c r="GJU444" s="68"/>
      <c r="GJV444" s="68"/>
      <c r="GJW444" s="68"/>
      <c r="GJX444" s="68"/>
      <c r="GJY444" s="68"/>
      <c r="GJZ444" s="68"/>
      <c r="GKA444" s="68"/>
      <c r="GKB444" s="68"/>
      <c r="GKC444" s="68"/>
      <c r="GKD444" s="68"/>
      <c r="GKE444" s="68"/>
      <c r="GKF444" s="68"/>
      <c r="GKG444" s="68"/>
      <c r="GKH444" s="68"/>
      <c r="GKI444" s="68"/>
      <c r="GKJ444" s="68"/>
      <c r="GKK444" s="68"/>
      <c r="GKL444" s="68"/>
      <c r="GKM444" s="68"/>
      <c r="GKN444" s="68"/>
      <c r="GKO444" s="68"/>
      <c r="GKP444" s="68"/>
      <c r="GKQ444" s="68"/>
      <c r="GKR444" s="68"/>
      <c r="GKS444" s="68"/>
      <c r="GKT444" s="68"/>
      <c r="GKU444" s="68"/>
      <c r="GKV444" s="68"/>
      <c r="GKW444" s="68"/>
      <c r="GKX444" s="68"/>
      <c r="GKY444" s="68"/>
      <c r="GKZ444" s="68"/>
      <c r="GLA444" s="68"/>
      <c r="GLB444" s="68"/>
      <c r="GLC444" s="68"/>
      <c r="GLD444" s="68"/>
      <c r="GLE444" s="68"/>
      <c r="GLF444" s="68"/>
      <c r="GLG444" s="68"/>
      <c r="GLH444" s="68"/>
      <c r="GLI444" s="68"/>
      <c r="GLJ444" s="68"/>
      <c r="GLK444" s="68"/>
      <c r="GLL444" s="68"/>
      <c r="GLM444" s="68"/>
      <c r="GLN444" s="68"/>
      <c r="GLO444" s="68"/>
      <c r="GLP444" s="68"/>
      <c r="GLQ444" s="68"/>
      <c r="GLR444" s="68"/>
      <c r="GLS444" s="68"/>
      <c r="GLT444" s="68"/>
      <c r="GLU444" s="68"/>
      <c r="GLV444" s="68"/>
      <c r="GLW444" s="68"/>
      <c r="GLX444" s="68"/>
      <c r="GLY444" s="68"/>
      <c r="GLZ444" s="68"/>
      <c r="GMA444" s="68"/>
      <c r="GMB444" s="68"/>
      <c r="GMC444" s="68"/>
      <c r="GMD444" s="68"/>
      <c r="GME444" s="68"/>
      <c r="GMF444" s="68"/>
      <c r="GMG444" s="68"/>
      <c r="GMH444" s="68"/>
      <c r="GMI444" s="68"/>
      <c r="GMJ444" s="68"/>
      <c r="GMK444" s="68"/>
      <c r="GML444" s="68"/>
      <c r="GMM444" s="68"/>
      <c r="GMN444" s="68"/>
      <c r="GMO444" s="68"/>
      <c r="GMP444" s="68"/>
      <c r="GMQ444" s="68"/>
      <c r="GMR444" s="68"/>
      <c r="GMS444" s="68"/>
      <c r="GMT444" s="68"/>
      <c r="GMU444" s="68"/>
      <c r="GMV444" s="68"/>
      <c r="GMW444" s="68"/>
      <c r="GMX444" s="68"/>
      <c r="GMY444" s="68"/>
      <c r="GMZ444" s="68"/>
      <c r="GNA444" s="68"/>
      <c r="GNB444" s="68"/>
      <c r="GNC444" s="68"/>
      <c r="GND444" s="68"/>
      <c r="GNE444" s="68"/>
      <c r="GNF444" s="68"/>
      <c r="GNG444" s="68"/>
      <c r="GNH444" s="68"/>
      <c r="GNI444" s="68"/>
      <c r="GNJ444" s="68"/>
      <c r="GNK444" s="68"/>
      <c r="GNL444" s="68"/>
      <c r="GNM444" s="68"/>
      <c r="GNN444" s="68"/>
      <c r="GNO444" s="68"/>
      <c r="GNP444" s="68"/>
      <c r="GNQ444" s="68"/>
      <c r="GNR444" s="68"/>
      <c r="GNS444" s="68"/>
      <c r="GNT444" s="68"/>
      <c r="GNU444" s="68"/>
      <c r="GNV444" s="68"/>
      <c r="GNW444" s="68"/>
      <c r="GNX444" s="68"/>
      <c r="GNY444" s="68"/>
      <c r="GNZ444" s="68"/>
      <c r="GOA444" s="68"/>
      <c r="GOB444" s="68"/>
      <c r="GOC444" s="68"/>
      <c r="GOD444" s="68"/>
      <c r="GOE444" s="68"/>
      <c r="GOF444" s="68"/>
      <c r="GOG444" s="68"/>
      <c r="GOH444" s="68"/>
      <c r="GOI444" s="68"/>
      <c r="GOJ444" s="68"/>
      <c r="GOK444" s="68"/>
      <c r="GOL444" s="68"/>
      <c r="GOM444" s="68"/>
      <c r="GON444" s="68"/>
      <c r="GOO444" s="68"/>
      <c r="GOP444" s="68"/>
      <c r="GOQ444" s="68"/>
      <c r="GOR444" s="68"/>
      <c r="GOS444" s="68"/>
      <c r="GOT444" s="68"/>
      <c r="GOU444" s="68"/>
      <c r="GOV444" s="68"/>
      <c r="GOW444" s="68"/>
      <c r="GOX444" s="68"/>
      <c r="GOY444" s="68"/>
      <c r="GOZ444" s="68"/>
      <c r="GPA444" s="68"/>
      <c r="GPB444" s="68"/>
      <c r="GPC444" s="68"/>
      <c r="GPD444" s="68"/>
      <c r="GPE444" s="68"/>
      <c r="GPF444" s="68"/>
      <c r="GPG444" s="68"/>
      <c r="GPH444" s="68"/>
      <c r="GPI444" s="68"/>
      <c r="GPJ444" s="68"/>
      <c r="GPK444" s="68"/>
      <c r="GPL444" s="68"/>
      <c r="GPM444" s="68"/>
      <c r="GPN444" s="68"/>
      <c r="GPO444" s="68"/>
      <c r="GPP444" s="68"/>
      <c r="GPQ444" s="68"/>
      <c r="GPR444" s="68"/>
      <c r="GPS444" s="68"/>
      <c r="GPT444" s="68"/>
      <c r="GPU444" s="68"/>
      <c r="GPV444" s="68"/>
      <c r="GPW444" s="68"/>
      <c r="GPX444" s="68"/>
      <c r="GPY444" s="68"/>
      <c r="GPZ444" s="68"/>
      <c r="GQA444" s="68"/>
      <c r="GQB444" s="68"/>
      <c r="GQC444" s="68"/>
      <c r="GQD444" s="68"/>
      <c r="GQE444" s="68"/>
      <c r="GQF444" s="68"/>
      <c r="GQG444" s="68"/>
      <c r="GQH444" s="68"/>
      <c r="GQI444" s="68"/>
      <c r="GQJ444" s="68"/>
      <c r="GQK444" s="68"/>
      <c r="GQL444" s="68"/>
      <c r="GQM444" s="68"/>
      <c r="GQN444" s="68"/>
      <c r="GQO444" s="68"/>
      <c r="GQP444" s="68"/>
      <c r="GQQ444" s="68"/>
      <c r="GQR444" s="68"/>
      <c r="GQS444" s="68"/>
      <c r="GQT444" s="68"/>
      <c r="GQU444" s="68"/>
      <c r="GQV444" s="68"/>
      <c r="GQW444" s="68"/>
      <c r="GQX444" s="68"/>
      <c r="GQY444" s="68"/>
      <c r="GQZ444" s="68"/>
      <c r="GRA444" s="68"/>
      <c r="GRB444" s="68"/>
      <c r="GRC444" s="68"/>
      <c r="GRD444" s="68"/>
      <c r="GRE444" s="68"/>
      <c r="GRF444" s="68"/>
      <c r="GRG444" s="68"/>
      <c r="GRH444" s="68"/>
      <c r="GRI444" s="68"/>
      <c r="GRJ444" s="68"/>
      <c r="GRK444" s="68"/>
      <c r="GRL444" s="68"/>
      <c r="GRM444" s="68"/>
      <c r="GRN444" s="68"/>
      <c r="GRO444" s="68"/>
      <c r="GRP444" s="68"/>
      <c r="GRQ444" s="68"/>
      <c r="GRR444" s="68"/>
      <c r="GRS444" s="68"/>
      <c r="GRT444" s="68"/>
      <c r="GRU444" s="68"/>
      <c r="GRV444" s="68"/>
      <c r="GRW444" s="68"/>
      <c r="GRX444" s="68"/>
      <c r="GRY444" s="68"/>
      <c r="GRZ444" s="68"/>
      <c r="GSA444" s="68"/>
      <c r="GSB444" s="68"/>
      <c r="GSC444" s="68"/>
      <c r="GSD444" s="68"/>
      <c r="GSE444" s="68"/>
      <c r="GSF444" s="68"/>
      <c r="GSG444" s="68"/>
      <c r="GSH444" s="68"/>
      <c r="GSI444" s="68"/>
      <c r="GSJ444" s="68"/>
      <c r="GSK444" s="68"/>
      <c r="GSL444" s="68"/>
      <c r="GSM444" s="68"/>
      <c r="GSN444" s="68"/>
      <c r="GSO444" s="68"/>
      <c r="GSP444" s="68"/>
      <c r="GSQ444" s="68"/>
      <c r="GSR444" s="68"/>
      <c r="GSS444" s="68"/>
      <c r="GST444" s="68"/>
      <c r="GSU444" s="68"/>
      <c r="GSV444" s="68"/>
      <c r="GSW444" s="68"/>
      <c r="GSX444" s="68"/>
      <c r="GSY444" s="68"/>
      <c r="GSZ444" s="68"/>
      <c r="GTA444" s="68"/>
      <c r="GTB444" s="68"/>
      <c r="GTC444" s="68"/>
      <c r="GTD444" s="68"/>
      <c r="GTE444" s="68"/>
      <c r="GTF444" s="68"/>
      <c r="GTG444" s="68"/>
      <c r="GTH444" s="68"/>
      <c r="GTI444" s="68"/>
      <c r="GTJ444" s="68"/>
      <c r="GTK444" s="68"/>
      <c r="GTL444" s="68"/>
      <c r="GTM444" s="68"/>
      <c r="GTN444" s="68"/>
      <c r="GTO444" s="68"/>
      <c r="GTP444" s="68"/>
      <c r="GTQ444" s="68"/>
      <c r="GTR444" s="68"/>
      <c r="GTS444" s="68"/>
      <c r="GTT444" s="68"/>
      <c r="GTU444" s="68"/>
      <c r="GTV444" s="68"/>
      <c r="GTW444" s="68"/>
      <c r="GTX444" s="68"/>
      <c r="GTY444" s="68"/>
      <c r="GTZ444" s="68"/>
      <c r="GUA444" s="68"/>
      <c r="GUB444" s="68"/>
      <c r="GUC444" s="68"/>
      <c r="GUD444" s="68"/>
      <c r="GUE444" s="68"/>
      <c r="GUF444" s="68"/>
      <c r="GUG444" s="68"/>
      <c r="GUH444" s="68"/>
      <c r="GUI444" s="68"/>
      <c r="GUJ444" s="68"/>
      <c r="GUK444" s="68"/>
      <c r="GUL444" s="68"/>
      <c r="GUM444" s="68"/>
      <c r="GUN444" s="68"/>
      <c r="GUO444" s="68"/>
      <c r="GUP444" s="68"/>
      <c r="GUQ444" s="68"/>
      <c r="GUR444" s="68"/>
      <c r="GUS444" s="68"/>
      <c r="GUT444" s="68"/>
      <c r="GUU444" s="68"/>
      <c r="GUV444" s="68"/>
      <c r="GUW444" s="68"/>
      <c r="GUX444" s="68"/>
      <c r="GUY444" s="68"/>
      <c r="GUZ444" s="68"/>
      <c r="GVA444" s="68"/>
      <c r="GVB444" s="68"/>
      <c r="GVC444" s="68"/>
      <c r="GVD444" s="68"/>
      <c r="GVE444" s="68"/>
      <c r="GVF444" s="68"/>
      <c r="GVG444" s="68"/>
      <c r="GVH444" s="68"/>
      <c r="GVI444" s="68"/>
      <c r="GVJ444" s="68"/>
      <c r="GVK444" s="68"/>
      <c r="GVL444" s="68"/>
      <c r="GVM444" s="68"/>
      <c r="GVN444" s="68"/>
      <c r="GVO444" s="68"/>
      <c r="GVP444" s="68"/>
      <c r="GVQ444" s="68"/>
      <c r="GVR444" s="68"/>
      <c r="GVS444" s="68"/>
      <c r="GVT444" s="68"/>
      <c r="GVU444" s="68"/>
      <c r="GVV444" s="68"/>
      <c r="GVW444" s="68"/>
      <c r="GVX444" s="68"/>
      <c r="GVY444" s="68"/>
      <c r="GVZ444" s="68"/>
      <c r="GWA444" s="68"/>
      <c r="GWB444" s="68"/>
      <c r="GWC444" s="68"/>
      <c r="GWD444" s="68"/>
      <c r="GWE444" s="68"/>
      <c r="GWF444" s="68"/>
      <c r="GWG444" s="68"/>
      <c r="GWH444" s="68"/>
      <c r="GWI444" s="68"/>
      <c r="GWJ444" s="68"/>
      <c r="GWK444" s="68"/>
      <c r="GWL444" s="68"/>
      <c r="GWM444" s="68"/>
      <c r="GWN444" s="68"/>
      <c r="GWO444" s="68"/>
      <c r="GWP444" s="68"/>
      <c r="GWQ444" s="68"/>
      <c r="GWR444" s="68"/>
      <c r="GWS444" s="68"/>
      <c r="GWT444" s="68"/>
      <c r="GWU444" s="68"/>
      <c r="GWV444" s="68"/>
      <c r="GWW444" s="68"/>
      <c r="GWX444" s="68"/>
      <c r="GWY444" s="68"/>
      <c r="GWZ444" s="68"/>
      <c r="GXA444" s="68"/>
      <c r="GXB444" s="68"/>
      <c r="GXC444" s="68"/>
      <c r="GXD444" s="68"/>
      <c r="GXE444" s="68"/>
      <c r="GXF444" s="68"/>
      <c r="GXG444" s="68"/>
      <c r="GXH444" s="68"/>
      <c r="GXI444" s="68"/>
      <c r="GXJ444" s="68"/>
      <c r="GXK444" s="68"/>
      <c r="GXL444" s="68"/>
      <c r="GXM444" s="68"/>
      <c r="GXN444" s="68"/>
      <c r="GXO444" s="68"/>
      <c r="GXP444" s="68"/>
      <c r="GXQ444" s="68"/>
      <c r="GXR444" s="68"/>
      <c r="GXS444" s="68"/>
      <c r="GXT444" s="68"/>
      <c r="GXU444" s="68"/>
      <c r="GXV444" s="68"/>
      <c r="GXW444" s="68"/>
      <c r="GXX444" s="68"/>
      <c r="GXY444" s="68"/>
      <c r="GXZ444" s="68"/>
      <c r="GYA444" s="68"/>
      <c r="GYB444" s="68"/>
      <c r="GYC444" s="68"/>
      <c r="GYD444" s="68"/>
      <c r="GYE444" s="68"/>
      <c r="GYF444" s="68"/>
      <c r="GYG444" s="68"/>
      <c r="GYH444" s="68"/>
      <c r="GYI444" s="68"/>
      <c r="GYJ444" s="68"/>
      <c r="GYK444" s="68"/>
      <c r="GYL444" s="68"/>
      <c r="GYM444" s="68"/>
      <c r="GYN444" s="68"/>
      <c r="GYO444" s="68"/>
      <c r="GYP444" s="68"/>
      <c r="GYQ444" s="68"/>
      <c r="GYR444" s="68"/>
      <c r="GYS444" s="68"/>
      <c r="GYT444" s="68"/>
      <c r="GYU444" s="68"/>
      <c r="GYV444" s="68"/>
      <c r="GYW444" s="68"/>
      <c r="GYX444" s="68"/>
      <c r="GYY444" s="68"/>
      <c r="GYZ444" s="68"/>
      <c r="GZA444" s="68"/>
      <c r="GZB444" s="68"/>
      <c r="GZC444" s="68"/>
      <c r="GZD444" s="68"/>
      <c r="GZE444" s="68"/>
      <c r="GZF444" s="68"/>
      <c r="GZG444" s="68"/>
      <c r="GZH444" s="68"/>
      <c r="GZI444" s="68"/>
      <c r="GZJ444" s="68"/>
      <c r="GZK444" s="68"/>
      <c r="GZL444" s="68"/>
      <c r="GZM444" s="68"/>
      <c r="GZN444" s="68"/>
      <c r="GZO444" s="68"/>
      <c r="GZP444" s="68"/>
      <c r="GZQ444" s="68"/>
      <c r="GZR444" s="68"/>
      <c r="GZS444" s="68"/>
      <c r="GZT444" s="68"/>
      <c r="GZU444" s="68"/>
      <c r="GZV444" s="68"/>
      <c r="GZW444" s="68"/>
      <c r="GZX444" s="68"/>
      <c r="GZY444" s="68"/>
      <c r="GZZ444" s="68"/>
      <c r="HAA444" s="68"/>
      <c r="HAB444" s="68"/>
      <c r="HAC444" s="68"/>
      <c r="HAD444" s="68"/>
      <c r="HAE444" s="68"/>
      <c r="HAF444" s="68"/>
      <c r="HAG444" s="68"/>
      <c r="HAH444" s="68"/>
      <c r="HAI444" s="68"/>
      <c r="HAJ444" s="68"/>
      <c r="HAK444" s="68"/>
      <c r="HAL444" s="68"/>
      <c r="HAM444" s="68"/>
      <c r="HAN444" s="68"/>
      <c r="HAO444" s="68"/>
      <c r="HAP444" s="68"/>
      <c r="HAQ444" s="68"/>
      <c r="HAR444" s="68"/>
      <c r="HAS444" s="68"/>
      <c r="HAT444" s="68"/>
      <c r="HAU444" s="68"/>
      <c r="HAV444" s="68"/>
      <c r="HAW444" s="68"/>
      <c r="HAX444" s="68"/>
      <c r="HAY444" s="68"/>
      <c r="HAZ444" s="68"/>
      <c r="HBA444" s="68"/>
      <c r="HBB444" s="68"/>
      <c r="HBC444" s="68"/>
      <c r="HBD444" s="68"/>
      <c r="HBE444" s="68"/>
      <c r="HBF444" s="68"/>
      <c r="HBG444" s="68"/>
      <c r="HBH444" s="68"/>
      <c r="HBI444" s="68"/>
      <c r="HBJ444" s="68"/>
      <c r="HBK444" s="68"/>
      <c r="HBL444" s="68"/>
      <c r="HBM444" s="68"/>
      <c r="HBN444" s="68"/>
      <c r="HBO444" s="68"/>
      <c r="HBP444" s="68"/>
      <c r="HBQ444" s="68"/>
      <c r="HBR444" s="68"/>
      <c r="HBS444" s="68"/>
      <c r="HBT444" s="68"/>
      <c r="HBU444" s="68"/>
      <c r="HBV444" s="68"/>
      <c r="HBW444" s="68"/>
      <c r="HBX444" s="68"/>
      <c r="HBY444" s="68"/>
      <c r="HBZ444" s="68"/>
      <c r="HCA444" s="68"/>
      <c r="HCB444" s="68"/>
      <c r="HCC444" s="68"/>
      <c r="HCD444" s="68"/>
      <c r="HCE444" s="68"/>
      <c r="HCF444" s="68"/>
      <c r="HCG444" s="68"/>
      <c r="HCH444" s="68"/>
      <c r="HCI444" s="68"/>
      <c r="HCJ444" s="68"/>
      <c r="HCK444" s="68"/>
      <c r="HCL444" s="68"/>
      <c r="HCM444" s="68"/>
      <c r="HCN444" s="68"/>
      <c r="HCO444" s="68"/>
      <c r="HCP444" s="68"/>
      <c r="HCQ444" s="68"/>
      <c r="HCR444" s="68"/>
      <c r="HCS444" s="68"/>
      <c r="HCT444" s="68"/>
      <c r="HCU444" s="68"/>
      <c r="HCV444" s="68"/>
      <c r="HCW444" s="68"/>
      <c r="HCX444" s="68"/>
      <c r="HCY444" s="68"/>
      <c r="HCZ444" s="68"/>
      <c r="HDA444" s="68"/>
      <c r="HDB444" s="68"/>
      <c r="HDC444" s="68"/>
      <c r="HDD444" s="68"/>
      <c r="HDE444" s="68"/>
      <c r="HDF444" s="68"/>
      <c r="HDG444" s="68"/>
      <c r="HDH444" s="68"/>
      <c r="HDI444" s="68"/>
      <c r="HDJ444" s="68"/>
      <c r="HDK444" s="68"/>
      <c r="HDL444" s="68"/>
      <c r="HDM444" s="68"/>
      <c r="HDN444" s="68"/>
      <c r="HDO444" s="68"/>
      <c r="HDP444" s="68"/>
      <c r="HDQ444" s="68"/>
      <c r="HDR444" s="68"/>
      <c r="HDS444" s="68"/>
      <c r="HDT444" s="68"/>
      <c r="HDU444" s="68"/>
      <c r="HDV444" s="68"/>
      <c r="HDW444" s="68"/>
      <c r="HDX444" s="68"/>
      <c r="HDY444" s="68"/>
      <c r="HDZ444" s="68"/>
      <c r="HEA444" s="68"/>
      <c r="HEB444" s="68"/>
      <c r="HEC444" s="68"/>
      <c r="HED444" s="68"/>
      <c r="HEE444" s="68"/>
      <c r="HEF444" s="68"/>
      <c r="HEG444" s="68"/>
      <c r="HEH444" s="68"/>
      <c r="HEI444" s="68"/>
      <c r="HEJ444" s="68"/>
      <c r="HEK444" s="68"/>
      <c r="HEL444" s="68"/>
      <c r="HEM444" s="68"/>
      <c r="HEN444" s="68"/>
      <c r="HEO444" s="68"/>
      <c r="HEP444" s="68"/>
      <c r="HEQ444" s="68"/>
      <c r="HER444" s="68"/>
      <c r="HES444" s="68"/>
      <c r="HET444" s="68"/>
      <c r="HEU444" s="68"/>
      <c r="HEV444" s="68"/>
      <c r="HEW444" s="68"/>
      <c r="HEX444" s="68"/>
      <c r="HEY444" s="68"/>
      <c r="HEZ444" s="68"/>
      <c r="HFA444" s="68"/>
      <c r="HFB444" s="68"/>
      <c r="HFC444" s="68"/>
      <c r="HFD444" s="68"/>
      <c r="HFE444" s="68"/>
      <c r="HFF444" s="68"/>
      <c r="HFG444" s="68"/>
      <c r="HFH444" s="68"/>
      <c r="HFI444" s="68"/>
      <c r="HFJ444" s="68"/>
      <c r="HFK444" s="68"/>
      <c r="HFL444" s="68"/>
      <c r="HFM444" s="68"/>
      <c r="HFN444" s="68"/>
      <c r="HFO444" s="68"/>
      <c r="HFP444" s="68"/>
      <c r="HFQ444" s="68"/>
      <c r="HFR444" s="68"/>
      <c r="HFS444" s="68"/>
      <c r="HFT444" s="68"/>
      <c r="HFU444" s="68"/>
      <c r="HFV444" s="68"/>
      <c r="HFW444" s="68"/>
      <c r="HFX444" s="68"/>
      <c r="HFY444" s="68"/>
      <c r="HFZ444" s="68"/>
      <c r="HGA444" s="68"/>
      <c r="HGB444" s="68"/>
      <c r="HGC444" s="68"/>
      <c r="HGD444" s="68"/>
      <c r="HGE444" s="68"/>
      <c r="HGF444" s="68"/>
      <c r="HGG444" s="68"/>
      <c r="HGH444" s="68"/>
      <c r="HGI444" s="68"/>
      <c r="HGJ444" s="68"/>
      <c r="HGK444" s="68"/>
      <c r="HGL444" s="68"/>
      <c r="HGM444" s="68"/>
      <c r="HGN444" s="68"/>
      <c r="HGO444" s="68"/>
      <c r="HGP444" s="68"/>
      <c r="HGQ444" s="68"/>
      <c r="HGR444" s="68"/>
      <c r="HGS444" s="68"/>
      <c r="HGT444" s="68"/>
      <c r="HGU444" s="68"/>
      <c r="HGV444" s="68"/>
      <c r="HGW444" s="68"/>
      <c r="HGX444" s="68"/>
      <c r="HGY444" s="68"/>
      <c r="HGZ444" s="68"/>
      <c r="HHA444" s="68"/>
      <c r="HHB444" s="68"/>
      <c r="HHC444" s="68"/>
      <c r="HHD444" s="68"/>
      <c r="HHE444" s="68"/>
      <c r="HHF444" s="68"/>
      <c r="HHG444" s="68"/>
      <c r="HHH444" s="68"/>
      <c r="HHI444" s="68"/>
      <c r="HHJ444" s="68"/>
      <c r="HHK444" s="68"/>
      <c r="HHL444" s="68"/>
      <c r="HHM444" s="68"/>
      <c r="HHN444" s="68"/>
      <c r="HHO444" s="68"/>
      <c r="HHP444" s="68"/>
      <c r="HHQ444" s="68"/>
      <c r="HHR444" s="68"/>
      <c r="HHS444" s="68"/>
      <c r="HHT444" s="68"/>
      <c r="HHU444" s="68"/>
      <c r="HHV444" s="68"/>
      <c r="HHW444" s="68"/>
      <c r="HHX444" s="68"/>
      <c r="HHY444" s="68"/>
      <c r="HHZ444" s="68"/>
      <c r="HIA444" s="68"/>
      <c r="HIB444" s="68"/>
      <c r="HIC444" s="68"/>
      <c r="HID444" s="68"/>
      <c r="HIE444" s="68"/>
      <c r="HIF444" s="68"/>
      <c r="HIG444" s="68"/>
      <c r="HIH444" s="68"/>
      <c r="HII444" s="68"/>
      <c r="HIJ444" s="68"/>
      <c r="HIK444" s="68"/>
      <c r="HIL444" s="68"/>
      <c r="HIM444" s="68"/>
      <c r="HIN444" s="68"/>
      <c r="HIO444" s="68"/>
      <c r="HIP444" s="68"/>
      <c r="HIQ444" s="68"/>
      <c r="HIR444" s="68"/>
      <c r="HIS444" s="68"/>
      <c r="HIT444" s="68"/>
      <c r="HIU444" s="68"/>
      <c r="HIV444" s="68"/>
      <c r="HIW444" s="68"/>
      <c r="HIX444" s="68"/>
      <c r="HIY444" s="68"/>
      <c r="HIZ444" s="68"/>
      <c r="HJA444" s="68"/>
      <c r="HJB444" s="68"/>
      <c r="HJC444" s="68"/>
      <c r="HJD444" s="68"/>
      <c r="HJE444" s="68"/>
      <c r="HJF444" s="68"/>
      <c r="HJG444" s="68"/>
      <c r="HJH444" s="68"/>
      <c r="HJI444" s="68"/>
      <c r="HJJ444" s="68"/>
      <c r="HJK444" s="68"/>
      <c r="HJL444" s="68"/>
      <c r="HJM444" s="68"/>
      <c r="HJN444" s="68"/>
      <c r="HJO444" s="68"/>
      <c r="HJP444" s="68"/>
      <c r="HJQ444" s="68"/>
      <c r="HJR444" s="68"/>
      <c r="HJS444" s="68"/>
      <c r="HJT444" s="68"/>
      <c r="HJU444" s="68"/>
      <c r="HJV444" s="68"/>
      <c r="HJW444" s="68"/>
      <c r="HJX444" s="68"/>
      <c r="HJY444" s="68"/>
      <c r="HJZ444" s="68"/>
      <c r="HKA444" s="68"/>
      <c r="HKB444" s="68"/>
      <c r="HKC444" s="68"/>
      <c r="HKD444" s="68"/>
      <c r="HKE444" s="68"/>
      <c r="HKF444" s="68"/>
      <c r="HKG444" s="68"/>
      <c r="HKH444" s="68"/>
      <c r="HKI444" s="68"/>
      <c r="HKJ444" s="68"/>
      <c r="HKK444" s="68"/>
      <c r="HKL444" s="68"/>
      <c r="HKM444" s="68"/>
      <c r="HKN444" s="68"/>
      <c r="HKO444" s="68"/>
      <c r="HKP444" s="68"/>
      <c r="HKQ444" s="68"/>
      <c r="HKR444" s="68"/>
      <c r="HKS444" s="68"/>
      <c r="HKT444" s="68"/>
      <c r="HKU444" s="68"/>
      <c r="HKV444" s="68"/>
      <c r="HKW444" s="68"/>
      <c r="HKX444" s="68"/>
      <c r="HKY444" s="68"/>
      <c r="HKZ444" s="68"/>
      <c r="HLA444" s="68"/>
      <c r="HLB444" s="68"/>
      <c r="HLC444" s="68"/>
      <c r="HLD444" s="68"/>
      <c r="HLE444" s="68"/>
      <c r="HLF444" s="68"/>
      <c r="HLG444" s="68"/>
      <c r="HLH444" s="68"/>
      <c r="HLI444" s="68"/>
      <c r="HLJ444" s="68"/>
      <c r="HLK444" s="68"/>
      <c r="HLL444" s="68"/>
      <c r="HLM444" s="68"/>
      <c r="HLN444" s="68"/>
      <c r="HLO444" s="68"/>
      <c r="HLP444" s="68"/>
      <c r="HLQ444" s="68"/>
      <c r="HLR444" s="68"/>
      <c r="HLS444" s="68"/>
      <c r="HLT444" s="68"/>
      <c r="HLU444" s="68"/>
      <c r="HLV444" s="68"/>
      <c r="HLW444" s="68"/>
      <c r="HLX444" s="68"/>
      <c r="HLY444" s="68"/>
      <c r="HLZ444" s="68"/>
      <c r="HMA444" s="68"/>
      <c r="HMB444" s="68"/>
      <c r="HMC444" s="68"/>
      <c r="HMD444" s="68"/>
      <c r="HME444" s="68"/>
      <c r="HMF444" s="68"/>
      <c r="HMG444" s="68"/>
      <c r="HMH444" s="68"/>
      <c r="HMI444" s="68"/>
      <c r="HMJ444" s="68"/>
      <c r="HMK444" s="68"/>
      <c r="HML444" s="68"/>
      <c r="HMM444" s="68"/>
      <c r="HMN444" s="68"/>
      <c r="HMO444" s="68"/>
      <c r="HMP444" s="68"/>
      <c r="HMQ444" s="68"/>
      <c r="HMR444" s="68"/>
      <c r="HMS444" s="68"/>
      <c r="HMT444" s="68"/>
      <c r="HMU444" s="68"/>
      <c r="HMV444" s="68"/>
      <c r="HMW444" s="68"/>
      <c r="HMX444" s="68"/>
      <c r="HMY444" s="68"/>
      <c r="HMZ444" s="68"/>
      <c r="HNA444" s="68"/>
      <c r="HNB444" s="68"/>
      <c r="HNC444" s="68"/>
      <c r="HND444" s="68"/>
      <c r="HNE444" s="68"/>
      <c r="HNF444" s="68"/>
      <c r="HNG444" s="68"/>
      <c r="HNH444" s="68"/>
      <c r="HNI444" s="68"/>
      <c r="HNJ444" s="68"/>
      <c r="HNK444" s="68"/>
      <c r="HNL444" s="68"/>
      <c r="HNM444" s="68"/>
      <c r="HNN444" s="68"/>
      <c r="HNO444" s="68"/>
      <c r="HNP444" s="68"/>
      <c r="HNQ444" s="68"/>
      <c r="HNR444" s="68"/>
      <c r="HNS444" s="68"/>
      <c r="HNT444" s="68"/>
      <c r="HNU444" s="68"/>
      <c r="HNV444" s="68"/>
      <c r="HNW444" s="68"/>
      <c r="HNX444" s="68"/>
      <c r="HNY444" s="68"/>
      <c r="HNZ444" s="68"/>
      <c r="HOA444" s="68"/>
      <c r="HOB444" s="68"/>
      <c r="HOC444" s="68"/>
      <c r="HOD444" s="68"/>
      <c r="HOE444" s="68"/>
      <c r="HOF444" s="68"/>
      <c r="HOG444" s="68"/>
      <c r="HOH444" s="68"/>
      <c r="HOI444" s="68"/>
      <c r="HOJ444" s="68"/>
      <c r="HOK444" s="68"/>
      <c r="HOL444" s="68"/>
      <c r="HOM444" s="68"/>
      <c r="HON444" s="68"/>
      <c r="HOO444" s="68"/>
      <c r="HOP444" s="68"/>
      <c r="HOQ444" s="68"/>
      <c r="HOR444" s="68"/>
      <c r="HOS444" s="68"/>
      <c r="HOT444" s="68"/>
      <c r="HOU444" s="68"/>
      <c r="HOV444" s="68"/>
      <c r="HOW444" s="68"/>
      <c r="HOX444" s="68"/>
      <c r="HOY444" s="68"/>
      <c r="HOZ444" s="68"/>
      <c r="HPA444" s="68"/>
      <c r="HPB444" s="68"/>
      <c r="HPC444" s="68"/>
      <c r="HPD444" s="68"/>
      <c r="HPE444" s="68"/>
      <c r="HPF444" s="68"/>
      <c r="HPG444" s="68"/>
      <c r="HPH444" s="68"/>
      <c r="HPI444" s="68"/>
      <c r="HPJ444" s="68"/>
      <c r="HPK444" s="68"/>
      <c r="HPL444" s="68"/>
      <c r="HPM444" s="68"/>
      <c r="HPN444" s="68"/>
      <c r="HPO444" s="68"/>
      <c r="HPP444" s="68"/>
      <c r="HPQ444" s="68"/>
      <c r="HPR444" s="68"/>
      <c r="HPS444" s="68"/>
      <c r="HPT444" s="68"/>
      <c r="HPU444" s="68"/>
      <c r="HPV444" s="68"/>
      <c r="HPW444" s="68"/>
      <c r="HPX444" s="68"/>
      <c r="HPY444" s="68"/>
      <c r="HPZ444" s="68"/>
      <c r="HQA444" s="68"/>
      <c r="HQB444" s="68"/>
      <c r="HQC444" s="68"/>
      <c r="HQD444" s="68"/>
      <c r="HQE444" s="68"/>
      <c r="HQF444" s="68"/>
      <c r="HQG444" s="68"/>
      <c r="HQH444" s="68"/>
      <c r="HQI444" s="68"/>
      <c r="HQJ444" s="68"/>
      <c r="HQK444" s="68"/>
      <c r="HQL444" s="68"/>
      <c r="HQM444" s="68"/>
      <c r="HQN444" s="68"/>
      <c r="HQO444" s="68"/>
      <c r="HQP444" s="68"/>
      <c r="HQQ444" s="68"/>
      <c r="HQR444" s="68"/>
      <c r="HQS444" s="68"/>
      <c r="HQT444" s="68"/>
      <c r="HQU444" s="68"/>
      <c r="HQV444" s="68"/>
      <c r="HQW444" s="68"/>
      <c r="HQX444" s="68"/>
      <c r="HQY444" s="68"/>
      <c r="HQZ444" s="68"/>
      <c r="HRA444" s="68"/>
      <c r="HRB444" s="68"/>
      <c r="HRC444" s="68"/>
      <c r="HRD444" s="68"/>
      <c r="HRE444" s="68"/>
      <c r="HRF444" s="68"/>
      <c r="HRG444" s="68"/>
      <c r="HRH444" s="68"/>
      <c r="HRI444" s="68"/>
      <c r="HRJ444" s="68"/>
      <c r="HRK444" s="68"/>
      <c r="HRL444" s="68"/>
      <c r="HRM444" s="68"/>
      <c r="HRN444" s="68"/>
      <c r="HRO444" s="68"/>
      <c r="HRP444" s="68"/>
      <c r="HRQ444" s="68"/>
      <c r="HRR444" s="68"/>
      <c r="HRS444" s="68"/>
      <c r="HRT444" s="68"/>
      <c r="HRU444" s="68"/>
      <c r="HRV444" s="68"/>
      <c r="HRW444" s="68"/>
      <c r="HRX444" s="68"/>
      <c r="HRY444" s="68"/>
      <c r="HRZ444" s="68"/>
      <c r="HSA444" s="68"/>
      <c r="HSB444" s="68"/>
      <c r="HSC444" s="68"/>
      <c r="HSD444" s="68"/>
      <c r="HSE444" s="68"/>
      <c r="HSF444" s="68"/>
      <c r="HSG444" s="68"/>
      <c r="HSH444" s="68"/>
      <c r="HSI444" s="68"/>
      <c r="HSJ444" s="68"/>
      <c r="HSK444" s="68"/>
      <c r="HSL444" s="68"/>
      <c r="HSM444" s="68"/>
      <c r="HSN444" s="68"/>
      <c r="HSO444" s="68"/>
      <c r="HSP444" s="68"/>
      <c r="HSQ444" s="68"/>
      <c r="HSR444" s="68"/>
      <c r="HSS444" s="68"/>
      <c r="HST444" s="68"/>
      <c r="HSU444" s="68"/>
      <c r="HSV444" s="68"/>
      <c r="HSW444" s="68"/>
      <c r="HSX444" s="68"/>
      <c r="HSY444" s="68"/>
      <c r="HSZ444" s="68"/>
      <c r="HTA444" s="68"/>
      <c r="HTB444" s="68"/>
      <c r="HTC444" s="68"/>
      <c r="HTD444" s="68"/>
      <c r="HTE444" s="68"/>
      <c r="HTF444" s="68"/>
      <c r="HTG444" s="68"/>
      <c r="HTH444" s="68"/>
      <c r="HTI444" s="68"/>
      <c r="HTJ444" s="68"/>
      <c r="HTK444" s="68"/>
      <c r="HTL444" s="68"/>
      <c r="HTM444" s="68"/>
      <c r="HTN444" s="68"/>
      <c r="HTO444" s="68"/>
      <c r="HTP444" s="68"/>
      <c r="HTQ444" s="68"/>
      <c r="HTR444" s="68"/>
      <c r="HTS444" s="68"/>
      <c r="HTT444" s="68"/>
      <c r="HTU444" s="68"/>
      <c r="HTV444" s="68"/>
      <c r="HTW444" s="68"/>
      <c r="HTX444" s="68"/>
      <c r="HTY444" s="68"/>
      <c r="HTZ444" s="68"/>
      <c r="HUA444" s="68"/>
      <c r="HUB444" s="68"/>
      <c r="HUC444" s="68"/>
      <c r="HUD444" s="68"/>
      <c r="HUE444" s="68"/>
      <c r="HUF444" s="68"/>
      <c r="HUG444" s="68"/>
      <c r="HUH444" s="68"/>
      <c r="HUI444" s="68"/>
      <c r="HUJ444" s="68"/>
      <c r="HUK444" s="68"/>
      <c r="HUL444" s="68"/>
      <c r="HUM444" s="68"/>
      <c r="HUN444" s="68"/>
      <c r="HUO444" s="68"/>
      <c r="HUP444" s="68"/>
      <c r="HUQ444" s="68"/>
      <c r="HUR444" s="68"/>
      <c r="HUS444" s="68"/>
      <c r="HUT444" s="68"/>
      <c r="HUU444" s="68"/>
      <c r="HUV444" s="68"/>
      <c r="HUW444" s="68"/>
      <c r="HUX444" s="68"/>
      <c r="HUY444" s="68"/>
      <c r="HUZ444" s="68"/>
      <c r="HVA444" s="68"/>
      <c r="HVB444" s="68"/>
      <c r="HVC444" s="68"/>
      <c r="HVD444" s="68"/>
      <c r="HVE444" s="68"/>
      <c r="HVF444" s="68"/>
      <c r="HVG444" s="68"/>
      <c r="HVH444" s="68"/>
      <c r="HVI444" s="68"/>
      <c r="HVJ444" s="68"/>
      <c r="HVK444" s="68"/>
      <c r="HVL444" s="68"/>
      <c r="HVM444" s="68"/>
      <c r="HVN444" s="68"/>
      <c r="HVO444" s="68"/>
      <c r="HVP444" s="68"/>
      <c r="HVQ444" s="68"/>
      <c r="HVR444" s="68"/>
      <c r="HVS444" s="68"/>
      <c r="HVT444" s="68"/>
      <c r="HVU444" s="68"/>
      <c r="HVV444" s="68"/>
      <c r="HVW444" s="68"/>
      <c r="HVX444" s="68"/>
      <c r="HVY444" s="68"/>
      <c r="HVZ444" s="68"/>
      <c r="HWA444" s="68"/>
      <c r="HWB444" s="68"/>
      <c r="HWC444" s="68"/>
      <c r="HWD444" s="68"/>
      <c r="HWE444" s="68"/>
      <c r="HWF444" s="68"/>
      <c r="HWG444" s="68"/>
      <c r="HWH444" s="68"/>
      <c r="HWI444" s="68"/>
      <c r="HWJ444" s="68"/>
      <c r="HWK444" s="68"/>
      <c r="HWL444" s="68"/>
      <c r="HWM444" s="68"/>
      <c r="HWN444" s="68"/>
      <c r="HWO444" s="68"/>
      <c r="HWP444" s="68"/>
      <c r="HWQ444" s="68"/>
      <c r="HWR444" s="68"/>
      <c r="HWS444" s="68"/>
      <c r="HWT444" s="68"/>
      <c r="HWU444" s="68"/>
      <c r="HWV444" s="68"/>
      <c r="HWW444" s="68"/>
      <c r="HWX444" s="68"/>
      <c r="HWY444" s="68"/>
      <c r="HWZ444" s="68"/>
      <c r="HXA444" s="68"/>
      <c r="HXB444" s="68"/>
      <c r="HXC444" s="68"/>
      <c r="HXD444" s="68"/>
      <c r="HXE444" s="68"/>
      <c r="HXF444" s="68"/>
      <c r="HXG444" s="68"/>
      <c r="HXH444" s="68"/>
      <c r="HXI444" s="68"/>
      <c r="HXJ444" s="68"/>
      <c r="HXK444" s="68"/>
      <c r="HXL444" s="68"/>
      <c r="HXM444" s="68"/>
      <c r="HXN444" s="68"/>
      <c r="HXO444" s="68"/>
      <c r="HXP444" s="68"/>
      <c r="HXQ444" s="68"/>
      <c r="HXR444" s="68"/>
      <c r="HXS444" s="68"/>
      <c r="HXT444" s="68"/>
      <c r="HXU444" s="68"/>
      <c r="HXV444" s="68"/>
      <c r="HXW444" s="68"/>
      <c r="HXX444" s="68"/>
      <c r="HXY444" s="68"/>
      <c r="HXZ444" s="68"/>
      <c r="HYA444" s="68"/>
      <c r="HYB444" s="68"/>
      <c r="HYC444" s="68"/>
      <c r="HYD444" s="68"/>
      <c r="HYE444" s="68"/>
      <c r="HYF444" s="68"/>
      <c r="HYG444" s="68"/>
      <c r="HYH444" s="68"/>
      <c r="HYI444" s="68"/>
      <c r="HYJ444" s="68"/>
      <c r="HYK444" s="68"/>
      <c r="HYL444" s="68"/>
      <c r="HYM444" s="68"/>
      <c r="HYN444" s="68"/>
      <c r="HYO444" s="68"/>
      <c r="HYP444" s="68"/>
      <c r="HYQ444" s="68"/>
      <c r="HYR444" s="68"/>
      <c r="HYS444" s="68"/>
      <c r="HYT444" s="68"/>
      <c r="HYU444" s="68"/>
      <c r="HYV444" s="68"/>
      <c r="HYW444" s="68"/>
      <c r="HYX444" s="68"/>
      <c r="HYY444" s="68"/>
      <c r="HYZ444" s="68"/>
      <c r="HZA444" s="68"/>
      <c r="HZB444" s="68"/>
      <c r="HZC444" s="68"/>
      <c r="HZD444" s="68"/>
      <c r="HZE444" s="68"/>
      <c r="HZF444" s="68"/>
      <c r="HZG444" s="68"/>
      <c r="HZH444" s="68"/>
      <c r="HZI444" s="68"/>
      <c r="HZJ444" s="68"/>
      <c r="HZK444" s="68"/>
      <c r="HZL444" s="68"/>
      <c r="HZM444" s="68"/>
      <c r="HZN444" s="68"/>
      <c r="HZO444" s="68"/>
      <c r="HZP444" s="68"/>
      <c r="HZQ444" s="68"/>
      <c r="HZR444" s="68"/>
      <c r="HZS444" s="68"/>
      <c r="HZT444" s="68"/>
      <c r="HZU444" s="68"/>
      <c r="HZV444" s="68"/>
      <c r="HZW444" s="68"/>
      <c r="HZX444" s="68"/>
      <c r="HZY444" s="68"/>
      <c r="HZZ444" s="68"/>
      <c r="IAA444" s="68"/>
      <c r="IAB444" s="68"/>
      <c r="IAC444" s="68"/>
      <c r="IAD444" s="68"/>
      <c r="IAE444" s="68"/>
      <c r="IAF444" s="68"/>
      <c r="IAG444" s="68"/>
      <c r="IAH444" s="68"/>
      <c r="IAI444" s="68"/>
      <c r="IAJ444" s="68"/>
      <c r="IAK444" s="68"/>
      <c r="IAL444" s="68"/>
      <c r="IAM444" s="68"/>
      <c r="IAN444" s="68"/>
      <c r="IAO444" s="68"/>
      <c r="IAP444" s="68"/>
      <c r="IAQ444" s="68"/>
      <c r="IAR444" s="68"/>
      <c r="IAS444" s="68"/>
      <c r="IAT444" s="68"/>
      <c r="IAU444" s="68"/>
      <c r="IAV444" s="68"/>
      <c r="IAW444" s="68"/>
      <c r="IAX444" s="68"/>
      <c r="IAY444" s="68"/>
      <c r="IAZ444" s="68"/>
      <c r="IBA444" s="68"/>
      <c r="IBB444" s="68"/>
      <c r="IBC444" s="68"/>
      <c r="IBD444" s="68"/>
      <c r="IBE444" s="68"/>
      <c r="IBF444" s="68"/>
      <c r="IBG444" s="68"/>
      <c r="IBH444" s="68"/>
      <c r="IBI444" s="68"/>
      <c r="IBJ444" s="68"/>
      <c r="IBK444" s="68"/>
      <c r="IBL444" s="68"/>
      <c r="IBM444" s="68"/>
      <c r="IBN444" s="68"/>
      <c r="IBO444" s="68"/>
      <c r="IBP444" s="68"/>
      <c r="IBQ444" s="68"/>
      <c r="IBR444" s="68"/>
      <c r="IBS444" s="68"/>
      <c r="IBT444" s="68"/>
      <c r="IBU444" s="68"/>
      <c r="IBV444" s="68"/>
      <c r="IBW444" s="68"/>
      <c r="IBX444" s="68"/>
      <c r="IBY444" s="68"/>
      <c r="IBZ444" s="68"/>
      <c r="ICA444" s="68"/>
      <c r="ICB444" s="68"/>
      <c r="ICC444" s="68"/>
      <c r="ICD444" s="68"/>
      <c r="ICE444" s="68"/>
      <c r="ICF444" s="68"/>
      <c r="ICG444" s="68"/>
      <c r="ICH444" s="68"/>
      <c r="ICI444" s="68"/>
      <c r="ICJ444" s="68"/>
      <c r="ICK444" s="68"/>
      <c r="ICL444" s="68"/>
      <c r="ICM444" s="68"/>
      <c r="ICN444" s="68"/>
      <c r="ICO444" s="68"/>
      <c r="ICP444" s="68"/>
      <c r="ICQ444" s="68"/>
      <c r="ICR444" s="68"/>
      <c r="ICS444" s="68"/>
      <c r="ICT444" s="68"/>
      <c r="ICU444" s="68"/>
      <c r="ICV444" s="68"/>
      <c r="ICW444" s="68"/>
      <c r="ICX444" s="68"/>
      <c r="ICY444" s="68"/>
      <c r="ICZ444" s="68"/>
      <c r="IDA444" s="68"/>
      <c r="IDB444" s="68"/>
      <c r="IDC444" s="68"/>
      <c r="IDD444" s="68"/>
      <c r="IDE444" s="68"/>
      <c r="IDF444" s="68"/>
      <c r="IDG444" s="68"/>
      <c r="IDH444" s="68"/>
      <c r="IDI444" s="68"/>
      <c r="IDJ444" s="68"/>
      <c r="IDK444" s="68"/>
      <c r="IDL444" s="68"/>
      <c r="IDM444" s="68"/>
      <c r="IDN444" s="68"/>
      <c r="IDO444" s="68"/>
      <c r="IDP444" s="68"/>
      <c r="IDQ444" s="68"/>
      <c r="IDR444" s="68"/>
      <c r="IDS444" s="68"/>
      <c r="IDT444" s="68"/>
      <c r="IDU444" s="68"/>
      <c r="IDV444" s="68"/>
      <c r="IDW444" s="68"/>
      <c r="IDX444" s="68"/>
      <c r="IDY444" s="68"/>
      <c r="IDZ444" s="68"/>
      <c r="IEA444" s="68"/>
      <c r="IEB444" s="68"/>
      <c r="IEC444" s="68"/>
      <c r="IED444" s="68"/>
      <c r="IEE444" s="68"/>
      <c r="IEF444" s="68"/>
      <c r="IEG444" s="68"/>
      <c r="IEH444" s="68"/>
      <c r="IEI444" s="68"/>
      <c r="IEJ444" s="68"/>
      <c r="IEK444" s="68"/>
      <c r="IEL444" s="68"/>
      <c r="IEM444" s="68"/>
      <c r="IEN444" s="68"/>
      <c r="IEO444" s="68"/>
      <c r="IEP444" s="68"/>
      <c r="IEQ444" s="68"/>
      <c r="IER444" s="68"/>
      <c r="IES444" s="68"/>
      <c r="IET444" s="68"/>
      <c r="IEU444" s="68"/>
      <c r="IEV444" s="68"/>
      <c r="IEW444" s="68"/>
      <c r="IEX444" s="68"/>
      <c r="IEY444" s="68"/>
      <c r="IEZ444" s="68"/>
      <c r="IFA444" s="68"/>
      <c r="IFB444" s="68"/>
      <c r="IFC444" s="68"/>
      <c r="IFD444" s="68"/>
      <c r="IFE444" s="68"/>
      <c r="IFF444" s="68"/>
      <c r="IFG444" s="68"/>
      <c r="IFH444" s="68"/>
      <c r="IFI444" s="68"/>
      <c r="IFJ444" s="68"/>
      <c r="IFK444" s="68"/>
      <c r="IFL444" s="68"/>
      <c r="IFM444" s="68"/>
      <c r="IFN444" s="68"/>
      <c r="IFO444" s="68"/>
      <c r="IFP444" s="68"/>
      <c r="IFQ444" s="68"/>
      <c r="IFR444" s="68"/>
      <c r="IFS444" s="68"/>
      <c r="IFT444" s="68"/>
      <c r="IFU444" s="68"/>
      <c r="IFV444" s="68"/>
      <c r="IFW444" s="68"/>
      <c r="IFX444" s="68"/>
      <c r="IFY444" s="68"/>
      <c r="IFZ444" s="68"/>
      <c r="IGA444" s="68"/>
      <c r="IGB444" s="68"/>
      <c r="IGC444" s="68"/>
      <c r="IGD444" s="68"/>
      <c r="IGE444" s="68"/>
      <c r="IGF444" s="68"/>
      <c r="IGG444" s="68"/>
      <c r="IGH444" s="68"/>
      <c r="IGI444" s="68"/>
      <c r="IGJ444" s="68"/>
      <c r="IGK444" s="68"/>
      <c r="IGL444" s="68"/>
      <c r="IGM444" s="68"/>
      <c r="IGN444" s="68"/>
      <c r="IGO444" s="68"/>
      <c r="IGP444" s="68"/>
      <c r="IGQ444" s="68"/>
      <c r="IGR444" s="68"/>
      <c r="IGS444" s="68"/>
      <c r="IGT444" s="68"/>
      <c r="IGU444" s="68"/>
      <c r="IGV444" s="68"/>
      <c r="IGW444" s="68"/>
      <c r="IGX444" s="68"/>
      <c r="IGY444" s="68"/>
      <c r="IGZ444" s="68"/>
      <c r="IHA444" s="68"/>
      <c r="IHB444" s="68"/>
      <c r="IHC444" s="68"/>
      <c r="IHD444" s="68"/>
      <c r="IHE444" s="68"/>
      <c r="IHF444" s="68"/>
      <c r="IHG444" s="68"/>
      <c r="IHH444" s="68"/>
      <c r="IHI444" s="68"/>
      <c r="IHJ444" s="68"/>
      <c r="IHK444" s="68"/>
      <c r="IHL444" s="68"/>
      <c r="IHM444" s="68"/>
      <c r="IHN444" s="68"/>
      <c r="IHO444" s="68"/>
      <c r="IHP444" s="68"/>
      <c r="IHQ444" s="68"/>
      <c r="IHR444" s="68"/>
      <c r="IHS444" s="68"/>
      <c r="IHT444" s="68"/>
      <c r="IHU444" s="68"/>
      <c r="IHV444" s="68"/>
      <c r="IHW444" s="68"/>
      <c r="IHX444" s="68"/>
      <c r="IHY444" s="68"/>
      <c r="IHZ444" s="68"/>
      <c r="IIA444" s="68"/>
      <c r="IIB444" s="68"/>
      <c r="IIC444" s="68"/>
      <c r="IID444" s="68"/>
      <c r="IIE444" s="68"/>
      <c r="IIF444" s="68"/>
      <c r="IIG444" s="68"/>
      <c r="IIH444" s="68"/>
      <c r="III444" s="68"/>
      <c r="IIJ444" s="68"/>
      <c r="IIK444" s="68"/>
      <c r="IIL444" s="68"/>
      <c r="IIM444" s="68"/>
      <c r="IIN444" s="68"/>
      <c r="IIO444" s="68"/>
      <c r="IIP444" s="68"/>
      <c r="IIQ444" s="68"/>
      <c r="IIR444" s="68"/>
      <c r="IIS444" s="68"/>
      <c r="IIT444" s="68"/>
      <c r="IIU444" s="68"/>
      <c r="IIV444" s="68"/>
      <c r="IIW444" s="68"/>
      <c r="IIX444" s="68"/>
      <c r="IIY444" s="68"/>
      <c r="IIZ444" s="68"/>
      <c r="IJA444" s="68"/>
      <c r="IJB444" s="68"/>
      <c r="IJC444" s="68"/>
      <c r="IJD444" s="68"/>
      <c r="IJE444" s="68"/>
      <c r="IJF444" s="68"/>
      <c r="IJG444" s="68"/>
      <c r="IJH444" s="68"/>
      <c r="IJI444" s="68"/>
      <c r="IJJ444" s="68"/>
      <c r="IJK444" s="68"/>
      <c r="IJL444" s="68"/>
      <c r="IJM444" s="68"/>
      <c r="IJN444" s="68"/>
      <c r="IJO444" s="68"/>
      <c r="IJP444" s="68"/>
      <c r="IJQ444" s="68"/>
      <c r="IJR444" s="68"/>
      <c r="IJS444" s="68"/>
      <c r="IJT444" s="68"/>
      <c r="IJU444" s="68"/>
      <c r="IJV444" s="68"/>
      <c r="IJW444" s="68"/>
      <c r="IJX444" s="68"/>
      <c r="IJY444" s="68"/>
      <c r="IJZ444" s="68"/>
      <c r="IKA444" s="68"/>
      <c r="IKB444" s="68"/>
      <c r="IKC444" s="68"/>
      <c r="IKD444" s="68"/>
      <c r="IKE444" s="68"/>
      <c r="IKF444" s="68"/>
      <c r="IKG444" s="68"/>
      <c r="IKH444" s="68"/>
      <c r="IKI444" s="68"/>
      <c r="IKJ444" s="68"/>
      <c r="IKK444" s="68"/>
      <c r="IKL444" s="68"/>
      <c r="IKM444" s="68"/>
      <c r="IKN444" s="68"/>
      <c r="IKO444" s="68"/>
      <c r="IKP444" s="68"/>
      <c r="IKQ444" s="68"/>
      <c r="IKR444" s="68"/>
      <c r="IKS444" s="68"/>
      <c r="IKT444" s="68"/>
      <c r="IKU444" s="68"/>
      <c r="IKV444" s="68"/>
      <c r="IKW444" s="68"/>
      <c r="IKX444" s="68"/>
      <c r="IKY444" s="68"/>
      <c r="IKZ444" s="68"/>
      <c r="ILA444" s="68"/>
      <c r="ILB444" s="68"/>
      <c r="ILC444" s="68"/>
      <c r="ILD444" s="68"/>
      <c r="ILE444" s="68"/>
      <c r="ILF444" s="68"/>
      <c r="ILG444" s="68"/>
      <c r="ILH444" s="68"/>
      <c r="ILI444" s="68"/>
      <c r="ILJ444" s="68"/>
      <c r="ILK444" s="68"/>
      <c r="ILL444" s="68"/>
      <c r="ILM444" s="68"/>
      <c r="ILN444" s="68"/>
      <c r="ILO444" s="68"/>
      <c r="ILP444" s="68"/>
      <c r="ILQ444" s="68"/>
      <c r="ILR444" s="68"/>
      <c r="ILS444" s="68"/>
      <c r="ILT444" s="68"/>
      <c r="ILU444" s="68"/>
      <c r="ILV444" s="68"/>
      <c r="ILW444" s="68"/>
      <c r="ILX444" s="68"/>
      <c r="ILY444" s="68"/>
      <c r="ILZ444" s="68"/>
      <c r="IMA444" s="68"/>
      <c r="IMB444" s="68"/>
      <c r="IMC444" s="68"/>
      <c r="IMD444" s="68"/>
      <c r="IME444" s="68"/>
      <c r="IMF444" s="68"/>
      <c r="IMG444" s="68"/>
      <c r="IMH444" s="68"/>
      <c r="IMI444" s="68"/>
      <c r="IMJ444" s="68"/>
      <c r="IMK444" s="68"/>
      <c r="IML444" s="68"/>
      <c r="IMM444" s="68"/>
      <c r="IMN444" s="68"/>
      <c r="IMO444" s="68"/>
      <c r="IMP444" s="68"/>
      <c r="IMQ444" s="68"/>
      <c r="IMR444" s="68"/>
      <c r="IMS444" s="68"/>
      <c r="IMT444" s="68"/>
      <c r="IMU444" s="68"/>
      <c r="IMV444" s="68"/>
      <c r="IMW444" s="68"/>
      <c r="IMX444" s="68"/>
      <c r="IMY444" s="68"/>
      <c r="IMZ444" s="68"/>
      <c r="INA444" s="68"/>
      <c r="INB444" s="68"/>
      <c r="INC444" s="68"/>
      <c r="IND444" s="68"/>
      <c r="INE444" s="68"/>
      <c r="INF444" s="68"/>
      <c r="ING444" s="68"/>
      <c r="INH444" s="68"/>
      <c r="INI444" s="68"/>
      <c r="INJ444" s="68"/>
      <c r="INK444" s="68"/>
      <c r="INL444" s="68"/>
      <c r="INM444" s="68"/>
      <c r="INN444" s="68"/>
      <c r="INO444" s="68"/>
      <c r="INP444" s="68"/>
      <c r="INQ444" s="68"/>
      <c r="INR444" s="68"/>
      <c r="INS444" s="68"/>
      <c r="INT444" s="68"/>
      <c r="INU444" s="68"/>
      <c r="INV444" s="68"/>
      <c r="INW444" s="68"/>
      <c r="INX444" s="68"/>
      <c r="INY444" s="68"/>
      <c r="INZ444" s="68"/>
      <c r="IOA444" s="68"/>
      <c r="IOB444" s="68"/>
      <c r="IOC444" s="68"/>
      <c r="IOD444" s="68"/>
      <c r="IOE444" s="68"/>
      <c r="IOF444" s="68"/>
      <c r="IOG444" s="68"/>
      <c r="IOH444" s="68"/>
      <c r="IOI444" s="68"/>
      <c r="IOJ444" s="68"/>
      <c r="IOK444" s="68"/>
      <c r="IOL444" s="68"/>
      <c r="IOM444" s="68"/>
      <c r="ION444" s="68"/>
      <c r="IOO444" s="68"/>
      <c r="IOP444" s="68"/>
      <c r="IOQ444" s="68"/>
      <c r="IOR444" s="68"/>
      <c r="IOS444" s="68"/>
      <c r="IOT444" s="68"/>
      <c r="IOU444" s="68"/>
      <c r="IOV444" s="68"/>
      <c r="IOW444" s="68"/>
      <c r="IOX444" s="68"/>
      <c r="IOY444" s="68"/>
      <c r="IOZ444" s="68"/>
      <c r="IPA444" s="68"/>
      <c r="IPB444" s="68"/>
      <c r="IPC444" s="68"/>
      <c r="IPD444" s="68"/>
      <c r="IPE444" s="68"/>
      <c r="IPF444" s="68"/>
      <c r="IPG444" s="68"/>
      <c r="IPH444" s="68"/>
      <c r="IPI444" s="68"/>
      <c r="IPJ444" s="68"/>
      <c r="IPK444" s="68"/>
      <c r="IPL444" s="68"/>
      <c r="IPM444" s="68"/>
      <c r="IPN444" s="68"/>
      <c r="IPO444" s="68"/>
      <c r="IPP444" s="68"/>
      <c r="IPQ444" s="68"/>
      <c r="IPR444" s="68"/>
      <c r="IPS444" s="68"/>
      <c r="IPT444" s="68"/>
      <c r="IPU444" s="68"/>
      <c r="IPV444" s="68"/>
      <c r="IPW444" s="68"/>
      <c r="IPX444" s="68"/>
      <c r="IPY444" s="68"/>
      <c r="IPZ444" s="68"/>
      <c r="IQA444" s="68"/>
      <c r="IQB444" s="68"/>
      <c r="IQC444" s="68"/>
      <c r="IQD444" s="68"/>
      <c r="IQE444" s="68"/>
      <c r="IQF444" s="68"/>
      <c r="IQG444" s="68"/>
      <c r="IQH444" s="68"/>
      <c r="IQI444" s="68"/>
      <c r="IQJ444" s="68"/>
      <c r="IQK444" s="68"/>
      <c r="IQL444" s="68"/>
      <c r="IQM444" s="68"/>
      <c r="IQN444" s="68"/>
      <c r="IQO444" s="68"/>
      <c r="IQP444" s="68"/>
      <c r="IQQ444" s="68"/>
      <c r="IQR444" s="68"/>
      <c r="IQS444" s="68"/>
      <c r="IQT444" s="68"/>
      <c r="IQU444" s="68"/>
      <c r="IQV444" s="68"/>
      <c r="IQW444" s="68"/>
      <c r="IQX444" s="68"/>
      <c r="IQY444" s="68"/>
      <c r="IQZ444" s="68"/>
      <c r="IRA444" s="68"/>
      <c r="IRB444" s="68"/>
      <c r="IRC444" s="68"/>
      <c r="IRD444" s="68"/>
      <c r="IRE444" s="68"/>
      <c r="IRF444" s="68"/>
      <c r="IRG444" s="68"/>
      <c r="IRH444" s="68"/>
      <c r="IRI444" s="68"/>
      <c r="IRJ444" s="68"/>
      <c r="IRK444" s="68"/>
      <c r="IRL444" s="68"/>
      <c r="IRM444" s="68"/>
      <c r="IRN444" s="68"/>
      <c r="IRO444" s="68"/>
      <c r="IRP444" s="68"/>
      <c r="IRQ444" s="68"/>
      <c r="IRR444" s="68"/>
      <c r="IRS444" s="68"/>
      <c r="IRT444" s="68"/>
      <c r="IRU444" s="68"/>
      <c r="IRV444" s="68"/>
      <c r="IRW444" s="68"/>
      <c r="IRX444" s="68"/>
      <c r="IRY444" s="68"/>
      <c r="IRZ444" s="68"/>
      <c r="ISA444" s="68"/>
      <c r="ISB444" s="68"/>
      <c r="ISC444" s="68"/>
      <c r="ISD444" s="68"/>
      <c r="ISE444" s="68"/>
      <c r="ISF444" s="68"/>
      <c r="ISG444" s="68"/>
      <c r="ISH444" s="68"/>
      <c r="ISI444" s="68"/>
      <c r="ISJ444" s="68"/>
      <c r="ISK444" s="68"/>
      <c r="ISL444" s="68"/>
      <c r="ISM444" s="68"/>
      <c r="ISN444" s="68"/>
      <c r="ISO444" s="68"/>
      <c r="ISP444" s="68"/>
      <c r="ISQ444" s="68"/>
      <c r="ISR444" s="68"/>
      <c r="ISS444" s="68"/>
      <c r="IST444" s="68"/>
      <c r="ISU444" s="68"/>
      <c r="ISV444" s="68"/>
      <c r="ISW444" s="68"/>
      <c r="ISX444" s="68"/>
      <c r="ISY444" s="68"/>
      <c r="ISZ444" s="68"/>
      <c r="ITA444" s="68"/>
      <c r="ITB444" s="68"/>
      <c r="ITC444" s="68"/>
      <c r="ITD444" s="68"/>
      <c r="ITE444" s="68"/>
      <c r="ITF444" s="68"/>
      <c r="ITG444" s="68"/>
      <c r="ITH444" s="68"/>
      <c r="ITI444" s="68"/>
      <c r="ITJ444" s="68"/>
      <c r="ITK444" s="68"/>
      <c r="ITL444" s="68"/>
      <c r="ITM444" s="68"/>
      <c r="ITN444" s="68"/>
      <c r="ITO444" s="68"/>
      <c r="ITP444" s="68"/>
      <c r="ITQ444" s="68"/>
      <c r="ITR444" s="68"/>
      <c r="ITS444" s="68"/>
      <c r="ITT444" s="68"/>
      <c r="ITU444" s="68"/>
      <c r="ITV444" s="68"/>
      <c r="ITW444" s="68"/>
      <c r="ITX444" s="68"/>
      <c r="ITY444" s="68"/>
      <c r="ITZ444" s="68"/>
      <c r="IUA444" s="68"/>
      <c r="IUB444" s="68"/>
      <c r="IUC444" s="68"/>
      <c r="IUD444" s="68"/>
      <c r="IUE444" s="68"/>
      <c r="IUF444" s="68"/>
      <c r="IUG444" s="68"/>
      <c r="IUH444" s="68"/>
      <c r="IUI444" s="68"/>
      <c r="IUJ444" s="68"/>
      <c r="IUK444" s="68"/>
      <c r="IUL444" s="68"/>
      <c r="IUM444" s="68"/>
      <c r="IUN444" s="68"/>
      <c r="IUO444" s="68"/>
      <c r="IUP444" s="68"/>
      <c r="IUQ444" s="68"/>
      <c r="IUR444" s="68"/>
      <c r="IUS444" s="68"/>
      <c r="IUT444" s="68"/>
      <c r="IUU444" s="68"/>
      <c r="IUV444" s="68"/>
      <c r="IUW444" s="68"/>
      <c r="IUX444" s="68"/>
      <c r="IUY444" s="68"/>
      <c r="IUZ444" s="68"/>
      <c r="IVA444" s="68"/>
      <c r="IVB444" s="68"/>
      <c r="IVC444" s="68"/>
      <c r="IVD444" s="68"/>
      <c r="IVE444" s="68"/>
      <c r="IVF444" s="68"/>
      <c r="IVG444" s="68"/>
      <c r="IVH444" s="68"/>
      <c r="IVI444" s="68"/>
      <c r="IVJ444" s="68"/>
      <c r="IVK444" s="68"/>
      <c r="IVL444" s="68"/>
      <c r="IVM444" s="68"/>
      <c r="IVN444" s="68"/>
      <c r="IVO444" s="68"/>
      <c r="IVP444" s="68"/>
      <c r="IVQ444" s="68"/>
      <c r="IVR444" s="68"/>
      <c r="IVS444" s="68"/>
      <c r="IVT444" s="68"/>
      <c r="IVU444" s="68"/>
      <c r="IVV444" s="68"/>
      <c r="IVW444" s="68"/>
      <c r="IVX444" s="68"/>
      <c r="IVY444" s="68"/>
      <c r="IVZ444" s="68"/>
      <c r="IWA444" s="68"/>
      <c r="IWB444" s="68"/>
      <c r="IWC444" s="68"/>
      <c r="IWD444" s="68"/>
      <c r="IWE444" s="68"/>
      <c r="IWF444" s="68"/>
      <c r="IWG444" s="68"/>
      <c r="IWH444" s="68"/>
      <c r="IWI444" s="68"/>
      <c r="IWJ444" s="68"/>
      <c r="IWK444" s="68"/>
      <c r="IWL444" s="68"/>
      <c r="IWM444" s="68"/>
      <c r="IWN444" s="68"/>
      <c r="IWO444" s="68"/>
      <c r="IWP444" s="68"/>
      <c r="IWQ444" s="68"/>
      <c r="IWR444" s="68"/>
      <c r="IWS444" s="68"/>
      <c r="IWT444" s="68"/>
      <c r="IWU444" s="68"/>
      <c r="IWV444" s="68"/>
      <c r="IWW444" s="68"/>
      <c r="IWX444" s="68"/>
      <c r="IWY444" s="68"/>
      <c r="IWZ444" s="68"/>
      <c r="IXA444" s="68"/>
      <c r="IXB444" s="68"/>
      <c r="IXC444" s="68"/>
      <c r="IXD444" s="68"/>
      <c r="IXE444" s="68"/>
      <c r="IXF444" s="68"/>
      <c r="IXG444" s="68"/>
      <c r="IXH444" s="68"/>
      <c r="IXI444" s="68"/>
      <c r="IXJ444" s="68"/>
      <c r="IXK444" s="68"/>
      <c r="IXL444" s="68"/>
      <c r="IXM444" s="68"/>
      <c r="IXN444" s="68"/>
      <c r="IXO444" s="68"/>
      <c r="IXP444" s="68"/>
      <c r="IXQ444" s="68"/>
      <c r="IXR444" s="68"/>
      <c r="IXS444" s="68"/>
      <c r="IXT444" s="68"/>
      <c r="IXU444" s="68"/>
      <c r="IXV444" s="68"/>
      <c r="IXW444" s="68"/>
      <c r="IXX444" s="68"/>
      <c r="IXY444" s="68"/>
      <c r="IXZ444" s="68"/>
      <c r="IYA444" s="68"/>
      <c r="IYB444" s="68"/>
      <c r="IYC444" s="68"/>
      <c r="IYD444" s="68"/>
      <c r="IYE444" s="68"/>
      <c r="IYF444" s="68"/>
      <c r="IYG444" s="68"/>
      <c r="IYH444" s="68"/>
      <c r="IYI444" s="68"/>
      <c r="IYJ444" s="68"/>
      <c r="IYK444" s="68"/>
      <c r="IYL444" s="68"/>
      <c r="IYM444" s="68"/>
      <c r="IYN444" s="68"/>
      <c r="IYO444" s="68"/>
      <c r="IYP444" s="68"/>
      <c r="IYQ444" s="68"/>
      <c r="IYR444" s="68"/>
      <c r="IYS444" s="68"/>
      <c r="IYT444" s="68"/>
      <c r="IYU444" s="68"/>
      <c r="IYV444" s="68"/>
      <c r="IYW444" s="68"/>
      <c r="IYX444" s="68"/>
      <c r="IYY444" s="68"/>
      <c r="IYZ444" s="68"/>
      <c r="IZA444" s="68"/>
      <c r="IZB444" s="68"/>
      <c r="IZC444" s="68"/>
      <c r="IZD444" s="68"/>
      <c r="IZE444" s="68"/>
      <c r="IZF444" s="68"/>
      <c r="IZG444" s="68"/>
      <c r="IZH444" s="68"/>
      <c r="IZI444" s="68"/>
      <c r="IZJ444" s="68"/>
      <c r="IZK444" s="68"/>
      <c r="IZL444" s="68"/>
      <c r="IZM444" s="68"/>
      <c r="IZN444" s="68"/>
      <c r="IZO444" s="68"/>
      <c r="IZP444" s="68"/>
      <c r="IZQ444" s="68"/>
      <c r="IZR444" s="68"/>
      <c r="IZS444" s="68"/>
      <c r="IZT444" s="68"/>
      <c r="IZU444" s="68"/>
      <c r="IZV444" s="68"/>
      <c r="IZW444" s="68"/>
      <c r="IZX444" s="68"/>
      <c r="IZY444" s="68"/>
      <c r="IZZ444" s="68"/>
      <c r="JAA444" s="68"/>
      <c r="JAB444" s="68"/>
      <c r="JAC444" s="68"/>
      <c r="JAD444" s="68"/>
      <c r="JAE444" s="68"/>
      <c r="JAF444" s="68"/>
      <c r="JAG444" s="68"/>
      <c r="JAH444" s="68"/>
      <c r="JAI444" s="68"/>
      <c r="JAJ444" s="68"/>
      <c r="JAK444" s="68"/>
      <c r="JAL444" s="68"/>
      <c r="JAM444" s="68"/>
      <c r="JAN444" s="68"/>
      <c r="JAO444" s="68"/>
      <c r="JAP444" s="68"/>
      <c r="JAQ444" s="68"/>
      <c r="JAR444" s="68"/>
      <c r="JAS444" s="68"/>
      <c r="JAT444" s="68"/>
      <c r="JAU444" s="68"/>
      <c r="JAV444" s="68"/>
      <c r="JAW444" s="68"/>
      <c r="JAX444" s="68"/>
      <c r="JAY444" s="68"/>
      <c r="JAZ444" s="68"/>
      <c r="JBA444" s="68"/>
      <c r="JBB444" s="68"/>
      <c r="JBC444" s="68"/>
      <c r="JBD444" s="68"/>
      <c r="JBE444" s="68"/>
      <c r="JBF444" s="68"/>
      <c r="JBG444" s="68"/>
      <c r="JBH444" s="68"/>
      <c r="JBI444" s="68"/>
      <c r="JBJ444" s="68"/>
      <c r="JBK444" s="68"/>
      <c r="JBL444" s="68"/>
      <c r="JBM444" s="68"/>
      <c r="JBN444" s="68"/>
      <c r="JBO444" s="68"/>
      <c r="JBP444" s="68"/>
      <c r="JBQ444" s="68"/>
      <c r="JBR444" s="68"/>
      <c r="JBS444" s="68"/>
      <c r="JBT444" s="68"/>
      <c r="JBU444" s="68"/>
      <c r="JBV444" s="68"/>
      <c r="JBW444" s="68"/>
      <c r="JBX444" s="68"/>
      <c r="JBY444" s="68"/>
      <c r="JBZ444" s="68"/>
      <c r="JCA444" s="68"/>
      <c r="JCB444" s="68"/>
      <c r="JCC444" s="68"/>
      <c r="JCD444" s="68"/>
      <c r="JCE444" s="68"/>
      <c r="JCF444" s="68"/>
      <c r="JCG444" s="68"/>
      <c r="JCH444" s="68"/>
      <c r="JCI444" s="68"/>
      <c r="JCJ444" s="68"/>
      <c r="JCK444" s="68"/>
      <c r="JCL444" s="68"/>
      <c r="JCM444" s="68"/>
      <c r="JCN444" s="68"/>
      <c r="JCO444" s="68"/>
      <c r="JCP444" s="68"/>
      <c r="JCQ444" s="68"/>
      <c r="JCR444" s="68"/>
      <c r="JCS444" s="68"/>
      <c r="JCT444" s="68"/>
      <c r="JCU444" s="68"/>
      <c r="JCV444" s="68"/>
      <c r="JCW444" s="68"/>
      <c r="JCX444" s="68"/>
      <c r="JCY444" s="68"/>
      <c r="JCZ444" s="68"/>
      <c r="JDA444" s="68"/>
      <c r="JDB444" s="68"/>
      <c r="JDC444" s="68"/>
      <c r="JDD444" s="68"/>
      <c r="JDE444" s="68"/>
      <c r="JDF444" s="68"/>
      <c r="JDG444" s="68"/>
      <c r="JDH444" s="68"/>
      <c r="JDI444" s="68"/>
      <c r="JDJ444" s="68"/>
      <c r="JDK444" s="68"/>
      <c r="JDL444" s="68"/>
      <c r="JDM444" s="68"/>
      <c r="JDN444" s="68"/>
      <c r="JDO444" s="68"/>
      <c r="JDP444" s="68"/>
      <c r="JDQ444" s="68"/>
      <c r="JDR444" s="68"/>
      <c r="JDS444" s="68"/>
      <c r="JDT444" s="68"/>
      <c r="JDU444" s="68"/>
      <c r="JDV444" s="68"/>
      <c r="JDW444" s="68"/>
      <c r="JDX444" s="68"/>
      <c r="JDY444" s="68"/>
      <c r="JDZ444" s="68"/>
      <c r="JEA444" s="68"/>
      <c r="JEB444" s="68"/>
      <c r="JEC444" s="68"/>
      <c r="JED444" s="68"/>
      <c r="JEE444" s="68"/>
      <c r="JEF444" s="68"/>
      <c r="JEG444" s="68"/>
      <c r="JEH444" s="68"/>
      <c r="JEI444" s="68"/>
      <c r="JEJ444" s="68"/>
      <c r="JEK444" s="68"/>
      <c r="JEL444" s="68"/>
      <c r="JEM444" s="68"/>
      <c r="JEN444" s="68"/>
      <c r="JEO444" s="68"/>
      <c r="JEP444" s="68"/>
      <c r="JEQ444" s="68"/>
      <c r="JER444" s="68"/>
      <c r="JES444" s="68"/>
      <c r="JET444" s="68"/>
      <c r="JEU444" s="68"/>
      <c r="JEV444" s="68"/>
      <c r="JEW444" s="68"/>
      <c r="JEX444" s="68"/>
      <c r="JEY444" s="68"/>
      <c r="JEZ444" s="68"/>
      <c r="JFA444" s="68"/>
      <c r="JFB444" s="68"/>
      <c r="JFC444" s="68"/>
      <c r="JFD444" s="68"/>
      <c r="JFE444" s="68"/>
      <c r="JFF444" s="68"/>
      <c r="JFG444" s="68"/>
      <c r="JFH444" s="68"/>
      <c r="JFI444" s="68"/>
      <c r="JFJ444" s="68"/>
      <c r="JFK444" s="68"/>
      <c r="JFL444" s="68"/>
      <c r="JFM444" s="68"/>
      <c r="JFN444" s="68"/>
      <c r="JFO444" s="68"/>
      <c r="JFP444" s="68"/>
      <c r="JFQ444" s="68"/>
      <c r="JFR444" s="68"/>
      <c r="JFS444" s="68"/>
      <c r="JFT444" s="68"/>
      <c r="JFU444" s="68"/>
      <c r="JFV444" s="68"/>
      <c r="JFW444" s="68"/>
      <c r="JFX444" s="68"/>
      <c r="JFY444" s="68"/>
      <c r="JFZ444" s="68"/>
      <c r="JGA444" s="68"/>
      <c r="JGB444" s="68"/>
      <c r="JGC444" s="68"/>
      <c r="JGD444" s="68"/>
      <c r="JGE444" s="68"/>
      <c r="JGF444" s="68"/>
      <c r="JGG444" s="68"/>
      <c r="JGH444" s="68"/>
      <c r="JGI444" s="68"/>
      <c r="JGJ444" s="68"/>
      <c r="JGK444" s="68"/>
      <c r="JGL444" s="68"/>
      <c r="JGM444" s="68"/>
      <c r="JGN444" s="68"/>
      <c r="JGO444" s="68"/>
      <c r="JGP444" s="68"/>
      <c r="JGQ444" s="68"/>
      <c r="JGR444" s="68"/>
      <c r="JGS444" s="68"/>
      <c r="JGT444" s="68"/>
      <c r="JGU444" s="68"/>
      <c r="JGV444" s="68"/>
      <c r="JGW444" s="68"/>
      <c r="JGX444" s="68"/>
      <c r="JGY444" s="68"/>
      <c r="JGZ444" s="68"/>
      <c r="JHA444" s="68"/>
      <c r="JHB444" s="68"/>
      <c r="JHC444" s="68"/>
      <c r="JHD444" s="68"/>
      <c r="JHE444" s="68"/>
      <c r="JHF444" s="68"/>
      <c r="JHG444" s="68"/>
      <c r="JHH444" s="68"/>
      <c r="JHI444" s="68"/>
      <c r="JHJ444" s="68"/>
      <c r="JHK444" s="68"/>
      <c r="JHL444" s="68"/>
      <c r="JHM444" s="68"/>
      <c r="JHN444" s="68"/>
      <c r="JHO444" s="68"/>
      <c r="JHP444" s="68"/>
      <c r="JHQ444" s="68"/>
      <c r="JHR444" s="68"/>
      <c r="JHS444" s="68"/>
      <c r="JHT444" s="68"/>
      <c r="JHU444" s="68"/>
      <c r="JHV444" s="68"/>
      <c r="JHW444" s="68"/>
      <c r="JHX444" s="68"/>
      <c r="JHY444" s="68"/>
      <c r="JHZ444" s="68"/>
      <c r="JIA444" s="68"/>
      <c r="JIB444" s="68"/>
      <c r="JIC444" s="68"/>
      <c r="JID444" s="68"/>
      <c r="JIE444" s="68"/>
      <c r="JIF444" s="68"/>
      <c r="JIG444" s="68"/>
      <c r="JIH444" s="68"/>
      <c r="JII444" s="68"/>
      <c r="JIJ444" s="68"/>
      <c r="JIK444" s="68"/>
      <c r="JIL444" s="68"/>
      <c r="JIM444" s="68"/>
      <c r="JIN444" s="68"/>
      <c r="JIO444" s="68"/>
      <c r="JIP444" s="68"/>
      <c r="JIQ444" s="68"/>
      <c r="JIR444" s="68"/>
      <c r="JIS444" s="68"/>
      <c r="JIT444" s="68"/>
      <c r="JIU444" s="68"/>
      <c r="JIV444" s="68"/>
      <c r="JIW444" s="68"/>
      <c r="JIX444" s="68"/>
      <c r="JIY444" s="68"/>
      <c r="JIZ444" s="68"/>
      <c r="JJA444" s="68"/>
      <c r="JJB444" s="68"/>
      <c r="JJC444" s="68"/>
      <c r="JJD444" s="68"/>
      <c r="JJE444" s="68"/>
      <c r="JJF444" s="68"/>
      <c r="JJG444" s="68"/>
      <c r="JJH444" s="68"/>
      <c r="JJI444" s="68"/>
      <c r="JJJ444" s="68"/>
      <c r="JJK444" s="68"/>
      <c r="JJL444" s="68"/>
      <c r="JJM444" s="68"/>
      <c r="JJN444" s="68"/>
      <c r="JJO444" s="68"/>
      <c r="JJP444" s="68"/>
      <c r="JJQ444" s="68"/>
      <c r="JJR444" s="68"/>
      <c r="JJS444" s="68"/>
      <c r="JJT444" s="68"/>
      <c r="JJU444" s="68"/>
      <c r="JJV444" s="68"/>
      <c r="JJW444" s="68"/>
      <c r="JJX444" s="68"/>
      <c r="JJY444" s="68"/>
      <c r="JJZ444" s="68"/>
      <c r="JKA444" s="68"/>
      <c r="JKB444" s="68"/>
      <c r="JKC444" s="68"/>
      <c r="JKD444" s="68"/>
      <c r="JKE444" s="68"/>
      <c r="JKF444" s="68"/>
      <c r="JKG444" s="68"/>
      <c r="JKH444" s="68"/>
      <c r="JKI444" s="68"/>
      <c r="JKJ444" s="68"/>
      <c r="JKK444" s="68"/>
      <c r="JKL444" s="68"/>
      <c r="JKM444" s="68"/>
      <c r="JKN444" s="68"/>
      <c r="JKO444" s="68"/>
      <c r="JKP444" s="68"/>
      <c r="JKQ444" s="68"/>
      <c r="JKR444" s="68"/>
      <c r="JKS444" s="68"/>
      <c r="JKT444" s="68"/>
      <c r="JKU444" s="68"/>
      <c r="JKV444" s="68"/>
      <c r="JKW444" s="68"/>
      <c r="JKX444" s="68"/>
      <c r="JKY444" s="68"/>
      <c r="JKZ444" s="68"/>
      <c r="JLA444" s="68"/>
      <c r="JLB444" s="68"/>
      <c r="JLC444" s="68"/>
      <c r="JLD444" s="68"/>
      <c r="JLE444" s="68"/>
      <c r="JLF444" s="68"/>
      <c r="JLG444" s="68"/>
      <c r="JLH444" s="68"/>
      <c r="JLI444" s="68"/>
      <c r="JLJ444" s="68"/>
      <c r="JLK444" s="68"/>
      <c r="JLL444" s="68"/>
      <c r="JLM444" s="68"/>
      <c r="JLN444" s="68"/>
      <c r="JLO444" s="68"/>
      <c r="JLP444" s="68"/>
      <c r="JLQ444" s="68"/>
      <c r="JLR444" s="68"/>
      <c r="JLS444" s="68"/>
      <c r="JLT444" s="68"/>
      <c r="JLU444" s="68"/>
      <c r="JLV444" s="68"/>
      <c r="JLW444" s="68"/>
      <c r="JLX444" s="68"/>
      <c r="JLY444" s="68"/>
      <c r="JLZ444" s="68"/>
      <c r="JMA444" s="68"/>
      <c r="JMB444" s="68"/>
      <c r="JMC444" s="68"/>
      <c r="JMD444" s="68"/>
      <c r="JME444" s="68"/>
      <c r="JMF444" s="68"/>
      <c r="JMG444" s="68"/>
      <c r="JMH444" s="68"/>
      <c r="JMI444" s="68"/>
      <c r="JMJ444" s="68"/>
      <c r="JMK444" s="68"/>
      <c r="JML444" s="68"/>
      <c r="JMM444" s="68"/>
      <c r="JMN444" s="68"/>
      <c r="JMO444" s="68"/>
      <c r="JMP444" s="68"/>
      <c r="JMQ444" s="68"/>
      <c r="JMR444" s="68"/>
      <c r="JMS444" s="68"/>
      <c r="JMT444" s="68"/>
      <c r="JMU444" s="68"/>
      <c r="JMV444" s="68"/>
      <c r="JMW444" s="68"/>
      <c r="JMX444" s="68"/>
      <c r="JMY444" s="68"/>
      <c r="JMZ444" s="68"/>
      <c r="JNA444" s="68"/>
      <c r="JNB444" s="68"/>
      <c r="JNC444" s="68"/>
      <c r="JND444" s="68"/>
      <c r="JNE444" s="68"/>
      <c r="JNF444" s="68"/>
      <c r="JNG444" s="68"/>
      <c r="JNH444" s="68"/>
      <c r="JNI444" s="68"/>
      <c r="JNJ444" s="68"/>
      <c r="JNK444" s="68"/>
      <c r="JNL444" s="68"/>
      <c r="JNM444" s="68"/>
      <c r="JNN444" s="68"/>
      <c r="JNO444" s="68"/>
      <c r="JNP444" s="68"/>
      <c r="JNQ444" s="68"/>
      <c r="JNR444" s="68"/>
      <c r="JNS444" s="68"/>
      <c r="JNT444" s="68"/>
      <c r="JNU444" s="68"/>
      <c r="JNV444" s="68"/>
      <c r="JNW444" s="68"/>
      <c r="JNX444" s="68"/>
      <c r="JNY444" s="68"/>
      <c r="JNZ444" s="68"/>
      <c r="JOA444" s="68"/>
      <c r="JOB444" s="68"/>
      <c r="JOC444" s="68"/>
      <c r="JOD444" s="68"/>
      <c r="JOE444" s="68"/>
      <c r="JOF444" s="68"/>
      <c r="JOG444" s="68"/>
      <c r="JOH444" s="68"/>
      <c r="JOI444" s="68"/>
      <c r="JOJ444" s="68"/>
      <c r="JOK444" s="68"/>
      <c r="JOL444" s="68"/>
      <c r="JOM444" s="68"/>
      <c r="JON444" s="68"/>
      <c r="JOO444" s="68"/>
      <c r="JOP444" s="68"/>
      <c r="JOQ444" s="68"/>
      <c r="JOR444" s="68"/>
      <c r="JOS444" s="68"/>
      <c r="JOT444" s="68"/>
      <c r="JOU444" s="68"/>
      <c r="JOV444" s="68"/>
      <c r="JOW444" s="68"/>
      <c r="JOX444" s="68"/>
      <c r="JOY444" s="68"/>
      <c r="JOZ444" s="68"/>
      <c r="JPA444" s="68"/>
      <c r="JPB444" s="68"/>
      <c r="JPC444" s="68"/>
      <c r="JPD444" s="68"/>
      <c r="JPE444" s="68"/>
      <c r="JPF444" s="68"/>
      <c r="JPG444" s="68"/>
      <c r="JPH444" s="68"/>
      <c r="JPI444" s="68"/>
      <c r="JPJ444" s="68"/>
      <c r="JPK444" s="68"/>
      <c r="JPL444" s="68"/>
      <c r="JPM444" s="68"/>
      <c r="JPN444" s="68"/>
      <c r="JPO444" s="68"/>
      <c r="JPP444" s="68"/>
      <c r="JPQ444" s="68"/>
      <c r="JPR444" s="68"/>
      <c r="JPS444" s="68"/>
      <c r="JPT444" s="68"/>
      <c r="JPU444" s="68"/>
      <c r="JPV444" s="68"/>
      <c r="JPW444" s="68"/>
      <c r="JPX444" s="68"/>
      <c r="JPY444" s="68"/>
      <c r="JPZ444" s="68"/>
      <c r="JQA444" s="68"/>
      <c r="JQB444" s="68"/>
      <c r="JQC444" s="68"/>
      <c r="JQD444" s="68"/>
      <c r="JQE444" s="68"/>
      <c r="JQF444" s="68"/>
      <c r="JQG444" s="68"/>
      <c r="JQH444" s="68"/>
      <c r="JQI444" s="68"/>
      <c r="JQJ444" s="68"/>
      <c r="JQK444" s="68"/>
      <c r="JQL444" s="68"/>
      <c r="JQM444" s="68"/>
      <c r="JQN444" s="68"/>
      <c r="JQO444" s="68"/>
      <c r="JQP444" s="68"/>
      <c r="JQQ444" s="68"/>
      <c r="JQR444" s="68"/>
      <c r="JQS444" s="68"/>
      <c r="JQT444" s="68"/>
      <c r="JQU444" s="68"/>
      <c r="JQV444" s="68"/>
      <c r="JQW444" s="68"/>
      <c r="JQX444" s="68"/>
      <c r="JQY444" s="68"/>
      <c r="JQZ444" s="68"/>
      <c r="JRA444" s="68"/>
      <c r="JRB444" s="68"/>
      <c r="JRC444" s="68"/>
      <c r="JRD444" s="68"/>
      <c r="JRE444" s="68"/>
      <c r="JRF444" s="68"/>
      <c r="JRG444" s="68"/>
      <c r="JRH444" s="68"/>
      <c r="JRI444" s="68"/>
      <c r="JRJ444" s="68"/>
      <c r="JRK444" s="68"/>
      <c r="JRL444" s="68"/>
      <c r="JRM444" s="68"/>
      <c r="JRN444" s="68"/>
      <c r="JRO444" s="68"/>
      <c r="JRP444" s="68"/>
      <c r="JRQ444" s="68"/>
      <c r="JRR444" s="68"/>
      <c r="JRS444" s="68"/>
      <c r="JRT444" s="68"/>
      <c r="JRU444" s="68"/>
      <c r="JRV444" s="68"/>
      <c r="JRW444" s="68"/>
      <c r="JRX444" s="68"/>
      <c r="JRY444" s="68"/>
      <c r="JRZ444" s="68"/>
      <c r="JSA444" s="68"/>
      <c r="JSB444" s="68"/>
      <c r="JSC444" s="68"/>
      <c r="JSD444" s="68"/>
      <c r="JSE444" s="68"/>
      <c r="JSF444" s="68"/>
      <c r="JSG444" s="68"/>
      <c r="JSH444" s="68"/>
      <c r="JSI444" s="68"/>
      <c r="JSJ444" s="68"/>
      <c r="JSK444" s="68"/>
      <c r="JSL444" s="68"/>
      <c r="JSM444" s="68"/>
      <c r="JSN444" s="68"/>
      <c r="JSO444" s="68"/>
      <c r="JSP444" s="68"/>
      <c r="JSQ444" s="68"/>
      <c r="JSR444" s="68"/>
      <c r="JSS444" s="68"/>
      <c r="JST444" s="68"/>
      <c r="JSU444" s="68"/>
      <c r="JSV444" s="68"/>
      <c r="JSW444" s="68"/>
      <c r="JSX444" s="68"/>
      <c r="JSY444" s="68"/>
      <c r="JSZ444" s="68"/>
      <c r="JTA444" s="68"/>
      <c r="JTB444" s="68"/>
      <c r="JTC444" s="68"/>
      <c r="JTD444" s="68"/>
      <c r="JTE444" s="68"/>
      <c r="JTF444" s="68"/>
      <c r="JTG444" s="68"/>
      <c r="JTH444" s="68"/>
      <c r="JTI444" s="68"/>
      <c r="JTJ444" s="68"/>
      <c r="JTK444" s="68"/>
      <c r="JTL444" s="68"/>
      <c r="JTM444" s="68"/>
      <c r="JTN444" s="68"/>
      <c r="JTO444" s="68"/>
      <c r="JTP444" s="68"/>
      <c r="JTQ444" s="68"/>
      <c r="JTR444" s="68"/>
      <c r="JTS444" s="68"/>
      <c r="JTT444" s="68"/>
      <c r="JTU444" s="68"/>
      <c r="JTV444" s="68"/>
      <c r="JTW444" s="68"/>
      <c r="JTX444" s="68"/>
      <c r="JTY444" s="68"/>
      <c r="JTZ444" s="68"/>
      <c r="JUA444" s="68"/>
      <c r="JUB444" s="68"/>
      <c r="JUC444" s="68"/>
      <c r="JUD444" s="68"/>
      <c r="JUE444" s="68"/>
      <c r="JUF444" s="68"/>
      <c r="JUG444" s="68"/>
      <c r="JUH444" s="68"/>
      <c r="JUI444" s="68"/>
      <c r="JUJ444" s="68"/>
      <c r="JUK444" s="68"/>
      <c r="JUL444" s="68"/>
      <c r="JUM444" s="68"/>
      <c r="JUN444" s="68"/>
      <c r="JUO444" s="68"/>
      <c r="JUP444" s="68"/>
      <c r="JUQ444" s="68"/>
      <c r="JUR444" s="68"/>
      <c r="JUS444" s="68"/>
      <c r="JUT444" s="68"/>
      <c r="JUU444" s="68"/>
      <c r="JUV444" s="68"/>
      <c r="JUW444" s="68"/>
      <c r="JUX444" s="68"/>
      <c r="JUY444" s="68"/>
      <c r="JUZ444" s="68"/>
      <c r="JVA444" s="68"/>
      <c r="JVB444" s="68"/>
      <c r="JVC444" s="68"/>
      <c r="JVD444" s="68"/>
      <c r="JVE444" s="68"/>
      <c r="JVF444" s="68"/>
      <c r="JVG444" s="68"/>
      <c r="JVH444" s="68"/>
      <c r="JVI444" s="68"/>
      <c r="JVJ444" s="68"/>
      <c r="JVK444" s="68"/>
      <c r="JVL444" s="68"/>
      <c r="JVM444" s="68"/>
      <c r="JVN444" s="68"/>
      <c r="JVO444" s="68"/>
      <c r="JVP444" s="68"/>
      <c r="JVQ444" s="68"/>
      <c r="JVR444" s="68"/>
      <c r="JVS444" s="68"/>
      <c r="JVT444" s="68"/>
      <c r="JVU444" s="68"/>
      <c r="JVV444" s="68"/>
      <c r="JVW444" s="68"/>
      <c r="JVX444" s="68"/>
      <c r="JVY444" s="68"/>
      <c r="JVZ444" s="68"/>
      <c r="JWA444" s="68"/>
      <c r="JWB444" s="68"/>
      <c r="JWC444" s="68"/>
      <c r="JWD444" s="68"/>
      <c r="JWE444" s="68"/>
      <c r="JWF444" s="68"/>
      <c r="JWG444" s="68"/>
      <c r="JWH444" s="68"/>
      <c r="JWI444" s="68"/>
      <c r="JWJ444" s="68"/>
      <c r="JWK444" s="68"/>
      <c r="JWL444" s="68"/>
      <c r="JWM444" s="68"/>
      <c r="JWN444" s="68"/>
      <c r="JWO444" s="68"/>
      <c r="JWP444" s="68"/>
      <c r="JWQ444" s="68"/>
      <c r="JWR444" s="68"/>
      <c r="JWS444" s="68"/>
      <c r="JWT444" s="68"/>
      <c r="JWU444" s="68"/>
      <c r="JWV444" s="68"/>
      <c r="JWW444" s="68"/>
      <c r="JWX444" s="68"/>
      <c r="JWY444" s="68"/>
      <c r="JWZ444" s="68"/>
      <c r="JXA444" s="68"/>
      <c r="JXB444" s="68"/>
      <c r="JXC444" s="68"/>
      <c r="JXD444" s="68"/>
      <c r="JXE444" s="68"/>
      <c r="JXF444" s="68"/>
      <c r="JXG444" s="68"/>
      <c r="JXH444" s="68"/>
      <c r="JXI444" s="68"/>
      <c r="JXJ444" s="68"/>
      <c r="JXK444" s="68"/>
      <c r="JXL444" s="68"/>
      <c r="JXM444" s="68"/>
      <c r="JXN444" s="68"/>
      <c r="JXO444" s="68"/>
      <c r="JXP444" s="68"/>
      <c r="JXQ444" s="68"/>
      <c r="JXR444" s="68"/>
      <c r="JXS444" s="68"/>
      <c r="JXT444" s="68"/>
      <c r="JXU444" s="68"/>
      <c r="JXV444" s="68"/>
      <c r="JXW444" s="68"/>
      <c r="JXX444" s="68"/>
      <c r="JXY444" s="68"/>
      <c r="JXZ444" s="68"/>
      <c r="JYA444" s="68"/>
      <c r="JYB444" s="68"/>
      <c r="JYC444" s="68"/>
      <c r="JYD444" s="68"/>
      <c r="JYE444" s="68"/>
      <c r="JYF444" s="68"/>
      <c r="JYG444" s="68"/>
      <c r="JYH444" s="68"/>
      <c r="JYI444" s="68"/>
      <c r="JYJ444" s="68"/>
      <c r="JYK444" s="68"/>
      <c r="JYL444" s="68"/>
      <c r="JYM444" s="68"/>
      <c r="JYN444" s="68"/>
      <c r="JYO444" s="68"/>
      <c r="JYP444" s="68"/>
      <c r="JYQ444" s="68"/>
      <c r="JYR444" s="68"/>
      <c r="JYS444" s="68"/>
      <c r="JYT444" s="68"/>
      <c r="JYU444" s="68"/>
      <c r="JYV444" s="68"/>
      <c r="JYW444" s="68"/>
      <c r="JYX444" s="68"/>
      <c r="JYY444" s="68"/>
      <c r="JYZ444" s="68"/>
      <c r="JZA444" s="68"/>
      <c r="JZB444" s="68"/>
      <c r="JZC444" s="68"/>
      <c r="JZD444" s="68"/>
      <c r="JZE444" s="68"/>
      <c r="JZF444" s="68"/>
      <c r="JZG444" s="68"/>
      <c r="JZH444" s="68"/>
      <c r="JZI444" s="68"/>
      <c r="JZJ444" s="68"/>
      <c r="JZK444" s="68"/>
      <c r="JZL444" s="68"/>
      <c r="JZM444" s="68"/>
      <c r="JZN444" s="68"/>
      <c r="JZO444" s="68"/>
      <c r="JZP444" s="68"/>
      <c r="JZQ444" s="68"/>
      <c r="JZR444" s="68"/>
      <c r="JZS444" s="68"/>
      <c r="JZT444" s="68"/>
      <c r="JZU444" s="68"/>
      <c r="JZV444" s="68"/>
      <c r="JZW444" s="68"/>
      <c r="JZX444" s="68"/>
      <c r="JZY444" s="68"/>
      <c r="JZZ444" s="68"/>
      <c r="KAA444" s="68"/>
      <c r="KAB444" s="68"/>
      <c r="KAC444" s="68"/>
      <c r="KAD444" s="68"/>
      <c r="KAE444" s="68"/>
      <c r="KAF444" s="68"/>
      <c r="KAG444" s="68"/>
      <c r="KAH444" s="68"/>
      <c r="KAI444" s="68"/>
      <c r="KAJ444" s="68"/>
      <c r="KAK444" s="68"/>
      <c r="KAL444" s="68"/>
      <c r="KAM444" s="68"/>
      <c r="KAN444" s="68"/>
      <c r="KAO444" s="68"/>
      <c r="KAP444" s="68"/>
      <c r="KAQ444" s="68"/>
      <c r="KAR444" s="68"/>
      <c r="KAS444" s="68"/>
      <c r="KAT444" s="68"/>
      <c r="KAU444" s="68"/>
      <c r="KAV444" s="68"/>
      <c r="KAW444" s="68"/>
      <c r="KAX444" s="68"/>
      <c r="KAY444" s="68"/>
      <c r="KAZ444" s="68"/>
      <c r="KBA444" s="68"/>
      <c r="KBB444" s="68"/>
      <c r="KBC444" s="68"/>
      <c r="KBD444" s="68"/>
      <c r="KBE444" s="68"/>
      <c r="KBF444" s="68"/>
      <c r="KBG444" s="68"/>
      <c r="KBH444" s="68"/>
      <c r="KBI444" s="68"/>
      <c r="KBJ444" s="68"/>
      <c r="KBK444" s="68"/>
      <c r="KBL444" s="68"/>
      <c r="KBM444" s="68"/>
      <c r="KBN444" s="68"/>
      <c r="KBO444" s="68"/>
      <c r="KBP444" s="68"/>
      <c r="KBQ444" s="68"/>
      <c r="KBR444" s="68"/>
      <c r="KBS444" s="68"/>
      <c r="KBT444" s="68"/>
      <c r="KBU444" s="68"/>
      <c r="KBV444" s="68"/>
      <c r="KBW444" s="68"/>
      <c r="KBX444" s="68"/>
      <c r="KBY444" s="68"/>
      <c r="KBZ444" s="68"/>
      <c r="KCA444" s="68"/>
      <c r="KCB444" s="68"/>
      <c r="KCC444" s="68"/>
      <c r="KCD444" s="68"/>
      <c r="KCE444" s="68"/>
      <c r="KCF444" s="68"/>
      <c r="KCG444" s="68"/>
      <c r="KCH444" s="68"/>
      <c r="KCI444" s="68"/>
      <c r="KCJ444" s="68"/>
      <c r="KCK444" s="68"/>
      <c r="KCL444" s="68"/>
      <c r="KCM444" s="68"/>
      <c r="KCN444" s="68"/>
      <c r="KCO444" s="68"/>
      <c r="KCP444" s="68"/>
      <c r="KCQ444" s="68"/>
      <c r="KCR444" s="68"/>
      <c r="KCS444" s="68"/>
      <c r="KCT444" s="68"/>
      <c r="KCU444" s="68"/>
      <c r="KCV444" s="68"/>
      <c r="KCW444" s="68"/>
      <c r="KCX444" s="68"/>
      <c r="KCY444" s="68"/>
      <c r="KCZ444" s="68"/>
      <c r="KDA444" s="68"/>
      <c r="KDB444" s="68"/>
      <c r="KDC444" s="68"/>
      <c r="KDD444" s="68"/>
      <c r="KDE444" s="68"/>
      <c r="KDF444" s="68"/>
      <c r="KDG444" s="68"/>
      <c r="KDH444" s="68"/>
      <c r="KDI444" s="68"/>
      <c r="KDJ444" s="68"/>
      <c r="KDK444" s="68"/>
      <c r="KDL444" s="68"/>
      <c r="KDM444" s="68"/>
      <c r="KDN444" s="68"/>
      <c r="KDO444" s="68"/>
      <c r="KDP444" s="68"/>
      <c r="KDQ444" s="68"/>
      <c r="KDR444" s="68"/>
      <c r="KDS444" s="68"/>
      <c r="KDT444" s="68"/>
      <c r="KDU444" s="68"/>
      <c r="KDV444" s="68"/>
      <c r="KDW444" s="68"/>
      <c r="KDX444" s="68"/>
      <c r="KDY444" s="68"/>
      <c r="KDZ444" s="68"/>
      <c r="KEA444" s="68"/>
      <c r="KEB444" s="68"/>
      <c r="KEC444" s="68"/>
      <c r="KED444" s="68"/>
      <c r="KEE444" s="68"/>
      <c r="KEF444" s="68"/>
      <c r="KEG444" s="68"/>
      <c r="KEH444" s="68"/>
      <c r="KEI444" s="68"/>
      <c r="KEJ444" s="68"/>
      <c r="KEK444" s="68"/>
      <c r="KEL444" s="68"/>
      <c r="KEM444" s="68"/>
      <c r="KEN444" s="68"/>
      <c r="KEO444" s="68"/>
      <c r="KEP444" s="68"/>
      <c r="KEQ444" s="68"/>
      <c r="KER444" s="68"/>
      <c r="KES444" s="68"/>
      <c r="KET444" s="68"/>
      <c r="KEU444" s="68"/>
      <c r="KEV444" s="68"/>
      <c r="KEW444" s="68"/>
      <c r="KEX444" s="68"/>
      <c r="KEY444" s="68"/>
      <c r="KEZ444" s="68"/>
      <c r="KFA444" s="68"/>
      <c r="KFB444" s="68"/>
      <c r="KFC444" s="68"/>
      <c r="KFD444" s="68"/>
      <c r="KFE444" s="68"/>
      <c r="KFF444" s="68"/>
      <c r="KFG444" s="68"/>
      <c r="KFH444" s="68"/>
      <c r="KFI444" s="68"/>
      <c r="KFJ444" s="68"/>
      <c r="KFK444" s="68"/>
      <c r="KFL444" s="68"/>
      <c r="KFM444" s="68"/>
      <c r="KFN444" s="68"/>
      <c r="KFO444" s="68"/>
      <c r="KFP444" s="68"/>
      <c r="KFQ444" s="68"/>
      <c r="KFR444" s="68"/>
      <c r="KFS444" s="68"/>
      <c r="KFT444" s="68"/>
      <c r="KFU444" s="68"/>
      <c r="KFV444" s="68"/>
      <c r="KFW444" s="68"/>
      <c r="KFX444" s="68"/>
      <c r="KFY444" s="68"/>
      <c r="KFZ444" s="68"/>
      <c r="KGA444" s="68"/>
      <c r="KGB444" s="68"/>
      <c r="KGC444" s="68"/>
      <c r="KGD444" s="68"/>
      <c r="KGE444" s="68"/>
      <c r="KGF444" s="68"/>
      <c r="KGG444" s="68"/>
      <c r="KGH444" s="68"/>
      <c r="KGI444" s="68"/>
      <c r="KGJ444" s="68"/>
      <c r="KGK444" s="68"/>
      <c r="KGL444" s="68"/>
      <c r="KGM444" s="68"/>
      <c r="KGN444" s="68"/>
      <c r="KGO444" s="68"/>
      <c r="KGP444" s="68"/>
      <c r="KGQ444" s="68"/>
      <c r="KGR444" s="68"/>
      <c r="KGS444" s="68"/>
      <c r="KGT444" s="68"/>
      <c r="KGU444" s="68"/>
      <c r="KGV444" s="68"/>
      <c r="KGW444" s="68"/>
      <c r="KGX444" s="68"/>
      <c r="KGY444" s="68"/>
      <c r="KGZ444" s="68"/>
      <c r="KHA444" s="68"/>
      <c r="KHB444" s="68"/>
      <c r="KHC444" s="68"/>
      <c r="KHD444" s="68"/>
      <c r="KHE444" s="68"/>
      <c r="KHF444" s="68"/>
      <c r="KHG444" s="68"/>
      <c r="KHH444" s="68"/>
      <c r="KHI444" s="68"/>
      <c r="KHJ444" s="68"/>
      <c r="KHK444" s="68"/>
      <c r="KHL444" s="68"/>
      <c r="KHM444" s="68"/>
      <c r="KHN444" s="68"/>
      <c r="KHO444" s="68"/>
      <c r="KHP444" s="68"/>
      <c r="KHQ444" s="68"/>
      <c r="KHR444" s="68"/>
      <c r="KHS444" s="68"/>
      <c r="KHT444" s="68"/>
      <c r="KHU444" s="68"/>
      <c r="KHV444" s="68"/>
      <c r="KHW444" s="68"/>
      <c r="KHX444" s="68"/>
      <c r="KHY444" s="68"/>
      <c r="KHZ444" s="68"/>
      <c r="KIA444" s="68"/>
      <c r="KIB444" s="68"/>
      <c r="KIC444" s="68"/>
      <c r="KID444" s="68"/>
      <c r="KIE444" s="68"/>
      <c r="KIF444" s="68"/>
      <c r="KIG444" s="68"/>
      <c r="KIH444" s="68"/>
      <c r="KII444" s="68"/>
      <c r="KIJ444" s="68"/>
      <c r="KIK444" s="68"/>
      <c r="KIL444" s="68"/>
      <c r="KIM444" s="68"/>
      <c r="KIN444" s="68"/>
      <c r="KIO444" s="68"/>
      <c r="KIP444" s="68"/>
      <c r="KIQ444" s="68"/>
      <c r="KIR444" s="68"/>
      <c r="KIS444" s="68"/>
      <c r="KIT444" s="68"/>
      <c r="KIU444" s="68"/>
      <c r="KIV444" s="68"/>
      <c r="KIW444" s="68"/>
      <c r="KIX444" s="68"/>
      <c r="KIY444" s="68"/>
      <c r="KIZ444" s="68"/>
      <c r="KJA444" s="68"/>
      <c r="KJB444" s="68"/>
      <c r="KJC444" s="68"/>
      <c r="KJD444" s="68"/>
      <c r="KJE444" s="68"/>
      <c r="KJF444" s="68"/>
      <c r="KJG444" s="68"/>
      <c r="KJH444" s="68"/>
      <c r="KJI444" s="68"/>
      <c r="KJJ444" s="68"/>
      <c r="KJK444" s="68"/>
      <c r="KJL444" s="68"/>
      <c r="KJM444" s="68"/>
      <c r="KJN444" s="68"/>
      <c r="KJO444" s="68"/>
      <c r="KJP444" s="68"/>
      <c r="KJQ444" s="68"/>
      <c r="KJR444" s="68"/>
      <c r="KJS444" s="68"/>
      <c r="KJT444" s="68"/>
      <c r="KJU444" s="68"/>
      <c r="KJV444" s="68"/>
      <c r="KJW444" s="68"/>
      <c r="KJX444" s="68"/>
      <c r="KJY444" s="68"/>
      <c r="KJZ444" s="68"/>
      <c r="KKA444" s="68"/>
      <c r="KKB444" s="68"/>
      <c r="KKC444" s="68"/>
      <c r="KKD444" s="68"/>
      <c r="KKE444" s="68"/>
      <c r="KKF444" s="68"/>
      <c r="KKG444" s="68"/>
      <c r="KKH444" s="68"/>
      <c r="KKI444" s="68"/>
      <c r="KKJ444" s="68"/>
      <c r="KKK444" s="68"/>
      <c r="KKL444" s="68"/>
      <c r="KKM444" s="68"/>
      <c r="KKN444" s="68"/>
      <c r="KKO444" s="68"/>
      <c r="KKP444" s="68"/>
      <c r="KKQ444" s="68"/>
      <c r="KKR444" s="68"/>
      <c r="KKS444" s="68"/>
      <c r="KKT444" s="68"/>
      <c r="KKU444" s="68"/>
      <c r="KKV444" s="68"/>
      <c r="KKW444" s="68"/>
      <c r="KKX444" s="68"/>
      <c r="KKY444" s="68"/>
      <c r="KKZ444" s="68"/>
      <c r="KLA444" s="68"/>
      <c r="KLB444" s="68"/>
      <c r="KLC444" s="68"/>
      <c r="KLD444" s="68"/>
      <c r="KLE444" s="68"/>
      <c r="KLF444" s="68"/>
      <c r="KLG444" s="68"/>
      <c r="KLH444" s="68"/>
      <c r="KLI444" s="68"/>
      <c r="KLJ444" s="68"/>
      <c r="KLK444" s="68"/>
      <c r="KLL444" s="68"/>
      <c r="KLM444" s="68"/>
      <c r="KLN444" s="68"/>
      <c r="KLO444" s="68"/>
      <c r="KLP444" s="68"/>
      <c r="KLQ444" s="68"/>
      <c r="KLR444" s="68"/>
      <c r="KLS444" s="68"/>
      <c r="KLT444" s="68"/>
      <c r="KLU444" s="68"/>
      <c r="KLV444" s="68"/>
      <c r="KLW444" s="68"/>
      <c r="KLX444" s="68"/>
      <c r="KLY444" s="68"/>
      <c r="KLZ444" s="68"/>
      <c r="KMA444" s="68"/>
      <c r="KMB444" s="68"/>
      <c r="KMC444" s="68"/>
      <c r="KMD444" s="68"/>
      <c r="KME444" s="68"/>
      <c r="KMF444" s="68"/>
      <c r="KMG444" s="68"/>
      <c r="KMH444" s="68"/>
      <c r="KMI444" s="68"/>
      <c r="KMJ444" s="68"/>
      <c r="KMK444" s="68"/>
      <c r="KML444" s="68"/>
      <c r="KMM444" s="68"/>
      <c r="KMN444" s="68"/>
      <c r="KMO444" s="68"/>
      <c r="KMP444" s="68"/>
      <c r="KMQ444" s="68"/>
      <c r="KMR444" s="68"/>
      <c r="KMS444" s="68"/>
      <c r="KMT444" s="68"/>
      <c r="KMU444" s="68"/>
      <c r="KMV444" s="68"/>
      <c r="KMW444" s="68"/>
      <c r="KMX444" s="68"/>
      <c r="KMY444" s="68"/>
      <c r="KMZ444" s="68"/>
      <c r="KNA444" s="68"/>
      <c r="KNB444" s="68"/>
      <c r="KNC444" s="68"/>
      <c r="KND444" s="68"/>
      <c r="KNE444" s="68"/>
      <c r="KNF444" s="68"/>
      <c r="KNG444" s="68"/>
      <c r="KNH444" s="68"/>
      <c r="KNI444" s="68"/>
      <c r="KNJ444" s="68"/>
      <c r="KNK444" s="68"/>
      <c r="KNL444" s="68"/>
      <c r="KNM444" s="68"/>
      <c r="KNN444" s="68"/>
      <c r="KNO444" s="68"/>
      <c r="KNP444" s="68"/>
      <c r="KNQ444" s="68"/>
      <c r="KNR444" s="68"/>
      <c r="KNS444" s="68"/>
      <c r="KNT444" s="68"/>
      <c r="KNU444" s="68"/>
      <c r="KNV444" s="68"/>
      <c r="KNW444" s="68"/>
      <c r="KNX444" s="68"/>
      <c r="KNY444" s="68"/>
      <c r="KNZ444" s="68"/>
      <c r="KOA444" s="68"/>
      <c r="KOB444" s="68"/>
      <c r="KOC444" s="68"/>
      <c r="KOD444" s="68"/>
      <c r="KOE444" s="68"/>
      <c r="KOF444" s="68"/>
      <c r="KOG444" s="68"/>
      <c r="KOH444" s="68"/>
      <c r="KOI444" s="68"/>
      <c r="KOJ444" s="68"/>
      <c r="KOK444" s="68"/>
      <c r="KOL444" s="68"/>
      <c r="KOM444" s="68"/>
      <c r="KON444" s="68"/>
      <c r="KOO444" s="68"/>
      <c r="KOP444" s="68"/>
      <c r="KOQ444" s="68"/>
      <c r="KOR444" s="68"/>
      <c r="KOS444" s="68"/>
      <c r="KOT444" s="68"/>
      <c r="KOU444" s="68"/>
      <c r="KOV444" s="68"/>
      <c r="KOW444" s="68"/>
      <c r="KOX444" s="68"/>
      <c r="KOY444" s="68"/>
      <c r="KOZ444" s="68"/>
      <c r="KPA444" s="68"/>
      <c r="KPB444" s="68"/>
      <c r="KPC444" s="68"/>
      <c r="KPD444" s="68"/>
      <c r="KPE444" s="68"/>
      <c r="KPF444" s="68"/>
      <c r="KPG444" s="68"/>
      <c r="KPH444" s="68"/>
      <c r="KPI444" s="68"/>
      <c r="KPJ444" s="68"/>
      <c r="KPK444" s="68"/>
      <c r="KPL444" s="68"/>
      <c r="KPM444" s="68"/>
      <c r="KPN444" s="68"/>
      <c r="KPO444" s="68"/>
      <c r="KPP444" s="68"/>
      <c r="KPQ444" s="68"/>
      <c r="KPR444" s="68"/>
      <c r="KPS444" s="68"/>
      <c r="KPT444" s="68"/>
      <c r="KPU444" s="68"/>
      <c r="KPV444" s="68"/>
      <c r="KPW444" s="68"/>
      <c r="KPX444" s="68"/>
      <c r="KPY444" s="68"/>
      <c r="KPZ444" s="68"/>
      <c r="KQA444" s="68"/>
      <c r="KQB444" s="68"/>
      <c r="KQC444" s="68"/>
      <c r="KQD444" s="68"/>
      <c r="KQE444" s="68"/>
      <c r="KQF444" s="68"/>
      <c r="KQG444" s="68"/>
      <c r="KQH444" s="68"/>
      <c r="KQI444" s="68"/>
      <c r="KQJ444" s="68"/>
      <c r="KQK444" s="68"/>
      <c r="KQL444" s="68"/>
      <c r="KQM444" s="68"/>
      <c r="KQN444" s="68"/>
      <c r="KQO444" s="68"/>
      <c r="KQP444" s="68"/>
      <c r="KQQ444" s="68"/>
      <c r="KQR444" s="68"/>
      <c r="KQS444" s="68"/>
      <c r="KQT444" s="68"/>
      <c r="KQU444" s="68"/>
      <c r="KQV444" s="68"/>
      <c r="KQW444" s="68"/>
      <c r="KQX444" s="68"/>
      <c r="KQY444" s="68"/>
      <c r="KQZ444" s="68"/>
      <c r="KRA444" s="68"/>
      <c r="KRB444" s="68"/>
      <c r="KRC444" s="68"/>
      <c r="KRD444" s="68"/>
      <c r="KRE444" s="68"/>
      <c r="KRF444" s="68"/>
      <c r="KRG444" s="68"/>
      <c r="KRH444" s="68"/>
      <c r="KRI444" s="68"/>
      <c r="KRJ444" s="68"/>
      <c r="KRK444" s="68"/>
      <c r="KRL444" s="68"/>
      <c r="KRM444" s="68"/>
      <c r="KRN444" s="68"/>
      <c r="KRO444" s="68"/>
      <c r="KRP444" s="68"/>
      <c r="KRQ444" s="68"/>
      <c r="KRR444" s="68"/>
      <c r="KRS444" s="68"/>
      <c r="KRT444" s="68"/>
      <c r="KRU444" s="68"/>
      <c r="KRV444" s="68"/>
      <c r="KRW444" s="68"/>
      <c r="KRX444" s="68"/>
      <c r="KRY444" s="68"/>
      <c r="KRZ444" s="68"/>
      <c r="KSA444" s="68"/>
      <c r="KSB444" s="68"/>
      <c r="KSC444" s="68"/>
      <c r="KSD444" s="68"/>
      <c r="KSE444" s="68"/>
      <c r="KSF444" s="68"/>
      <c r="KSG444" s="68"/>
      <c r="KSH444" s="68"/>
      <c r="KSI444" s="68"/>
      <c r="KSJ444" s="68"/>
      <c r="KSK444" s="68"/>
      <c r="KSL444" s="68"/>
      <c r="KSM444" s="68"/>
      <c r="KSN444" s="68"/>
      <c r="KSO444" s="68"/>
      <c r="KSP444" s="68"/>
      <c r="KSQ444" s="68"/>
      <c r="KSR444" s="68"/>
      <c r="KSS444" s="68"/>
      <c r="KST444" s="68"/>
      <c r="KSU444" s="68"/>
      <c r="KSV444" s="68"/>
      <c r="KSW444" s="68"/>
      <c r="KSX444" s="68"/>
      <c r="KSY444" s="68"/>
      <c r="KSZ444" s="68"/>
      <c r="KTA444" s="68"/>
      <c r="KTB444" s="68"/>
      <c r="KTC444" s="68"/>
      <c r="KTD444" s="68"/>
      <c r="KTE444" s="68"/>
      <c r="KTF444" s="68"/>
      <c r="KTG444" s="68"/>
      <c r="KTH444" s="68"/>
      <c r="KTI444" s="68"/>
      <c r="KTJ444" s="68"/>
      <c r="KTK444" s="68"/>
      <c r="KTL444" s="68"/>
      <c r="KTM444" s="68"/>
      <c r="KTN444" s="68"/>
      <c r="KTO444" s="68"/>
      <c r="KTP444" s="68"/>
      <c r="KTQ444" s="68"/>
      <c r="KTR444" s="68"/>
      <c r="KTS444" s="68"/>
      <c r="KTT444" s="68"/>
      <c r="KTU444" s="68"/>
      <c r="KTV444" s="68"/>
      <c r="KTW444" s="68"/>
      <c r="KTX444" s="68"/>
      <c r="KTY444" s="68"/>
      <c r="KTZ444" s="68"/>
      <c r="KUA444" s="68"/>
      <c r="KUB444" s="68"/>
      <c r="KUC444" s="68"/>
      <c r="KUD444" s="68"/>
      <c r="KUE444" s="68"/>
      <c r="KUF444" s="68"/>
      <c r="KUG444" s="68"/>
      <c r="KUH444" s="68"/>
      <c r="KUI444" s="68"/>
      <c r="KUJ444" s="68"/>
      <c r="KUK444" s="68"/>
      <c r="KUL444" s="68"/>
      <c r="KUM444" s="68"/>
      <c r="KUN444" s="68"/>
      <c r="KUO444" s="68"/>
      <c r="KUP444" s="68"/>
      <c r="KUQ444" s="68"/>
      <c r="KUR444" s="68"/>
      <c r="KUS444" s="68"/>
      <c r="KUT444" s="68"/>
      <c r="KUU444" s="68"/>
      <c r="KUV444" s="68"/>
      <c r="KUW444" s="68"/>
      <c r="KUX444" s="68"/>
      <c r="KUY444" s="68"/>
      <c r="KUZ444" s="68"/>
      <c r="KVA444" s="68"/>
      <c r="KVB444" s="68"/>
      <c r="KVC444" s="68"/>
      <c r="KVD444" s="68"/>
      <c r="KVE444" s="68"/>
      <c r="KVF444" s="68"/>
      <c r="KVG444" s="68"/>
      <c r="KVH444" s="68"/>
      <c r="KVI444" s="68"/>
      <c r="KVJ444" s="68"/>
      <c r="KVK444" s="68"/>
      <c r="KVL444" s="68"/>
      <c r="KVM444" s="68"/>
      <c r="KVN444" s="68"/>
      <c r="KVO444" s="68"/>
      <c r="KVP444" s="68"/>
      <c r="KVQ444" s="68"/>
      <c r="KVR444" s="68"/>
      <c r="KVS444" s="68"/>
      <c r="KVT444" s="68"/>
      <c r="KVU444" s="68"/>
      <c r="KVV444" s="68"/>
      <c r="KVW444" s="68"/>
      <c r="KVX444" s="68"/>
      <c r="KVY444" s="68"/>
      <c r="KVZ444" s="68"/>
      <c r="KWA444" s="68"/>
      <c r="KWB444" s="68"/>
      <c r="KWC444" s="68"/>
      <c r="KWD444" s="68"/>
      <c r="KWE444" s="68"/>
      <c r="KWF444" s="68"/>
      <c r="KWG444" s="68"/>
      <c r="KWH444" s="68"/>
      <c r="KWI444" s="68"/>
      <c r="KWJ444" s="68"/>
      <c r="KWK444" s="68"/>
      <c r="KWL444" s="68"/>
      <c r="KWM444" s="68"/>
      <c r="KWN444" s="68"/>
      <c r="KWO444" s="68"/>
      <c r="KWP444" s="68"/>
      <c r="KWQ444" s="68"/>
      <c r="KWR444" s="68"/>
      <c r="KWS444" s="68"/>
      <c r="KWT444" s="68"/>
      <c r="KWU444" s="68"/>
      <c r="KWV444" s="68"/>
      <c r="KWW444" s="68"/>
      <c r="KWX444" s="68"/>
      <c r="KWY444" s="68"/>
      <c r="KWZ444" s="68"/>
      <c r="KXA444" s="68"/>
      <c r="KXB444" s="68"/>
      <c r="KXC444" s="68"/>
      <c r="KXD444" s="68"/>
      <c r="KXE444" s="68"/>
      <c r="KXF444" s="68"/>
      <c r="KXG444" s="68"/>
      <c r="KXH444" s="68"/>
      <c r="KXI444" s="68"/>
      <c r="KXJ444" s="68"/>
      <c r="KXK444" s="68"/>
      <c r="KXL444" s="68"/>
      <c r="KXM444" s="68"/>
      <c r="KXN444" s="68"/>
      <c r="KXO444" s="68"/>
      <c r="KXP444" s="68"/>
      <c r="KXQ444" s="68"/>
      <c r="KXR444" s="68"/>
      <c r="KXS444" s="68"/>
      <c r="KXT444" s="68"/>
      <c r="KXU444" s="68"/>
      <c r="KXV444" s="68"/>
      <c r="KXW444" s="68"/>
      <c r="KXX444" s="68"/>
      <c r="KXY444" s="68"/>
      <c r="KXZ444" s="68"/>
      <c r="KYA444" s="68"/>
      <c r="KYB444" s="68"/>
      <c r="KYC444" s="68"/>
      <c r="KYD444" s="68"/>
      <c r="KYE444" s="68"/>
      <c r="KYF444" s="68"/>
      <c r="KYG444" s="68"/>
      <c r="KYH444" s="68"/>
      <c r="KYI444" s="68"/>
      <c r="KYJ444" s="68"/>
      <c r="KYK444" s="68"/>
      <c r="KYL444" s="68"/>
      <c r="KYM444" s="68"/>
      <c r="KYN444" s="68"/>
      <c r="KYO444" s="68"/>
      <c r="KYP444" s="68"/>
      <c r="KYQ444" s="68"/>
      <c r="KYR444" s="68"/>
      <c r="KYS444" s="68"/>
      <c r="KYT444" s="68"/>
      <c r="KYU444" s="68"/>
      <c r="KYV444" s="68"/>
      <c r="KYW444" s="68"/>
      <c r="KYX444" s="68"/>
      <c r="KYY444" s="68"/>
      <c r="KYZ444" s="68"/>
      <c r="KZA444" s="68"/>
      <c r="KZB444" s="68"/>
      <c r="KZC444" s="68"/>
      <c r="KZD444" s="68"/>
      <c r="KZE444" s="68"/>
      <c r="KZF444" s="68"/>
      <c r="KZG444" s="68"/>
      <c r="KZH444" s="68"/>
      <c r="KZI444" s="68"/>
      <c r="KZJ444" s="68"/>
      <c r="KZK444" s="68"/>
      <c r="KZL444" s="68"/>
      <c r="KZM444" s="68"/>
      <c r="KZN444" s="68"/>
      <c r="KZO444" s="68"/>
      <c r="KZP444" s="68"/>
      <c r="KZQ444" s="68"/>
      <c r="KZR444" s="68"/>
      <c r="KZS444" s="68"/>
      <c r="KZT444" s="68"/>
      <c r="KZU444" s="68"/>
      <c r="KZV444" s="68"/>
      <c r="KZW444" s="68"/>
      <c r="KZX444" s="68"/>
      <c r="KZY444" s="68"/>
      <c r="KZZ444" s="68"/>
      <c r="LAA444" s="68"/>
      <c r="LAB444" s="68"/>
      <c r="LAC444" s="68"/>
      <c r="LAD444" s="68"/>
      <c r="LAE444" s="68"/>
      <c r="LAF444" s="68"/>
      <c r="LAG444" s="68"/>
      <c r="LAH444" s="68"/>
      <c r="LAI444" s="68"/>
      <c r="LAJ444" s="68"/>
      <c r="LAK444" s="68"/>
      <c r="LAL444" s="68"/>
      <c r="LAM444" s="68"/>
      <c r="LAN444" s="68"/>
      <c r="LAO444" s="68"/>
      <c r="LAP444" s="68"/>
      <c r="LAQ444" s="68"/>
      <c r="LAR444" s="68"/>
      <c r="LAS444" s="68"/>
      <c r="LAT444" s="68"/>
      <c r="LAU444" s="68"/>
      <c r="LAV444" s="68"/>
      <c r="LAW444" s="68"/>
      <c r="LAX444" s="68"/>
      <c r="LAY444" s="68"/>
      <c r="LAZ444" s="68"/>
      <c r="LBA444" s="68"/>
      <c r="LBB444" s="68"/>
      <c r="LBC444" s="68"/>
      <c r="LBD444" s="68"/>
      <c r="LBE444" s="68"/>
      <c r="LBF444" s="68"/>
      <c r="LBG444" s="68"/>
      <c r="LBH444" s="68"/>
      <c r="LBI444" s="68"/>
      <c r="LBJ444" s="68"/>
      <c r="LBK444" s="68"/>
      <c r="LBL444" s="68"/>
      <c r="LBM444" s="68"/>
      <c r="LBN444" s="68"/>
      <c r="LBO444" s="68"/>
      <c r="LBP444" s="68"/>
      <c r="LBQ444" s="68"/>
      <c r="LBR444" s="68"/>
      <c r="LBS444" s="68"/>
      <c r="LBT444" s="68"/>
      <c r="LBU444" s="68"/>
      <c r="LBV444" s="68"/>
      <c r="LBW444" s="68"/>
      <c r="LBX444" s="68"/>
      <c r="LBY444" s="68"/>
      <c r="LBZ444" s="68"/>
      <c r="LCA444" s="68"/>
      <c r="LCB444" s="68"/>
      <c r="LCC444" s="68"/>
      <c r="LCD444" s="68"/>
      <c r="LCE444" s="68"/>
      <c r="LCF444" s="68"/>
      <c r="LCG444" s="68"/>
      <c r="LCH444" s="68"/>
      <c r="LCI444" s="68"/>
      <c r="LCJ444" s="68"/>
      <c r="LCK444" s="68"/>
      <c r="LCL444" s="68"/>
      <c r="LCM444" s="68"/>
      <c r="LCN444" s="68"/>
      <c r="LCO444" s="68"/>
      <c r="LCP444" s="68"/>
      <c r="LCQ444" s="68"/>
      <c r="LCR444" s="68"/>
      <c r="LCS444" s="68"/>
      <c r="LCT444" s="68"/>
      <c r="LCU444" s="68"/>
      <c r="LCV444" s="68"/>
      <c r="LCW444" s="68"/>
      <c r="LCX444" s="68"/>
      <c r="LCY444" s="68"/>
      <c r="LCZ444" s="68"/>
      <c r="LDA444" s="68"/>
      <c r="LDB444" s="68"/>
      <c r="LDC444" s="68"/>
      <c r="LDD444" s="68"/>
      <c r="LDE444" s="68"/>
      <c r="LDF444" s="68"/>
      <c r="LDG444" s="68"/>
      <c r="LDH444" s="68"/>
      <c r="LDI444" s="68"/>
      <c r="LDJ444" s="68"/>
      <c r="LDK444" s="68"/>
      <c r="LDL444" s="68"/>
      <c r="LDM444" s="68"/>
      <c r="LDN444" s="68"/>
      <c r="LDO444" s="68"/>
      <c r="LDP444" s="68"/>
      <c r="LDQ444" s="68"/>
      <c r="LDR444" s="68"/>
      <c r="LDS444" s="68"/>
      <c r="LDT444" s="68"/>
      <c r="LDU444" s="68"/>
      <c r="LDV444" s="68"/>
      <c r="LDW444" s="68"/>
      <c r="LDX444" s="68"/>
      <c r="LDY444" s="68"/>
      <c r="LDZ444" s="68"/>
      <c r="LEA444" s="68"/>
      <c r="LEB444" s="68"/>
      <c r="LEC444" s="68"/>
      <c r="LED444" s="68"/>
      <c r="LEE444" s="68"/>
      <c r="LEF444" s="68"/>
      <c r="LEG444" s="68"/>
      <c r="LEH444" s="68"/>
      <c r="LEI444" s="68"/>
      <c r="LEJ444" s="68"/>
      <c r="LEK444" s="68"/>
      <c r="LEL444" s="68"/>
      <c r="LEM444" s="68"/>
      <c r="LEN444" s="68"/>
      <c r="LEO444" s="68"/>
      <c r="LEP444" s="68"/>
      <c r="LEQ444" s="68"/>
      <c r="LER444" s="68"/>
      <c r="LES444" s="68"/>
      <c r="LET444" s="68"/>
      <c r="LEU444" s="68"/>
      <c r="LEV444" s="68"/>
      <c r="LEW444" s="68"/>
      <c r="LEX444" s="68"/>
      <c r="LEY444" s="68"/>
      <c r="LEZ444" s="68"/>
      <c r="LFA444" s="68"/>
      <c r="LFB444" s="68"/>
      <c r="LFC444" s="68"/>
      <c r="LFD444" s="68"/>
      <c r="LFE444" s="68"/>
      <c r="LFF444" s="68"/>
      <c r="LFG444" s="68"/>
      <c r="LFH444" s="68"/>
      <c r="LFI444" s="68"/>
      <c r="LFJ444" s="68"/>
      <c r="LFK444" s="68"/>
      <c r="LFL444" s="68"/>
      <c r="LFM444" s="68"/>
      <c r="LFN444" s="68"/>
      <c r="LFO444" s="68"/>
      <c r="LFP444" s="68"/>
      <c r="LFQ444" s="68"/>
      <c r="LFR444" s="68"/>
      <c r="LFS444" s="68"/>
      <c r="LFT444" s="68"/>
      <c r="LFU444" s="68"/>
      <c r="LFV444" s="68"/>
      <c r="LFW444" s="68"/>
      <c r="LFX444" s="68"/>
      <c r="LFY444" s="68"/>
      <c r="LFZ444" s="68"/>
      <c r="LGA444" s="68"/>
      <c r="LGB444" s="68"/>
      <c r="LGC444" s="68"/>
      <c r="LGD444" s="68"/>
      <c r="LGE444" s="68"/>
      <c r="LGF444" s="68"/>
      <c r="LGG444" s="68"/>
      <c r="LGH444" s="68"/>
      <c r="LGI444" s="68"/>
      <c r="LGJ444" s="68"/>
      <c r="LGK444" s="68"/>
      <c r="LGL444" s="68"/>
      <c r="LGM444" s="68"/>
      <c r="LGN444" s="68"/>
      <c r="LGO444" s="68"/>
      <c r="LGP444" s="68"/>
      <c r="LGQ444" s="68"/>
      <c r="LGR444" s="68"/>
      <c r="LGS444" s="68"/>
      <c r="LGT444" s="68"/>
      <c r="LGU444" s="68"/>
      <c r="LGV444" s="68"/>
      <c r="LGW444" s="68"/>
      <c r="LGX444" s="68"/>
      <c r="LGY444" s="68"/>
      <c r="LGZ444" s="68"/>
      <c r="LHA444" s="68"/>
      <c r="LHB444" s="68"/>
      <c r="LHC444" s="68"/>
      <c r="LHD444" s="68"/>
      <c r="LHE444" s="68"/>
      <c r="LHF444" s="68"/>
      <c r="LHG444" s="68"/>
      <c r="LHH444" s="68"/>
      <c r="LHI444" s="68"/>
      <c r="LHJ444" s="68"/>
      <c r="LHK444" s="68"/>
      <c r="LHL444" s="68"/>
      <c r="LHM444" s="68"/>
      <c r="LHN444" s="68"/>
      <c r="LHO444" s="68"/>
      <c r="LHP444" s="68"/>
      <c r="LHQ444" s="68"/>
      <c r="LHR444" s="68"/>
      <c r="LHS444" s="68"/>
      <c r="LHT444" s="68"/>
      <c r="LHU444" s="68"/>
      <c r="LHV444" s="68"/>
      <c r="LHW444" s="68"/>
      <c r="LHX444" s="68"/>
      <c r="LHY444" s="68"/>
      <c r="LHZ444" s="68"/>
      <c r="LIA444" s="68"/>
      <c r="LIB444" s="68"/>
      <c r="LIC444" s="68"/>
      <c r="LID444" s="68"/>
      <c r="LIE444" s="68"/>
      <c r="LIF444" s="68"/>
      <c r="LIG444" s="68"/>
      <c r="LIH444" s="68"/>
      <c r="LII444" s="68"/>
      <c r="LIJ444" s="68"/>
      <c r="LIK444" s="68"/>
      <c r="LIL444" s="68"/>
      <c r="LIM444" s="68"/>
      <c r="LIN444" s="68"/>
      <c r="LIO444" s="68"/>
      <c r="LIP444" s="68"/>
      <c r="LIQ444" s="68"/>
      <c r="LIR444" s="68"/>
      <c r="LIS444" s="68"/>
      <c r="LIT444" s="68"/>
      <c r="LIU444" s="68"/>
      <c r="LIV444" s="68"/>
      <c r="LIW444" s="68"/>
      <c r="LIX444" s="68"/>
      <c r="LIY444" s="68"/>
      <c r="LIZ444" s="68"/>
      <c r="LJA444" s="68"/>
      <c r="LJB444" s="68"/>
      <c r="LJC444" s="68"/>
      <c r="LJD444" s="68"/>
      <c r="LJE444" s="68"/>
      <c r="LJF444" s="68"/>
      <c r="LJG444" s="68"/>
      <c r="LJH444" s="68"/>
      <c r="LJI444" s="68"/>
      <c r="LJJ444" s="68"/>
      <c r="LJK444" s="68"/>
      <c r="LJL444" s="68"/>
      <c r="LJM444" s="68"/>
      <c r="LJN444" s="68"/>
      <c r="LJO444" s="68"/>
      <c r="LJP444" s="68"/>
      <c r="LJQ444" s="68"/>
      <c r="LJR444" s="68"/>
      <c r="LJS444" s="68"/>
      <c r="LJT444" s="68"/>
      <c r="LJU444" s="68"/>
      <c r="LJV444" s="68"/>
      <c r="LJW444" s="68"/>
      <c r="LJX444" s="68"/>
      <c r="LJY444" s="68"/>
      <c r="LJZ444" s="68"/>
      <c r="LKA444" s="68"/>
      <c r="LKB444" s="68"/>
      <c r="LKC444" s="68"/>
      <c r="LKD444" s="68"/>
      <c r="LKE444" s="68"/>
      <c r="LKF444" s="68"/>
      <c r="LKG444" s="68"/>
      <c r="LKH444" s="68"/>
      <c r="LKI444" s="68"/>
      <c r="LKJ444" s="68"/>
      <c r="LKK444" s="68"/>
      <c r="LKL444" s="68"/>
      <c r="LKM444" s="68"/>
      <c r="LKN444" s="68"/>
      <c r="LKO444" s="68"/>
      <c r="LKP444" s="68"/>
      <c r="LKQ444" s="68"/>
      <c r="LKR444" s="68"/>
      <c r="LKS444" s="68"/>
      <c r="LKT444" s="68"/>
      <c r="LKU444" s="68"/>
      <c r="LKV444" s="68"/>
      <c r="LKW444" s="68"/>
      <c r="LKX444" s="68"/>
      <c r="LKY444" s="68"/>
      <c r="LKZ444" s="68"/>
      <c r="LLA444" s="68"/>
      <c r="LLB444" s="68"/>
      <c r="LLC444" s="68"/>
      <c r="LLD444" s="68"/>
      <c r="LLE444" s="68"/>
      <c r="LLF444" s="68"/>
      <c r="LLG444" s="68"/>
      <c r="LLH444" s="68"/>
      <c r="LLI444" s="68"/>
      <c r="LLJ444" s="68"/>
      <c r="LLK444" s="68"/>
      <c r="LLL444" s="68"/>
      <c r="LLM444" s="68"/>
      <c r="LLN444" s="68"/>
      <c r="LLO444" s="68"/>
      <c r="LLP444" s="68"/>
      <c r="LLQ444" s="68"/>
      <c r="LLR444" s="68"/>
      <c r="LLS444" s="68"/>
      <c r="LLT444" s="68"/>
      <c r="LLU444" s="68"/>
      <c r="LLV444" s="68"/>
      <c r="LLW444" s="68"/>
      <c r="LLX444" s="68"/>
      <c r="LLY444" s="68"/>
      <c r="LLZ444" s="68"/>
      <c r="LMA444" s="68"/>
      <c r="LMB444" s="68"/>
      <c r="LMC444" s="68"/>
      <c r="LMD444" s="68"/>
      <c r="LME444" s="68"/>
      <c r="LMF444" s="68"/>
      <c r="LMG444" s="68"/>
      <c r="LMH444" s="68"/>
      <c r="LMI444" s="68"/>
      <c r="LMJ444" s="68"/>
      <c r="LMK444" s="68"/>
      <c r="LML444" s="68"/>
      <c r="LMM444" s="68"/>
      <c r="LMN444" s="68"/>
      <c r="LMO444" s="68"/>
      <c r="LMP444" s="68"/>
      <c r="LMQ444" s="68"/>
      <c r="LMR444" s="68"/>
      <c r="LMS444" s="68"/>
      <c r="LMT444" s="68"/>
      <c r="LMU444" s="68"/>
      <c r="LMV444" s="68"/>
      <c r="LMW444" s="68"/>
      <c r="LMX444" s="68"/>
      <c r="LMY444" s="68"/>
      <c r="LMZ444" s="68"/>
      <c r="LNA444" s="68"/>
      <c r="LNB444" s="68"/>
      <c r="LNC444" s="68"/>
      <c r="LND444" s="68"/>
      <c r="LNE444" s="68"/>
      <c r="LNF444" s="68"/>
      <c r="LNG444" s="68"/>
      <c r="LNH444" s="68"/>
      <c r="LNI444" s="68"/>
      <c r="LNJ444" s="68"/>
      <c r="LNK444" s="68"/>
      <c r="LNL444" s="68"/>
      <c r="LNM444" s="68"/>
      <c r="LNN444" s="68"/>
      <c r="LNO444" s="68"/>
      <c r="LNP444" s="68"/>
      <c r="LNQ444" s="68"/>
      <c r="LNR444" s="68"/>
      <c r="LNS444" s="68"/>
      <c r="LNT444" s="68"/>
      <c r="LNU444" s="68"/>
      <c r="LNV444" s="68"/>
      <c r="LNW444" s="68"/>
      <c r="LNX444" s="68"/>
      <c r="LNY444" s="68"/>
      <c r="LNZ444" s="68"/>
      <c r="LOA444" s="68"/>
      <c r="LOB444" s="68"/>
      <c r="LOC444" s="68"/>
      <c r="LOD444" s="68"/>
      <c r="LOE444" s="68"/>
      <c r="LOF444" s="68"/>
      <c r="LOG444" s="68"/>
      <c r="LOH444" s="68"/>
      <c r="LOI444" s="68"/>
      <c r="LOJ444" s="68"/>
      <c r="LOK444" s="68"/>
      <c r="LOL444" s="68"/>
      <c r="LOM444" s="68"/>
      <c r="LON444" s="68"/>
      <c r="LOO444" s="68"/>
      <c r="LOP444" s="68"/>
      <c r="LOQ444" s="68"/>
      <c r="LOR444" s="68"/>
      <c r="LOS444" s="68"/>
      <c r="LOT444" s="68"/>
      <c r="LOU444" s="68"/>
      <c r="LOV444" s="68"/>
      <c r="LOW444" s="68"/>
      <c r="LOX444" s="68"/>
      <c r="LOY444" s="68"/>
      <c r="LOZ444" s="68"/>
      <c r="LPA444" s="68"/>
      <c r="LPB444" s="68"/>
      <c r="LPC444" s="68"/>
      <c r="LPD444" s="68"/>
      <c r="LPE444" s="68"/>
      <c r="LPF444" s="68"/>
      <c r="LPG444" s="68"/>
      <c r="LPH444" s="68"/>
      <c r="LPI444" s="68"/>
      <c r="LPJ444" s="68"/>
      <c r="LPK444" s="68"/>
      <c r="LPL444" s="68"/>
      <c r="LPM444" s="68"/>
      <c r="LPN444" s="68"/>
      <c r="LPO444" s="68"/>
      <c r="LPP444" s="68"/>
      <c r="LPQ444" s="68"/>
      <c r="LPR444" s="68"/>
      <c r="LPS444" s="68"/>
      <c r="LPT444" s="68"/>
      <c r="LPU444" s="68"/>
      <c r="LPV444" s="68"/>
      <c r="LPW444" s="68"/>
      <c r="LPX444" s="68"/>
      <c r="LPY444" s="68"/>
      <c r="LPZ444" s="68"/>
      <c r="LQA444" s="68"/>
      <c r="LQB444" s="68"/>
      <c r="LQC444" s="68"/>
      <c r="LQD444" s="68"/>
      <c r="LQE444" s="68"/>
      <c r="LQF444" s="68"/>
      <c r="LQG444" s="68"/>
      <c r="LQH444" s="68"/>
      <c r="LQI444" s="68"/>
      <c r="LQJ444" s="68"/>
      <c r="LQK444" s="68"/>
      <c r="LQL444" s="68"/>
      <c r="LQM444" s="68"/>
      <c r="LQN444" s="68"/>
      <c r="LQO444" s="68"/>
      <c r="LQP444" s="68"/>
      <c r="LQQ444" s="68"/>
      <c r="LQR444" s="68"/>
      <c r="LQS444" s="68"/>
      <c r="LQT444" s="68"/>
      <c r="LQU444" s="68"/>
      <c r="LQV444" s="68"/>
      <c r="LQW444" s="68"/>
      <c r="LQX444" s="68"/>
      <c r="LQY444" s="68"/>
      <c r="LQZ444" s="68"/>
      <c r="LRA444" s="68"/>
      <c r="LRB444" s="68"/>
      <c r="LRC444" s="68"/>
      <c r="LRD444" s="68"/>
      <c r="LRE444" s="68"/>
      <c r="LRF444" s="68"/>
      <c r="LRG444" s="68"/>
      <c r="LRH444" s="68"/>
      <c r="LRI444" s="68"/>
      <c r="LRJ444" s="68"/>
      <c r="LRK444" s="68"/>
      <c r="LRL444" s="68"/>
      <c r="LRM444" s="68"/>
      <c r="LRN444" s="68"/>
      <c r="LRO444" s="68"/>
      <c r="LRP444" s="68"/>
      <c r="LRQ444" s="68"/>
      <c r="LRR444" s="68"/>
      <c r="LRS444" s="68"/>
      <c r="LRT444" s="68"/>
      <c r="LRU444" s="68"/>
      <c r="LRV444" s="68"/>
      <c r="LRW444" s="68"/>
      <c r="LRX444" s="68"/>
      <c r="LRY444" s="68"/>
      <c r="LRZ444" s="68"/>
      <c r="LSA444" s="68"/>
      <c r="LSB444" s="68"/>
      <c r="LSC444" s="68"/>
      <c r="LSD444" s="68"/>
      <c r="LSE444" s="68"/>
      <c r="LSF444" s="68"/>
      <c r="LSG444" s="68"/>
      <c r="LSH444" s="68"/>
      <c r="LSI444" s="68"/>
      <c r="LSJ444" s="68"/>
      <c r="LSK444" s="68"/>
      <c r="LSL444" s="68"/>
      <c r="LSM444" s="68"/>
      <c r="LSN444" s="68"/>
      <c r="LSO444" s="68"/>
      <c r="LSP444" s="68"/>
      <c r="LSQ444" s="68"/>
      <c r="LSR444" s="68"/>
      <c r="LSS444" s="68"/>
      <c r="LST444" s="68"/>
      <c r="LSU444" s="68"/>
      <c r="LSV444" s="68"/>
      <c r="LSW444" s="68"/>
      <c r="LSX444" s="68"/>
      <c r="LSY444" s="68"/>
      <c r="LSZ444" s="68"/>
      <c r="LTA444" s="68"/>
      <c r="LTB444" s="68"/>
      <c r="LTC444" s="68"/>
      <c r="LTD444" s="68"/>
      <c r="LTE444" s="68"/>
      <c r="LTF444" s="68"/>
      <c r="LTG444" s="68"/>
      <c r="LTH444" s="68"/>
      <c r="LTI444" s="68"/>
      <c r="LTJ444" s="68"/>
      <c r="LTK444" s="68"/>
      <c r="LTL444" s="68"/>
      <c r="LTM444" s="68"/>
      <c r="LTN444" s="68"/>
      <c r="LTO444" s="68"/>
      <c r="LTP444" s="68"/>
      <c r="LTQ444" s="68"/>
      <c r="LTR444" s="68"/>
      <c r="LTS444" s="68"/>
      <c r="LTT444" s="68"/>
      <c r="LTU444" s="68"/>
      <c r="LTV444" s="68"/>
      <c r="LTW444" s="68"/>
      <c r="LTX444" s="68"/>
      <c r="LTY444" s="68"/>
      <c r="LTZ444" s="68"/>
      <c r="LUA444" s="68"/>
      <c r="LUB444" s="68"/>
      <c r="LUC444" s="68"/>
      <c r="LUD444" s="68"/>
      <c r="LUE444" s="68"/>
      <c r="LUF444" s="68"/>
      <c r="LUG444" s="68"/>
      <c r="LUH444" s="68"/>
      <c r="LUI444" s="68"/>
      <c r="LUJ444" s="68"/>
      <c r="LUK444" s="68"/>
      <c r="LUL444" s="68"/>
      <c r="LUM444" s="68"/>
      <c r="LUN444" s="68"/>
      <c r="LUO444" s="68"/>
      <c r="LUP444" s="68"/>
      <c r="LUQ444" s="68"/>
      <c r="LUR444" s="68"/>
      <c r="LUS444" s="68"/>
      <c r="LUT444" s="68"/>
      <c r="LUU444" s="68"/>
      <c r="LUV444" s="68"/>
      <c r="LUW444" s="68"/>
      <c r="LUX444" s="68"/>
      <c r="LUY444" s="68"/>
      <c r="LUZ444" s="68"/>
      <c r="LVA444" s="68"/>
      <c r="LVB444" s="68"/>
      <c r="LVC444" s="68"/>
      <c r="LVD444" s="68"/>
      <c r="LVE444" s="68"/>
      <c r="LVF444" s="68"/>
      <c r="LVG444" s="68"/>
      <c r="LVH444" s="68"/>
      <c r="LVI444" s="68"/>
      <c r="LVJ444" s="68"/>
      <c r="LVK444" s="68"/>
      <c r="LVL444" s="68"/>
      <c r="LVM444" s="68"/>
      <c r="LVN444" s="68"/>
      <c r="LVO444" s="68"/>
      <c r="LVP444" s="68"/>
      <c r="LVQ444" s="68"/>
      <c r="LVR444" s="68"/>
      <c r="LVS444" s="68"/>
      <c r="LVT444" s="68"/>
      <c r="LVU444" s="68"/>
      <c r="LVV444" s="68"/>
      <c r="LVW444" s="68"/>
      <c r="LVX444" s="68"/>
      <c r="LVY444" s="68"/>
      <c r="LVZ444" s="68"/>
      <c r="LWA444" s="68"/>
      <c r="LWB444" s="68"/>
      <c r="LWC444" s="68"/>
      <c r="LWD444" s="68"/>
      <c r="LWE444" s="68"/>
      <c r="LWF444" s="68"/>
      <c r="LWG444" s="68"/>
      <c r="LWH444" s="68"/>
      <c r="LWI444" s="68"/>
      <c r="LWJ444" s="68"/>
      <c r="LWK444" s="68"/>
      <c r="LWL444" s="68"/>
      <c r="LWM444" s="68"/>
      <c r="LWN444" s="68"/>
      <c r="LWO444" s="68"/>
      <c r="LWP444" s="68"/>
      <c r="LWQ444" s="68"/>
      <c r="LWR444" s="68"/>
      <c r="LWS444" s="68"/>
      <c r="LWT444" s="68"/>
      <c r="LWU444" s="68"/>
      <c r="LWV444" s="68"/>
      <c r="LWW444" s="68"/>
      <c r="LWX444" s="68"/>
      <c r="LWY444" s="68"/>
      <c r="LWZ444" s="68"/>
      <c r="LXA444" s="68"/>
      <c r="LXB444" s="68"/>
      <c r="LXC444" s="68"/>
      <c r="LXD444" s="68"/>
      <c r="LXE444" s="68"/>
      <c r="LXF444" s="68"/>
      <c r="LXG444" s="68"/>
      <c r="LXH444" s="68"/>
      <c r="LXI444" s="68"/>
      <c r="LXJ444" s="68"/>
      <c r="LXK444" s="68"/>
      <c r="LXL444" s="68"/>
      <c r="LXM444" s="68"/>
      <c r="LXN444" s="68"/>
      <c r="LXO444" s="68"/>
      <c r="LXP444" s="68"/>
      <c r="LXQ444" s="68"/>
      <c r="LXR444" s="68"/>
      <c r="LXS444" s="68"/>
      <c r="LXT444" s="68"/>
      <c r="LXU444" s="68"/>
      <c r="LXV444" s="68"/>
      <c r="LXW444" s="68"/>
      <c r="LXX444" s="68"/>
      <c r="LXY444" s="68"/>
      <c r="LXZ444" s="68"/>
      <c r="LYA444" s="68"/>
      <c r="LYB444" s="68"/>
      <c r="LYC444" s="68"/>
      <c r="LYD444" s="68"/>
      <c r="LYE444" s="68"/>
      <c r="LYF444" s="68"/>
      <c r="LYG444" s="68"/>
      <c r="LYH444" s="68"/>
      <c r="LYI444" s="68"/>
      <c r="LYJ444" s="68"/>
      <c r="LYK444" s="68"/>
      <c r="LYL444" s="68"/>
      <c r="LYM444" s="68"/>
      <c r="LYN444" s="68"/>
      <c r="LYO444" s="68"/>
      <c r="LYP444" s="68"/>
      <c r="LYQ444" s="68"/>
      <c r="LYR444" s="68"/>
      <c r="LYS444" s="68"/>
      <c r="LYT444" s="68"/>
      <c r="LYU444" s="68"/>
      <c r="LYV444" s="68"/>
      <c r="LYW444" s="68"/>
      <c r="LYX444" s="68"/>
      <c r="LYY444" s="68"/>
      <c r="LYZ444" s="68"/>
      <c r="LZA444" s="68"/>
      <c r="LZB444" s="68"/>
      <c r="LZC444" s="68"/>
      <c r="LZD444" s="68"/>
      <c r="LZE444" s="68"/>
      <c r="LZF444" s="68"/>
      <c r="LZG444" s="68"/>
      <c r="LZH444" s="68"/>
      <c r="LZI444" s="68"/>
      <c r="LZJ444" s="68"/>
      <c r="LZK444" s="68"/>
      <c r="LZL444" s="68"/>
      <c r="LZM444" s="68"/>
      <c r="LZN444" s="68"/>
      <c r="LZO444" s="68"/>
      <c r="LZP444" s="68"/>
      <c r="LZQ444" s="68"/>
      <c r="LZR444" s="68"/>
      <c r="LZS444" s="68"/>
      <c r="LZT444" s="68"/>
      <c r="LZU444" s="68"/>
      <c r="LZV444" s="68"/>
      <c r="LZW444" s="68"/>
      <c r="LZX444" s="68"/>
      <c r="LZY444" s="68"/>
      <c r="LZZ444" s="68"/>
      <c r="MAA444" s="68"/>
      <c r="MAB444" s="68"/>
      <c r="MAC444" s="68"/>
      <c r="MAD444" s="68"/>
      <c r="MAE444" s="68"/>
      <c r="MAF444" s="68"/>
      <c r="MAG444" s="68"/>
      <c r="MAH444" s="68"/>
      <c r="MAI444" s="68"/>
      <c r="MAJ444" s="68"/>
      <c r="MAK444" s="68"/>
      <c r="MAL444" s="68"/>
      <c r="MAM444" s="68"/>
      <c r="MAN444" s="68"/>
      <c r="MAO444" s="68"/>
      <c r="MAP444" s="68"/>
      <c r="MAQ444" s="68"/>
      <c r="MAR444" s="68"/>
      <c r="MAS444" s="68"/>
      <c r="MAT444" s="68"/>
      <c r="MAU444" s="68"/>
      <c r="MAV444" s="68"/>
      <c r="MAW444" s="68"/>
      <c r="MAX444" s="68"/>
      <c r="MAY444" s="68"/>
      <c r="MAZ444" s="68"/>
      <c r="MBA444" s="68"/>
      <c r="MBB444" s="68"/>
      <c r="MBC444" s="68"/>
      <c r="MBD444" s="68"/>
      <c r="MBE444" s="68"/>
      <c r="MBF444" s="68"/>
      <c r="MBG444" s="68"/>
      <c r="MBH444" s="68"/>
      <c r="MBI444" s="68"/>
      <c r="MBJ444" s="68"/>
      <c r="MBK444" s="68"/>
      <c r="MBL444" s="68"/>
      <c r="MBM444" s="68"/>
      <c r="MBN444" s="68"/>
      <c r="MBO444" s="68"/>
      <c r="MBP444" s="68"/>
      <c r="MBQ444" s="68"/>
      <c r="MBR444" s="68"/>
      <c r="MBS444" s="68"/>
      <c r="MBT444" s="68"/>
      <c r="MBU444" s="68"/>
      <c r="MBV444" s="68"/>
      <c r="MBW444" s="68"/>
      <c r="MBX444" s="68"/>
      <c r="MBY444" s="68"/>
      <c r="MBZ444" s="68"/>
      <c r="MCA444" s="68"/>
      <c r="MCB444" s="68"/>
      <c r="MCC444" s="68"/>
      <c r="MCD444" s="68"/>
      <c r="MCE444" s="68"/>
      <c r="MCF444" s="68"/>
      <c r="MCG444" s="68"/>
      <c r="MCH444" s="68"/>
      <c r="MCI444" s="68"/>
      <c r="MCJ444" s="68"/>
      <c r="MCK444" s="68"/>
      <c r="MCL444" s="68"/>
      <c r="MCM444" s="68"/>
      <c r="MCN444" s="68"/>
      <c r="MCO444" s="68"/>
      <c r="MCP444" s="68"/>
      <c r="MCQ444" s="68"/>
      <c r="MCR444" s="68"/>
      <c r="MCS444" s="68"/>
      <c r="MCT444" s="68"/>
      <c r="MCU444" s="68"/>
      <c r="MCV444" s="68"/>
      <c r="MCW444" s="68"/>
      <c r="MCX444" s="68"/>
      <c r="MCY444" s="68"/>
      <c r="MCZ444" s="68"/>
      <c r="MDA444" s="68"/>
      <c r="MDB444" s="68"/>
      <c r="MDC444" s="68"/>
      <c r="MDD444" s="68"/>
      <c r="MDE444" s="68"/>
      <c r="MDF444" s="68"/>
      <c r="MDG444" s="68"/>
      <c r="MDH444" s="68"/>
      <c r="MDI444" s="68"/>
      <c r="MDJ444" s="68"/>
      <c r="MDK444" s="68"/>
      <c r="MDL444" s="68"/>
      <c r="MDM444" s="68"/>
      <c r="MDN444" s="68"/>
      <c r="MDO444" s="68"/>
      <c r="MDP444" s="68"/>
      <c r="MDQ444" s="68"/>
      <c r="MDR444" s="68"/>
      <c r="MDS444" s="68"/>
      <c r="MDT444" s="68"/>
      <c r="MDU444" s="68"/>
      <c r="MDV444" s="68"/>
      <c r="MDW444" s="68"/>
      <c r="MDX444" s="68"/>
      <c r="MDY444" s="68"/>
      <c r="MDZ444" s="68"/>
      <c r="MEA444" s="68"/>
      <c r="MEB444" s="68"/>
      <c r="MEC444" s="68"/>
      <c r="MED444" s="68"/>
      <c r="MEE444" s="68"/>
      <c r="MEF444" s="68"/>
      <c r="MEG444" s="68"/>
      <c r="MEH444" s="68"/>
      <c r="MEI444" s="68"/>
      <c r="MEJ444" s="68"/>
      <c r="MEK444" s="68"/>
      <c r="MEL444" s="68"/>
      <c r="MEM444" s="68"/>
      <c r="MEN444" s="68"/>
      <c r="MEO444" s="68"/>
      <c r="MEP444" s="68"/>
      <c r="MEQ444" s="68"/>
      <c r="MER444" s="68"/>
      <c r="MES444" s="68"/>
      <c r="MET444" s="68"/>
      <c r="MEU444" s="68"/>
      <c r="MEV444" s="68"/>
      <c r="MEW444" s="68"/>
      <c r="MEX444" s="68"/>
      <c r="MEY444" s="68"/>
      <c r="MEZ444" s="68"/>
      <c r="MFA444" s="68"/>
      <c r="MFB444" s="68"/>
      <c r="MFC444" s="68"/>
      <c r="MFD444" s="68"/>
      <c r="MFE444" s="68"/>
      <c r="MFF444" s="68"/>
      <c r="MFG444" s="68"/>
      <c r="MFH444" s="68"/>
      <c r="MFI444" s="68"/>
      <c r="MFJ444" s="68"/>
      <c r="MFK444" s="68"/>
      <c r="MFL444" s="68"/>
      <c r="MFM444" s="68"/>
      <c r="MFN444" s="68"/>
      <c r="MFO444" s="68"/>
      <c r="MFP444" s="68"/>
      <c r="MFQ444" s="68"/>
      <c r="MFR444" s="68"/>
      <c r="MFS444" s="68"/>
      <c r="MFT444" s="68"/>
      <c r="MFU444" s="68"/>
      <c r="MFV444" s="68"/>
      <c r="MFW444" s="68"/>
      <c r="MFX444" s="68"/>
      <c r="MFY444" s="68"/>
      <c r="MFZ444" s="68"/>
      <c r="MGA444" s="68"/>
      <c r="MGB444" s="68"/>
      <c r="MGC444" s="68"/>
      <c r="MGD444" s="68"/>
      <c r="MGE444" s="68"/>
      <c r="MGF444" s="68"/>
      <c r="MGG444" s="68"/>
      <c r="MGH444" s="68"/>
      <c r="MGI444" s="68"/>
      <c r="MGJ444" s="68"/>
      <c r="MGK444" s="68"/>
      <c r="MGL444" s="68"/>
      <c r="MGM444" s="68"/>
      <c r="MGN444" s="68"/>
      <c r="MGO444" s="68"/>
      <c r="MGP444" s="68"/>
      <c r="MGQ444" s="68"/>
      <c r="MGR444" s="68"/>
      <c r="MGS444" s="68"/>
      <c r="MGT444" s="68"/>
      <c r="MGU444" s="68"/>
      <c r="MGV444" s="68"/>
      <c r="MGW444" s="68"/>
      <c r="MGX444" s="68"/>
      <c r="MGY444" s="68"/>
      <c r="MGZ444" s="68"/>
      <c r="MHA444" s="68"/>
      <c r="MHB444" s="68"/>
      <c r="MHC444" s="68"/>
      <c r="MHD444" s="68"/>
      <c r="MHE444" s="68"/>
      <c r="MHF444" s="68"/>
      <c r="MHG444" s="68"/>
      <c r="MHH444" s="68"/>
      <c r="MHI444" s="68"/>
      <c r="MHJ444" s="68"/>
      <c r="MHK444" s="68"/>
      <c r="MHL444" s="68"/>
      <c r="MHM444" s="68"/>
      <c r="MHN444" s="68"/>
      <c r="MHO444" s="68"/>
      <c r="MHP444" s="68"/>
      <c r="MHQ444" s="68"/>
      <c r="MHR444" s="68"/>
      <c r="MHS444" s="68"/>
      <c r="MHT444" s="68"/>
      <c r="MHU444" s="68"/>
      <c r="MHV444" s="68"/>
      <c r="MHW444" s="68"/>
      <c r="MHX444" s="68"/>
      <c r="MHY444" s="68"/>
      <c r="MHZ444" s="68"/>
      <c r="MIA444" s="68"/>
      <c r="MIB444" s="68"/>
      <c r="MIC444" s="68"/>
      <c r="MID444" s="68"/>
      <c r="MIE444" s="68"/>
      <c r="MIF444" s="68"/>
      <c r="MIG444" s="68"/>
      <c r="MIH444" s="68"/>
      <c r="MII444" s="68"/>
      <c r="MIJ444" s="68"/>
      <c r="MIK444" s="68"/>
      <c r="MIL444" s="68"/>
      <c r="MIM444" s="68"/>
      <c r="MIN444" s="68"/>
      <c r="MIO444" s="68"/>
      <c r="MIP444" s="68"/>
      <c r="MIQ444" s="68"/>
      <c r="MIR444" s="68"/>
      <c r="MIS444" s="68"/>
      <c r="MIT444" s="68"/>
      <c r="MIU444" s="68"/>
      <c r="MIV444" s="68"/>
      <c r="MIW444" s="68"/>
      <c r="MIX444" s="68"/>
      <c r="MIY444" s="68"/>
      <c r="MIZ444" s="68"/>
      <c r="MJA444" s="68"/>
      <c r="MJB444" s="68"/>
      <c r="MJC444" s="68"/>
      <c r="MJD444" s="68"/>
      <c r="MJE444" s="68"/>
      <c r="MJF444" s="68"/>
      <c r="MJG444" s="68"/>
      <c r="MJH444" s="68"/>
      <c r="MJI444" s="68"/>
      <c r="MJJ444" s="68"/>
      <c r="MJK444" s="68"/>
      <c r="MJL444" s="68"/>
      <c r="MJM444" s="68"/>
      <c r="MJN444" s="68"/>
      <c r="MJO444" s="68"/>
      <c r="MJP444" s="68"/>
      <c r="MJQ444" s="68"/>
      <c r="MJR444" s="68"/>
      <c r="MJS444" s="68"/>
      <c r="MJT444" s="68"/>
      <c r="MJU444" s="68"/>
      <c r="MJV444" s="68"/>
      <c r="MJW444" s="68"/>
      <c r="MJX444" s="68"/>
      <c r="MJY444" s="68"/>
      <c r="MJZ444" s="68"/>
      <c r="MKA444" s="68"/>
      <c r="MKB444" s="68"/>
      <c r="MKC444" s="68"/>
      <c r="MKD444" s="68"/>
      <c r="MKE444" s="68"/>
      <c r="MKF444" s="68"/>
      <c r="MKG444" s="68"/>
      <c r="MKH444" s="68"/>
      <c r="MKI444" s="68"/>
      <c r="MKJ444" s="68"/>
      <c r="MKK444" s="68"/>
      <c r="MKL444" s="68"/>
      <c r="MKM444" s="68"/>
      <c r="MKN444" s="68"/>
      <c r="MKO444" s="68"/>
      <c r="MKP444" s="68"/>
      <c r="MKQ444" s="68"/>
      <c r="MKR444" s="68"/>
      <c r="MKS444" s="68"/>
      <c r="MKT444" s="68"/>
      <c r="MKU444" s="68"/>
      <c r="MKV444" s="68"/>
      <c r="MKW444" s="68"/>
      <c r="MKX444" s="68"/>
      <c r="MKY444" s="68"/>
      <c r="MKZ444" s="68"/>
      <c r="MLA444" s="68"/>
      <c r="MLB444" s="68"/>
      <c r="MLC444" s="68"/>
      <c r="MLD444" s="68"/>
      <c r="MLE444" s="68"/>
      <c r="MLF444" s="68"/>
      <c r="MLG444" s="68"/>
      <c r="MLH444" s="68"/>
      <c r="MLI444" s="68"/>
      <c r="MLJ444" s="68"/>
      <c r="MLK444" s="68"/>
      <c r="MLL444" s="68"/>
      <c r="MLM444" s="68"/>
      <c r="MLN444" s="68"/>
      <c r="MLO444" s="68"/>
      <c r="MLP444" s="68"/>
      <c r="MLQ444" s="68"/>
      <c r="MLR444" s="68"/>
      <c r="MLS444" s="68"/>
      <c r="MLT444" s="68"/>
      <c r="MLU444" s="68"/>
      <c r="MLV444" s="68"/>
      <c r="MLW444" s="68"/>
      <c r="MLX444" s="68"/>
      <c r="MLY444" s="68"/>
      <c r="MLZ444" s="68"/>
      <c r="MMA444" s="68"/>
      <c r="MMB444" s="68"/>
      <c r="MMC444" s="68"/>
      <c r="MMD444" s="68"/>
      <c r="MME444" s="68"/>
      <c r="MMF444" s="68"/>
      <c r="MMG444" s="68"/>
      <c r="MMH444" s="68"/>
      <c r="MMI444" s="68"/>
      <c r="MMJ444" s="68"/>
      <c r="MMK444" s="68"/>
      <c r="MML444" s="68"/>
      <c r="MMM444" s="68"/>
      <c r="MMN444" s="68"/>
      <c r="MMO444" s="68"/>
      <c r="MMP444" s="68"/>
      <c r="MMQ444" s="68"/>
      <c r="MMR444" s="68"/>
      <c r="MMS444" s="68"/>
      <c r="MMT444" s="68"/>
      <c r="MMU444" s="68"/>
      <c r="MMV444" s="68"/>
      <c r="MMW444" s="68"/>
      <c r="MMX444" s="68"/>
      <c r="MMY444" s="68"/>
      <c r="MMZ444" s="68"/>
      <c r="MNA444" s="68"/>
      <c r="MNB444" s="68"/>
      <c r="MNC444" s="68"/>
      <c r="MND444" s="68"/>
      <c r="MNE444" s="68"/>
      <c r="MNF444" s="68"/>
      <c r="MNG444" s="68"/>
      <c r="MNH444" s="68"/>
      <c r="MNI444" s="68"/>
      <c r="MNJ444" s="68"/>
      <c r="MNK444" s="68"/>
      <c r="MNL444" s="68"/>
      <c r="MNM444" s="68"/>
      <c r="MNN444" s="68"/>
      <c r="MNO444" s="68"/>
      <c r="MNP444" s="68"/>
      <c r="MNQ444" s="68"/>
      <c r="MNR444" s="68"/>
      <c r="MNS444" s="68"/>
      <c r="MNT444" s="68"/>
      <c r="MNU444" s="68"/>
      <c r="MNV444" s="68"/>
      <c r="MNW444" s="68"/>
      <c r="MNX444" s="68"/>
      <c r="MNY444" s="68"/>
      <c r="MNZ444" s="68"/>
      <c r="MOA444" s="68"/>
      <c r="MOB444" s="68"/>
      <c r="MOC444" s="68"/>
      <c r="MOD444" s="68"/>
      <c r="MOE444" s="68"/>
      <c r="MOF444" s="68"/>
      <c r="MOG444" s="68"/>
      <c r="MOH444" s="68"/>
      <c r="MOI444" s="68"/>
      <c r="MOJ444" s="68"/>
      <c r="MOK444" s="68"/>
      <c r="MOL444" s="68"/>
      <c r="MOM444" s="68"/>
      <c r="MON444" s="68"/>
      <c r="MOO444" s="68"/>
      <c r="MOP444" s="68"/>
      <c r="MOQ444" s="68"/>
      <c r="MOR444" s="68"/>
      <c r="MOS444" s="68"/>
      <c r="MOT444" s="68"/>
      <c r="MOU444" s="68"/>
      <c r="MOV444" s="68"/>
      <c r="MOW444" s="68"/>
      <c r="MOX444" s="68"/>
      <c r="MOY444" s="68"/>
      <c r="MOZ444" s="68"/>
      <c r="MPA444" s="68"/>
      <c r="MPB444" s="68"/>
      <c r="MPC444" s="68"/>
      <c r="MPD444" s="68"/>
      <c r="MPE444" s="68"/>
      <c r="MPF444" s="68"/>
      <c r="MPG444" s="68"/>
      <c r="MPH444" s="68"/>
      <c r="MPI444" s="68"/>
      <c r="MPJ444" s="68"/>
      <c r="MPK444" s="68"/>
      <c r="MPL444" s="68"/>
      <c r="MPM444" s="68"/>
      <c r="MPN444" s="68"/>
      <c r="MPO444" s="68"/>
      <c r="MPP444" s="68"/>
      <c r="MPQ444" s="68"/>
      <c r="MPR444" s="68"/>
      <c r="MPS444" s="68"/>
      <c r="MPT444" s="68"/>
      <c r="MPU444" s="68"/>
      <c r="MPV444" s="68"/>
      <c r="MPW444" s="68"/>
      <c r="MPX444" s="68"/>
      <c r="MPY444" s="68"/>
      <c r="MPZ444" s="68"/>
      <c r="MQA444" s="68"/>
      <c r="MQB444" s="68"/>
      <c r="MQC444" s="68"/>
      <c r="MQD444" s="68"/>
      <c r="MQE444" s="68"/>
      <c r="MQF444" s="68"/>
      <c r="MQG444" s="68"/>
      <c r="MQH444" s="68"/>
      <c r="MQI444" s="68"/>
      <c r="MQJ444" s="68"/>
      <c r="MQK444" s="68"/>
      <c r="MQL444" s="68"/>
      <c r="MQM444" s="68"/>
      <c r="MQN444" s="68"/>
      <c r="MQO444" s="68"/>
      <c r="MQP444" s="68"/>
      <c r="MQQ444" s="68"/>
      <c r="MQR444" s="68"/>
      <c r="MQS444" s="68"/>
      <c r="MQT444" s="68"/>
      <c r="MQU444" s="68"/>
      <c r="MQV444" s="68"/>
      <c r="MQW444" s="68"/>
      <c r="MQX444" s="68"/>
      <c r="MQY444" s="68"/>
      <c r="MQZ444" s="68"/>
      <c r="MRA444" s="68"/>
      <c r="MRB444" s="68"/>
      <c r="MRC444" s="68"/>
      <c r="MRD444" s="68"/>
      <c r="MRE444" s="68"/>
      <c r="MRF444" s="68"/>
      <c r="MRG444" s="68"/>
      <c r="MRH444" s="68"/>
      <c r="MRI444" s="68"/>
      <c r="MRJ444" s="68"/>
      <c r="MRK444" s="68"/>
      <c r="MRL444" s="68"/>
      <c r="MRM444" s="68"/>
      <c r="MRN444" s="68"/>
      <c r="MRO444" s="68"/>
      <c r="MRP444" s="68"/>
      <c r="MRQ444" s="68"/>
      <c r="MRR444" s="68"/>
      <c r="MRS444" s="68"/>
      <c r="MRT444" s="68"/>
      <c r="MRU444" s="68"/>
      <c r="MRV444" s="68"/>
      <c r="MRW444" s="68"/>
      <c r="MRX444" s="68"/>
      <c r="MRY444" s="68"/>
      <c r="MRZ444" s="68"/>
      <c r="MSA444" s="68"/>
      <c r="MSB444" s="68"/>
      <c r="MSC444" s="68"/>
      <c r="MSD444" s="68"/>
      <c r="MSE444" s="68"/>
      <c r="MSF444" s="68"/>
      <c r="MSG444" s="68"/>
      <c r="MSH444" s="68"/>
      <c r="MSI444" s="68"/>
      <c r="MSJ444" s="68"/>
      <c r="MSK444" s="68"/>
      <c r="MSL444" s="68"/>
      <c r="MSM444" s="68"/>
      <c r="MSN444" s="68"/>
      <c r="MSO444" s="68"/>
      <c r="MSP444" s="68"/>
      <c r="MSQ444" s="68"/>
      <c r="MSR444" s="68"/>
      <c r="MSS444" s="68"/>
      <c r="MST444" s="68"/>
      <c r="MSU444" s="68"/>
      <c r="MSV444" s="68"/>
      <c r="MSW444" s="68"/>
      <c r="MSX444" s="68"/>
      <c r="MSY444" s="68"/>
      <c r="MSZ444" s="68"/>
      <c r="MTA444" s="68"/>
      <c r="MTB444" s="68"/>
      <c r="MTC444" s="68"/>
      <c r="MTD444" s="68"/>
      <c r="MTE444" s="68"/>
      <c r="MTF444" s="68"/>
      <c r="MTG444" s="68"/>
      <c r="MTH444" s="68"/>
      <c r="MTI444" s="68"/>
      <c r="MTJ444" s="68"/>
      <c r="MTK444" s="68"/>
      <c r="MTL444" s="68"/>
      <c r="MTM444" s="68"/>
      <c r="MTN444" s="68"/>
      <c r="MTO444" s="68"/>
      <c r="MTP444" s="68"/>
      <c r="MTQ444" s="68"/>
      <c r="MTR444" s="68"/>
      <c r="MTS444" s="68"/>
      <c r="MTT444" s="68"/>
      <c r="MTU444" s="68"/>
      <c r="MTV444" s="68"/>
      <c r="MTW444" s="68"/>
      <c r="MTX444" s="68"/>
      <c r="MTY444" s="68"/>
      <c r="MTZ444" s="68"/>
      <c r="MUA444" s="68"/>
      <c r="MUB444" s="68"/>
      <c r="MUC444" s="68"/>
      <c r="MUD444" s="68"/>
      <c r="MUE444" s="68"/>
      <c r="MUF444" s="68"/>
      <c r="MUG444" s="68"/>
      <c r="MUH444" s="68"/>
      <c r="MUI444" s="68"/>
      <c r="MUJ444" s="68"/>
      <c r="MUK444" s="68"/>
      <c r="MUL444" s="68"/>
      <c r="MUM444" s="68"/>
      <c r="MUN444" s="68"/>
      <c r="MUO444" s="68"/>
      <c r="MUP444" s="68"/>
      <c r="MUQ444" s="68"/>
      <c r="MUR444" s="68"/>
      <c r="MUS444" s="68"/>
      <c r="MUT444" s="68"/>
      <c r="MUU444" s="68"/>
      <c r="MUV444" s="68"/>
      <c r="MUW444" s="68"/>
      <c r="MUX444" s="68"/>
      <c r="MUY444" s="68"/>
      <c r="MUZ444" s="68"/>
      <c r="MVA444" s="68"/>
      <c r="MVB444" s="68"/>
      <c r="MVC444" s="68"/>
      <c r="MVD444" s="68"/>
      <c r="MVE444" s="68"/>
      <c r="MVF444" s="68"/>
      <c r="MVG444" s="68"/>
      <c r="MVH444" s="68"/>
      <c r="MVI444" s="68"/>
      <c r="MVJ444" s="68"/>
      <c r="MVK444" s="68"/>
      <c r="MVL444" s="68"/>
      <c r="MVM444" s="68"/>
      <c r="MVN444" s="68"/>
      <c r="MVO444" s="68"/>
      <c r="MVP444" s="68"/>
      <c r="MVQ444" s="68"/>
      <c r="MVR444" s="68"/>
      <c r="MVS444" s="68"/>
      <c r="MVT444" s="68"/>
      <c r="MVU444" s="68"/>
      <c r="MVV444" s="68"/>
      <c r="MVW444" s="68"/>
      <c r="MVX444" s="68"/>
      <c r="MVY444" s="68"/>
      <c r="MVZ444" s="68"/>
      <c r="MWA444" s="68"/>
      <c r="MWB444" s="68"/>
      <c r="MWC444" s="68"/>
      <c r="MWD444" s="68"/>
      <c r="MWE444" s="68"/>
      <c r="MWF444" s="68"/>
      <c r="MWG444" s="68"/>
      <c r="MWH444" s="68"/>
      <c r="MWI444" s="68"/>
      <c r="MWJ444" s="68"/>
      <c r="MWK444" s="68"/>
      <c r="MWL444" s="68"/>
      <c r="MWM444" s="68"/>
      <c r="MWN444" s="68"/>
      <c r="MWO444" s="68"/>
      <c r="MWP444" s="68"/>
      <c r="MWQ444" s="68"/>
      <c r="MWR444" s="68"/>
      <c r="MWS444" s="68"/>
      <c r="MWT444" s="68"/>
      <c r="MWU444" s="68"/>
      <c r="MWV444" s="68"/>
      <c r="MWW444" s="68"/>
      <c r="MWX444" s="68"/>
      <c r="MWY444" s="68"/>
      <c r="MWZ444" s="68"/>
      <c r="MXA444" s="68"/>
      <c r="MXB444" s="68"/>
      <c r="MXC444" s="68"/>
      <c r="MXD444" s="68"/>
      <c r="MXE444" s="68"/>
      <c r="MXF444" s="68"/>
      <c r="MXG444" s="68"/>
      <c r="MXH444" s="68"/>
      <c r="MXI444" s="68"/>
      <c r="MXJ444" s="68"/>
      <c r="MXK444" s="68"/>
      <c r="MXL444" s="68"/>
      <c r="MXM444" s="68"/>
      <c r="MXN444" s="68"/>
      <c r="MXO444" s="68"/>
      <c r="MXP444" s="68"/>
      <c r="MXQ444" s="68"/>
      <c r="MXR444" s="68"/>
      <c r="MXS444" s="68"/>
      <c r="MXT444" s="68"/>
      <c r="MXU444" s="68"/>
      <c r="MXV444" s="68"/>
      <c r="MXW444" s="68"/>
      <c r="MXX444" s="68"/>
      <c r="MXY444" s="68"/>
      <c r="MXZ444" s="68"/>
      <c r="MYA444" s="68"/>
      <c r="MYB444" s="68"/>
      <c r="MYC444" s="68"/>
      <c r="MYD444" s="68"/>
      <c r="MYE444" s="68"/>
      <c r="MYF444" s="68"/>
      <c r="MYG444" s="68"/>
      <c r="MYH444" s="68"/>
      <c r="MYI444" s="68"/>
      <c r="MYJ444" s="68"/>
      <c r="MYK444" s="68"/>
      <c r="MYL444" s="68"/>
      <c r="MYM444" s="68"/>
      <c r="MYN444" s="68"/>
      <c r="MYO444" s="68"/>
      <c r="MYP444" s="68"/>
      <c r="MYQ444" s="68"/>
      <c r="MYR444" s="68"/>
      <c r="MYS444" s="68"/>
      <c r="MYT444" s="68"/>
      <c r="MYU444" s="68"/>
      <c r="MYV444" s="68"/>
      <c r="MYW444" s="68"/>
      <c r="MYX444" s="68"/>
      <c r="MYY444" s="68"/>
      <c r="MYZ444" s="68"/>
      <c r="MZA444" s="68"/>
      <c r="MZB444" s="68"/>
      <c r="MZC444" s="68"/>
      <c r="MZD444" s="68"/>
      <c r="MZE444" s="68"/>
      <c r="MZF444" s="68"/>
      <c r="MZG444" s="68"/>
      <c r="MZH444" s="68"/>
      <c r="MZI444" s="68"/>
      <c r="MZJ444" s="68"/>
      <c r="MZK444" s="68"/>
      <c r="MZL444" s="68"/>
      <c r="MZM444" s="68"/>
      <c r="MZN444" s="68"/>
      <c r="MZO444" s="68"/>
      <c r="MZP444" s="68"/>
      <c r="MZQ444" s="68"/>
      <c r="MZR444" s="68"/>
      <c r="MZS444" s="68"/>
      <c r="MZT444" s="68"/>
      <c r="MZU444" s="68"/>
      <c r="MZV444" s="68"/>
      <c r="MZW444" s="68"/>
      <c r="MZX444" s="68"/>
      <c r="MZY444" s="68"/>
      <c r="MZZ444" s="68"/>
      <c r="NAA444" s="68"/>
      <c r="NAB444" s="68"/>
      <c r="NAC444" s="68"/>
      <c r="NAD444" s="68"/>
      <c r="NAE444" s="68"/>
      <c r="NAF444" s="68"/>
      <c r="NAG444" s="68"/>
      <c r="NAH444" s="68"/>
      <c r="NAI444" s="68"/>
      <c r="NAJ444" s="68"/>
      <c r="NAK444" s="68"/>
      <c r="NAL444" s="68"/>
      <c r="NAM444" s="68"/>
      <c r="NAN444" s="68"/>
      <c r="NAO444" s="68"/>
      <c r="NAP444" s="68"/>
      <c r="NAQ444" s="68"/>
      <c r="NAR444" s="68"/>
      <c r="NAS444" s="68"/>
      <c r="NAT444" s="68"/>
      <c r="NAU444" s="68"/>
      <c r="NAV444" s="68"/>
      <c r="NAW444" s="68"/>
      <c r="NAX444" s="68"/>
      <c r="NAY444" s="68"/>
      <c r="NAZ444" s="68"/>
      <c r="NBA444" s="68"/>
      <c r="NBB444" s="68"/>
      <c r="NBC444" s="68"/>
      <c r="NBD444" s="68"/>
      <c r="NBE444" s="68"/>
      <c r="NBF444" s="68"/>
      <c r="NBG444" s="68"/>
      <c r="NBH444" s="68"/>
      <c r="NBI444" s="68"/>
      <c r="NBJ444" s="68"/>
      <c r="NBK444" s="68"/>
      <c r="NBL444" s="68"/>
      <c r="NBM444" s="68"/>
      <c r="NBN444" s="68"/>
      <c r="NBO444" s="68"/>
      <c r="NBP444" s="68"/>
      <c r="NBQ444" s="68"/>
      <c r="NBR444" s="68"/>
      <c r="NBS444" s="68"/>
      <c r="NBT444" s="68"/>
      <c r="NBU444" s="68"/>
      <c r="NBV444" s="68"/>
      <c r="NBW444" s="68"/>
      <c r="NBX444" s="68"/>
      <c r="NBY444" s="68"/>
      <c r="NBZ444" s="68"/>
      <c r="NCA444" s="68"/>
      <c r="NCB444" s="68"/>
      <c r="NCC444" s="68"/>
      <c r="NCD444" s="68"/>
      <c r="NCE444" s="68"/>
      <c r="NCF444" s="68"/>
      <c r="NCG444" s="68"/>
      <c r="NCH444" s="68"/>
      <c r="NCI444" s="68"/>
      <c r="NCJ444" s="68"/>
      <c r="NCK444" s="68"/>
      <c r="NCL444" s="68"/>
      <c r="NCM444" s="68"/>
      <c r="NCN444" s="68"/>
      <c r="NCO444" s="68"/>
      <c r="NCP444" s="68"/>
      <c r="NCQ444" s="68"/>
      <c r="NCR444" s="68"/>
      <c r="NCS444" s="68"/>
      <c r="NCT444" s="68"/>
      <c r="NCU444" s="68"/>
      <c r="NCV444" s="68"/>
      <c r="NCW444" s="68"/>
      <c r="NCX444" s="68"/>
      <c r="NCY444" s="68"/>
      <c r="NCZ444" s="68"/>
      <c r="NDA444" s="68"/>
      <c r="NDB444" s="68"/>
      <c r="NDC444" s="68"/>
      <c r="NDD444" s="68"/>
      <c r="NDE444" s="68"/>
      <c r="NDF444" s="68"/>
      <c r="NDG444" s="68"/>
      <c r="NDH444" s="68"/>
      <c r="NDI444" s="68"/>
      <c r="NDJ444" s="68"/>
      <c r="NDK444" s="68"/>
      <c r="NDL444" s="68"/>
      <c r="NDM444" s="68"/>
      <c r="NDN444" s="68"/>
      <c r="NDO444" s="68"/>
      <c r="NDP444" s="68"/>
      <c r="NDQ444" s="68"/>
      <c r="NDR444" s="68"/>
      <c r="NDS444" s="68"/>
      <c r="NDT444" s="68"/>
      <c r="NDU444" s="68"/>
      <c r="NDV444" s="68"/>
      <c r="NDW444" s="68"/>
      <c r="NDX444" s="68"/>
      <c r="NDY444" s="68"/>
      <c r="NDZ444" s="68"/>
      <c r="NEA444" s="68"/>
      <c r="NEB444" s="68"/>
      <c r="NEC444" s="68"/>
      <c r="NED444" s="68"/>
      <c r="NEE444" s="68"/>
      <c r="NEF444" s="68"/>
      <c r="NEG444" s="68"/>
      <c r="NEH444" s="68"/>
      <c r="NEI444" s="68"/>
      <c r="NEJ444" s="68"/>
      <c r="NEK444" s="68"/>
      <c r="NEL444" s="68"/>
      <c r="NEM444" s="68"/>
      <c r="NEN444" s="68"/>
      <c r="NEO444" s="68"/>
      <c r="NEP444" s="68"/>
      <c r="NEQ444" s="68"/>
      <c r="NER444" s="68"/>
      <c r="NES444" s="68"/>
      <c r="NET444" s="68"/>
      <c r="NEU444" s="68"/>
      <c r="NEV444" s="68"/>
      <c r="NEW444" s="68"/>
      <c r="NEX444" s="68"/>
      <c r="NEY444" s="68"/>
      <c r="NEZ444" s="68"/>
      <c r="NFA444" s="68"/>
      <c r="NFB444" s="68"/>
      <c r="NFC444" s="68"/>
      <c r="NFD444" s="68"/>
      <c r="NFE444" s="68"/>
      <c r="NFF444" s="68"/>
      <c r="NFG444" s="68"/>
      <c r="NFH444" s="68"/>
      <c r="NFI444" s="68"/>
      <c r="NFJ444" s="68"/>
      <c r="NFK444" s="68"/>
      <c r="NFL444" s="68"/>
      <c r="NFM444" s="68"/>
      <c r="NFN444" s="68"/>
      <c r="NFO444" s="68"/>
      <c r="NFP444" s="68"/>
      <c r="NFQ444" s="68"/>
      <c r="NFR444" s="68"/>
      <c r="NFS444" s="68"/>
      <c r="NFT444" s="68"/>
      <c r="NFU444" s="68"/>
      <c r="NFV444" s="68"/>
      <c r="NFW444" s="68"/>
      <c r="NFX444" s="68"/>
      <c r="NFY444" s="68"/>
      <c r="NFZ444" s="68"/>
      <c r="NGA444" s="68"/>
      <c r="NGB444" s="68"/>
      <c r="NGC444" s="68"/>
      <c r="NGD444" s="68"/>
      <c r="NGE444" s="68"/>
      <c r="NGF444" s="68"/>
      <c r="NGG444" s="68"/>
      <c r="NGH444" s="68"/>
      <c r="NGI444" s="68"/>
      <c r="NGJ444" s="68"/>
      <c r="NGK444" s="68"/>
      <c r="NGL444" s="68"/>
      <c r="NGM444" s="68"/>
      <c r="NGN444" s="68"/>
      <c r="NGO444" s="68"/>
      <c r="NGP444" s="68"/>
      <c r="NGQ444" s="68"/>
      <c r="NGR444" s="68"/>
      <c r="NGS444" s="68"/>
      <c r="NGT444" s="68"/>
      <c r="NGU444" s="68"/>
      <c r="NGV444" s="68"/>
      <c r="NGW444" s="68"/>
      <c r="NGX444" s="68"/>
      <c r="NGY444" s="68"/>
      <c r="NGZ444" s="68"/>
      <c r="NHA444" s="68"/>
      <c r="NHB444" s="68"/>
      <c r="NHC444" s="68"/>
      <c r="NHD444" s="68"/>
      <c r="NHE444" s="68"/>
      <c r="NHF444" s="68"/>
      <c r="NHG444" s="68"/>
      <c r="NHH444" s="68"/>
      <c r="NHI444" s="68"/>
      <c r="NHJ444" s="68"/>
      <c r="NHK444" s="68"/>
      <c r="NHL444" s="68"/>
      <c r="NHM444" s="68"/>
      <c r="NHN444" s="68"/>
      <c r="NHO444" s="68"/>
      <c r="NHP444" s="68"/>
      <c r="NHQ444" s="68"/>
      <c r="NHR444" s="68"/>
      <c r="NHS444" s="68"/>
      <c r="NHT444" s="68"/>
      <c r="NHU444" s="68"/>
      <c r="NHV444" s="68"/>
      <c r="NHW444" s="68"/>
      <c r="NHX444" s="68"/>
      <c r="NHY444" s="68"/>
      <c r="NHZ444" s="68"/>
      <c r="NIA444" s="68"/>
      <c r="NIB444" s="68"/>
      <c r="NIC444" s="68"/>
      <c r="NID444" s="68"/>
      <c r="NIE444" s="68"/>
      <c r="NIF444" s="68"/>
      <c r="NIG444" s="68"/>
      <c r="NIH444" s="68"/>
      <c r="NII444" s="68"/>
      <c r="NIJ444" s="68"/>
      <c r="NIK444" s="68"/>
      <c r="NIL444" s="68"/>
      <c r="NIM444" s="68"/>
      <c r="NIN444" s="68"/>
      <c r="NIO444" s="68"/>
      <c r="NIP444" s="68"/>
      <c r="NIQ444" s="68"/>
      <c r="NIR444" s="68"/>
      <c r="NIS444" s="68"/>
      <c r="NIT444" s="68"/>
      <c r="NIU444" s="68"/>
      <c r="NIV444" s="68"/>
      <c r="NIW444" s="68"/>
      <c r="NIX444" s="68"/>
      <c r="NIY444" s="68"/>
      <c r="NIZ444" s="68"/>
      <c r="NJA444" s="68"/>
      <c r="NJB444" s="68"/>
      <c r="NJC444" s="68"/>
      <c r="NJD444" s="68"/>
      <c r="NJE444" s="68"/>
      <c r="NJF444" s="68"/>
      <c r="NJG444" s="68"/>
      <c r="NJH444" s="68"/>
      <c r="NJI444" s="68"/>
      <c r="NJJ444" s="68"/>
      <c r="NJK444" s="68"/>
      <c r="NJL444" s="68"/>
      <c r="NJM444" s="68"/>
      <c r="NJN444" s="68"/>
      <c r="NJO444" s="68"/>
      <c r="NJP444" s="68"/>
      <c r="NJQ444" s="68"/>
      <c r="NJR444" s="68"/>
      <c r="NJS444" s="68"/>
      <c r="NJT444" s="68"/>
      <c r="NJU444" s="68"/>
      <c r="NJV444" s="68"/>
      <c r="NJW444" s="68"/>
      <c r="NJX444" s="68"/>
      <c r="NJY444" s="68"/>
      <c r="NJZ444" s="68"/>
      <c r="NKA444" s="68"/>
      <c r="NKB444" s="68"/>
      <c r="NKC444" s="68"/>
      <c r="NKD444" s="68"/>
      <c r="NKE444" s="68"/>
      <c r="NKF444" s="68"/>
      <c r="NKG444" s="68"/>
      <c r="NKH444" s="68"/>
      <c r="NKI444" s="68"/>
      <c r="NKJ444" s="68"/>
      <c r="NKK444" s="68"/>
      <c r="NKL444" s="68"/>
      <c r="NKM444" s="68"/>
      <c r="NKN444" s="68"/>
      <c r="NKO444" s="68"/>
      <c r="NKP444" s="68"/>
      <c r="NKQ444" s="68"/>
      <c r="NKR444" s="68"/>
      <c r="NKS444" s="68"/>
      <c r="NKT444" s="68"/>
      <c r="NKU444" s="68"/>
      <c r="NKV444" s="68"/>
      <c r="NKW444" s="68"/>
      <c r="NKX444" s="68"/>
      <c r="NKY444" s="68"/>
      <c r="NKZ444" s="68"/>
      <c r="NLA444" s="68"/>
      <c r="NLB444" s="68"/>
      <c r="NLC444" s="68"/>
      <c r="NLD444" s="68"/>
      <c r="NLE444" s="68"/>
      <c r="NLF444" s="68"/>
      <c r="NLG444" s="68"/>
      <c r="NLH444" s="68"/>
      <c r="NLI444" s="68"/>
      <c r="NLJ444" s="68"/>
      <c r="NLK444" s="68"/>
      <c r="NLL444" s="68"/>
      <c r="NLM444" s="68"/>
      <c r="NLN444" s="68"/>
      <c r="NLO444" s="68"/>
      <c r="NLP444" s="68"/>
      <c r="NLQ444" s="68"/>
      <c r="NLR444" s="68"/>
      <c r="NLS444" s="68"/>
      <c r="NLT444" s="68"/>
      <c r="NLU444" s="68"/>
      <c r="NLV444" s="68"/>
      <c r="NLW444" s="68"/>
      <c r="NLX444" s="68"/>
      <c r="NLY444" s="68"/>
      <c r="NLZ444" s="68"/>
      <c r="NMA444" s="68"/>
      <c r="NMB444" s="68"/>
      <c r="NMC444" s="68"/>
      <c r="NMD444" s="68"/>
      <c r="NME444" s="68"/>
      <c r="NMF444" s="68"/>
      <c r="NMG444" s="68"/>
      <c r="NMH444" s="68"/>
      <c r="NMI444" s="68"/>
      <c r="NMJ444" s="68"/>
      <c r="NMK444" s="68"/>
      <c r="NML444" s="68"/>
      <c r="NMM444" s="68"/>
      <c r="NMN444" s="68"/>
      <c r="NMO444" s="68"/>
      <c r="NMP444" s="68"/>
      <c r="NMQ444" s="68"/>
      <c r="NMR444" s="68"/>
      <c r="NMS444" s="68"/>
      <c r="NMT444" s="68"/>
      <c r="NMU444" s="68"/>
      <c r="NMV444" s="68"/>
      <c r="NMW444" s="68"/>
      <c r="NMX444" s="68"/>
      <c r="NMY444" s="68"/>
      <c r="NMZ444" s="68"/>
      <c r="NNA444" s="68"/>
      <c r="NNB444" s="68"/>
      <c r="NNC444" s="68"/>
      <c r="NND444" s="68"/>
      <c r="NNE444" s="68"/>
      <c r="NNF444" s="68"/>
      <c r="NNG444" s="68"/>
      <c r="NNH444" s="68"/>
      <c r="NNI444" s="68"/>
      <c r="NNJ444" s="68"/>
      <c r="NNK444" s="68"/>
      <c r="NNL444" s="68"/>
      <c r="NNM444" s="68"/>
      <c r="NNN444" s="68"/>
      <c r="NNO444" s="68"/>
      <c r="NNP444" s="68"/>
      <c r="NNQ444" s="68"/>
      <c r="NNR444" s="68"/>
      <c r="NNS444" s="68"/>
      <c r="NNT444" s="68"/>
      <c r="NNU444" s="68"/>
      <c r="NNV444" s="68"/>
      <c r="NNW444" s="68"/>
      <c r="NNX444" s="68"/>
      <c r="NNY444" s="68"/>
      <c r="NNZ444" s="68"/>
      <c r="NOA444" s="68"/>
      <c r="NOB444" s="68"/>
      <c r="NOC444" s="68"/>
      <c r="NOD444" s="68"/>
      <c r="NOE444" s="68"/>
      <c r="NOF444" s="68"/>
      <c r="NOG444" s="68"/>
      <c r="NOH444" s="68"/>
      <c r="NOI444" s="68"/>
      <c r="NOJ444" s="68"/>
      <c r="NOK444" s="68"/>
      <c r="NOL444" s="68"/>
      <c r="NOM444" s="68"/>
      <c r="NON444" s="68"/>
      <c r="NOO444" s="68"/>
      <c r="NOP444" s="68"/>
      <c r="NOQ444" s="68"/>
      <c r="NOR444" s="68"/>
      <c r="NOS444" s="68"/>
      <c r="NOT444" s="68"/>
      <c r="NOU444" s="68"/>
      <c r="NOV444" s="68"/>
      <c r="NOW444" s="68"/>
      <c r="NOX444" s="68"/>
      <c r="NOY444" s="68"/>
      <c r="NOZ444" s="68"/>
      <c r="NPA444" s="68"/>
      <c r="NPB444" s="68"/>
      <c r="NPC444" s="68"/>
      <c r="NPD444" s="68"/>
      <c r="NPE444" s="68"/>
      <c r="NPF444" s="68"/>
      <c r="NPG444" s="68"/>
      <c r="NPH444" s="68"/>
      <c r="NPI444" s="68"/>
      <c r="NPJ444" s="68"/>
      <c r="NPK444" s="68"/>
      <c r="NPL444" s="68"/>
      <c r="NPM444" s="68"/>
      <c r="NPN444" s="68"/>
      <c r="NPO444" s="68"/>
      <c r="NPP444" s="68"/>
      <c r="NPQ444" s="68"/>
      <c r="NPR444" s="68"/>
      <c r="NPS444" s="68"/>
      <c r="NPT444" s="68"/>
      <c r="NPU444" s="68"/>
      <c r="NPV444" s="68"/>
      <c r="NPW444" s="68"/>
      <c r="NPX444" s="68"/>
      <c r="NPY444" s="68"/>
      <c r="NPZ444" s="68"/>
      <c r="NQA444" s="68"/>
      <c r="NQB444" s="68"/>
      <c r="NQC444" s="68"/>
      <c r="NQD444" s="68"/>
      <c r="NQE444" s="68"/>
      <c r="NQF444" s="68"/>
      <c r="NQG444" s="68"/>
      <c r="NQH444" s="68"/>
      <c r="NQI444" s="68"/>
      <c r="NQJ444" s="68"/>
      <c r="NQK444" s="68"/>
      <c r="NQL444" s="68"/>
      <c r="NQM444" s="68"/>
      <c r="NQN444" s="68"/>
      <c r="NQO444" s="68"/>
      <c r="NQP444" s="68"/>
      <c r="NQQ444" s="68"/>
      <c r="NQR444" s="68"/>
      <c r="NQS444" s="68"/>
      <c r="NQT444" s="68"/>
      <c r="NQU444" s="68"/>
      <c r="NQV444" s="68"/>
      <c r="NQW444" s="68"/>
      <c r="NQX444" s="68"/>
      <c r="NQY444" s="68"/>
      <c r="NQZ444" s="68"/>
      <c r="NRA444" s="68"/>
      <c r="NRB444" s="68"/>
      <c r="NRC444" s="68"/>
      <c r="NRD444" s="68"/>
      <c r="NRE444" s="68"/>
      <c r="NRF444" s="68"/>
      <c r="NRG444" s="68"/>
      <c r="NRH444" s="68"/>
      <c r="NRI444" s="68"/>
      <c r="NRJ444" s="68"/>
      <c r="NRK444" s="68"/>
      <c r="NRL444" s="68"/>
      <c r="NRM444" s="68"/>
      <c r="NRN444" s="68"/>
      <c r="NRO444" s="68"/>
      <c r="NRP444" s="68"/>
      <c r="NRQ444" s="68"/>
      <c r="NRR444" s="68"/>
      <c r="NRS444" s="68"/>
      <c r="NRT444" s="68"/>
      <c r="NRU444" s="68"/>
      <c r="NRV444" s="68"/>
      <c r="NRW444" s="68"/>
      <c r="NRX444" s="68"/>
      <c r="NRY444" s="68"/>
      <c r="NRZ444" s="68"/>
      <c r="NSA444" s="68"/>
      <c r="NSB444" s="68"/>
      <c r="NSC444" s="68"/>
      <c r="NSD444" s="68"/>
      <c r="NSE444" s="68"/>
      <c r="NSF444" s="68"/>
      <c r="NSG444" s="68"/>
      <c r="NSH444" s="68"/>
      <c r="NSI444" s="68"/>
      <c r="NSJ444" s="68"/>
      <c r="NSK444" s="68"/>
      <c r="NSL444" s="68"/>
      <c r="NSM444" s="68"/>
      <c r="NSN444" s="68"/>
      <c r="NSO444" s="68"/>
      <c r="NSP444" s="68"/>
      <c r="NSQ444" s="68"/>
      <c r="NSR444" s="68"/>
      <c r="NSS444" s="68"/>
      <c r="NST444" s="68"/>
      <c r="NSU444" s="68"/>
      <c r="NSV444" s="68"/>
      <c r="NSW444" s="68"/>
      <c r="NSX444" s="68"/>
      <c r="NSY444" s="68"/>
      <c r="NSZ444" s="68"/>
      <c r="NTA444" s="68"/>
      <c r="NTB444" s="68"/>
      <c r="NTC444" s="68"/>
      <c r="NTD444" s="68"/>
      <c r="NTE444" s="68"/>
      <c r="NTF444" s="68"/>
      <c r="NTG444" s="68"/>
      <c r="NTH444" s="68"/>
      <c r="NTI444" s="68"/>
      <c r="NTJ444" s="68"/>
      <c r="NTK444" s="68"/>
      <c r="NTL444" s="68"/>
      <c r="NTM444" s="68"/>
      <c r="NTN444" s="68"/>
      <c r="NTO444" s="68"/>
      <c r="NTP444" s="68"/>
      <c r="NTQ444" s="68"/>
      <c r="NTR444" s="68"/>
      <c r="NTS444" s="68"/>
      <c r="NTT444" s="68"/>
      <c r="NTU444" s="68"/>
      <c r="NTV444" s="68"/>
      <c r="NTW444" s="68"/>
      <c r="NTX444" s="68"/>
      <c r="NTY444" s="68"/>
      <c r="NTZ444" s="68"/>
      <c r="NUA444" s="68"/>
      <c r="NUB444" s="68"/>
      <c r="NUC444" s="68"/>
      <c r="NUD444" s="68"/>
      <c r="NUE444" s="68"/>
      <c r="NUF444" s="68"/>
      <c r="NUG444" s="68"/>
      <c r="NUH444" s="68"/>
      <c r="NUI444" s="68"/>
      <c r="NUJ444" s="68"/>
      <c r="NUK444" s="68"/>
      <c r="NUL444" s="68"/>
      <c r="NUM444" s="68"/>
      <c r="NUN444" s="68"/>
      <c r="NUO444" s="68"/>
      <c r="NUP444" s="68"/>
      <c r="NUQ444" s="68"/>
      <c r="NUR444" s="68"/>
      <c r="NUS444" s="68"/>
      <c r="NUT444" s="68"/>
      <c r="NUU444" s="68"/>
      <c r="NUV444" s="68"/>
      <c r="NUW444" s="68"/>
      <c r="NUX444" s="68"/>
      <c r="NUY444" s="68"/>
      <c r="NUZ444" s="68"/>
      <c r="NVA444" s="68"/>
      <c r="NVB444" s="68"/>
      <c r="NVC444" s="68"/>
      <c r="NVD444" s="68"/>
      <c r="NVE444" s="68"/>
      <c r="NVF444" s="68"/>
      <c r="NVG444" s="68"/>
      <c r="NVH444" s="68"/>
      <c r="NVI444" s="68"/>
      <c r="NVJ444" s="68"/>
      <c r="NVK444" s="68"/>
      <c r="NVL444" s="68"/>
      <c r="NVM444" s="68"/>
      <c r="NVN444" s="68"/>
      <c r="NVO444" s="68"/>
      <c r="NVP444" s="68"/>
      <c r="NVQ444" s="68"/>
      <c r="NVR444" s="68"/>
      <c r="NVS444" s="68"/>
      <c r="NVT444" s="68"/>
      <c r="NVU444" s="68"/>
      <c r="NVV444" s="68"/>
      <c r="NVW444" s="68"/>
      <c r="NVX444" s="68"/>
      <c r="NVY444" s="68"/>
      <c r="NVZ444" s="68"/>
      <c r="NWA444" s="68"/>
      <c r="NWB444" s="68"/>
      <c r="NWC444" s="68"/>
      <c r="NWD444" s="68"/>
      <c r="NWE444" s="68"/>
      <c r="NWF444" s="68"/>
      <c r="NWG444" s="68"/>
      <c r="NWH444" s="68"/>
      <c r="NWI444" s="68"/>
      <c r="NWJ444" s="68"/>
      <c r="NWK444" s="68"/>
      <c r="NWL444" s="68"/>
      <c r="NWM444" s="68"/>
      <c r="NWN444" s="68"/>
      <c r="NWO444" s="68"/>
      <c r="NWP444" s="68"/>
      <c r="NWQ444" s="68"/>
      <c r="NWR444" s="68"/>
      <c r="NWS444" s="68"/>
      <c r="NWT444" s="68"/>
      <c r="NWU444" s="68"/>
      <c r="NWV444" s="68"/>
      <c r="NWW444" s="68"/>
      <c r="NWX444" s="68"/>
      <c r="NWY444" s="68"/>
      <c r="NWZ444" s="68"/>
      <c r="NXA444" s="68"/>
      <c r="NXB444" s="68"/>
      <c r="NXC444" s="68"/>
      <c r="NXD444" s="68"/>
      <c r="NXE444" s="68"/>
      <c r="NXF444" s="68"/>
      <c r="NXG444" s="68"/>
      <c r="NXH444" s="68"/>
      <c r="NXI444" s="68"/>
      <c r="NXJ444" s="68"/>
      <c r="NXK444" s="68"/>
      <c r="NXL444" s="68"/>
      <c r="NXM444" s="68"/>
      <c r="NXN444" s="68"/>
      <c r="NXO444" s="68"/>
      <c r="NXP444" s="68"/>
      <c r="NXQ444" s="68"/>
      <c r="NXR444" s="68"/>
      <c r="NXS444" s="68"/>
      <c r="NXT444" s="68"/>
      <c r="NXU444" s="68"/>
      <c r="NXV444" s="68"/>
      <c r="NXW444" s="68"/>
      <c r="NXX444" s="68"/>
      <c r="NXY444" s="68"/>
      <c r="NXZ444" s="68"/>
      <c r="NYA444" s="68"/>
      <c r="NYB444" s="68"/>
      <c r="NYC444" s="68"/>
      <c r="NYD444" s="68"/>
      <c r="NYE444" s="68"/>
      <c r="NYF444" s="68"/>
      <c r="NYG444" s="68"/>
      <c r="NYH444" s="68"/>
      <c r="NYI444" s="68"/>
      <c r="NYJ444" s="68"/>
      <c r="NYK444" s="68"/>
      <c r="NYL444" s="68"/>
      <c r="NYM444" s="68"/>
      <c r="NYN444" s="68"/>
      <c r="NYO444" s="68"/>
      <c r="NYP444" s="68"/>
      <c r="NYQ444" s="68"/>
      <c r="NYR444" s="68"/>
      <c r="NYS444" s="68"/>
      <c r="NYT444" s="68"/>
      <c r="NYU444" s="68"/>
      <c r="NYV444" s="68"/>
      <c r="NYW444" s="68"/>
      <c r="NYX444" s="68"/>
      <c r="NYY444" s="68"/>
      <c r="NYZ444" s="68"/>
      <c r="NZA444" s="68"/>
      <c r="NZB444" s="68"/>
      <c r="NZC444" s="68"/>
      <c r="NZD444" s="68"/>
      <c r="NZE444" s="68"/>
      <c r="NZF444" s="68"/>
      <c r="NZG444" s="68"/>
      <c r="NZH444" s="68"/>
      <c r="NZI444" s="68"/>
      <c r="NZJ444" s="68"/>
      <c r="NZK444" s="68"/>
      <c r="NZL444" s="68"/>
      <c r="NZM444" s="68"/>
      <c r="NZN444" s="68"/>
      <c r="NZO444" s="68"/>
      <c r="NZP444" s="68"/>
      <c r="NZQ444" s="68"/>
      <c r="NZR444" s="68"/>
      <c r="NZS444" s="68"/>
      <c r="NZT444" s="68"/>
      <c r="NZU444" s="68"/>
      <c r="NZV444" s="68"/>
      <c r="NZW444" s="68"/>
      <c r="NZX444" s="68"/>
      <c r="NZY444" s="68"/>
      <c r="NZZ444" s="68"/>
      <c r="OAA444" s="68"/>
      <c r="OAB444" s="68"/>
      <c r="OAC444" s="68"/>
      <c r="OAD444" s="68"/>
      <c r="OAE444" s="68"/>
      <c r="OAF444" s="68"/>
      <c r="OAG444" s="68"/>
      <c r="OAH444" s="68"/>
      <c r="OAI444" s="68"/>
      <c r="OAJ444" s="68"/>
      <c r="OAK444" s="68"/>
      <c r="OAL444" s="68"/>
      <c r="OAM444" s="68"/>
      <c r="OAN444" s="68"/>
      <c r="OAO444" s="68"/>
      <c r="OAP444" s="68"/>
      <c r="OAQ444" s="68"/>
      <c r="OAR444" s="68"/>
      <c r="OAS444" s="68"/>
      <c r="OAT444" s="68"/>
      <c r="OAU444" s="68"/>
      <c r="OAV444" s="68"/>
      <c r="OAW444" s="68"/>
      <c r="OAX444" s="68"/>
      <c r="OAY444" s="68"/>
      <c r="OAZ444" s="68"/>
      <c r="OBA444" s="68"/>
      <c r="OBB444" s="68"/>
      <c r="OBC444" s="68"/>
      <c r="OBD444" s="68"/>
      <c r="OBE444" s="68"/>
      <c r="OBF444" s="68"/>
      <c r="OBG444" s="68"/>
      <c r="OBH444" s="68"/>
      <c r="OBI444" s="68"/>
      <c r="OBJ444" s="68"/>
      <c r="OBK444" s="68"/>
      <c r="OBL444" s="68"/>
      <c r="OBM444" s="68"/>
      <c r="OBN444" s="68"/>
      <c r="OBO444" s="68"/>
      <c r="OBP444" s="68"/>
      <c r="OBQ444" s="68"/>
      <c r="OBR444" s="68"/>
      <c r="OBS444" s="68"/>
      <c r="OBT444" s="68"/>
      <c r="OBU444" s="68"/>
      <c r="OBV444" s="68"/>
      <c r="OBW444" s="68"/>
      <c r="OBX444" s="68"/>
      <c r="OBY444" s="68"/>
      <c r="OBZ444" s="68"/>
      <c r="OCA444" s="68"/>
      <c r="OCB444" s="68"/>
      <c r="OCC444" s="68"/>
      <c r="OCD444" s="68"/>
      <c r="OCE444" s="68"/>
      <c r="OCF444" s="68"/>
      <c r="OCG444" s="68"/>
      <c r="OCH444" s="68"/>
      <c r="OCI444" s="68"/>
      <c r="OCJ444" s="68"/>
      <c r="OCK444" s="68"/>
      <c r="OCL444" s="68"/>
      <c r="OCM444" s="68"/>
      <c r="OCN444" s="68"/>
      <c r="OCO444" s="68"/>
      <c r="OCP444" s="68"/>
      <c r="OCQ444" s="68"/>
      <c r="OCR444" s="68"/>
      <c r="OCS444" s="68"/>
      <c r="OCT444" s="68"/>
      <c r="OCU444" s="68"/>
      <c r="OCV444" s="68"/>
      <c r="OCW444" s="68"/>
      <c r="OCX444" s="68"/>
      <c r="OCY444" s="68"/>
      <c r="OCZ444" s="68"/>
      <c r="ODA444" s="68"/>
      <c r="ODB444" s="68"/>
      <c r="ODC444" s="68"/>
      <c r="ODD444" s="68"/>
      <c r="ODE444" s="68"/>
      <c r="ODF444" s="68"/>
      <c r="ODG444" s="68"/>
      <c r="ODH444" s="68"/>
      <c r="ODI444" s="68"/>
      <c r="ODJ444" s="68"/>
      <c r="ODK444" s="68"/>
      <c r="ODL444" s="68"/>
      <c r="ODM444" s="68"/>
      <c r="ODN444" s="68"/>
      <c r="ODO444" s="68"/>
      <c r="ODP444" s="68"/>
      <c r="ODQ444" s="68"/>
      <c r="ODR444" s="68"/>
      <c r="ODS444" s="68"/>
      <c r="ODT444" s="68"/>
      <c r="ODU444" s="68"/>
      <c r="ODV444" s="68"/>
      <c r="ODW444" s="68"/>
      <c r="ODX444" s="68"/>
      <c r="ODY444" s="68"/>
      <c r="ODZ444" s="68"/>
      <c r="OEA444" s="68"/>
      <c r="OEB444" s="68"/>
      <c r="OEC444" s="68"/>
      <c r="OED444" s="68"/>
      <c r="OEE444" s="68"/>
      <c r="OEF444" s="68"/>
      <c r="OEG444" s="68"/>
      <c r="OEH444" s="68"/>
      <c r="OEI444" s="68"/>
      <c r="OEJ444" s="68"/>
      <c r="OEK444" s="68"/>
      <c r="OEL444" s="68"/>
      <c r="OEM444" s="68"/>
      <c r="OEN444" s="68"/>
      <c r="OEO444" s="68"/>
      <c r="OEP444" s="68"/>
      <c r="OEQ444" s="68"/>
      <c r="OER444" s="68"/>
      <c r="OES444" s="68"/>
      <c r="OET444" s="68"/>
      <c r="OEU444" s="68"/>
      <c r="OEV444" s="68"/>
      <c r="OEW444" s="68"/>
      <c r="OEX444" s="68"/>
      <c r="OEY444" s="68"/>
      <c r="OEZ444" s="68"/>
      <c r="OFA444" s="68"/>
      <c r="OFB444" s="68"/>
      <c r="OFC444" s="68"/>
      <c r="OFD444" s="68"/>
      <c r="OFE444" s="68"/>
      <c r="OFF444" s="68"/>
      <c r="OFG444" s="68"/>
      <c r="OFH444" s="68"/>
      <c r="OFI444" s="68"/>
      <c r="OFJ444" s="68"/>
      <c r="OFK444" s="68"/>
      <c r="OFL444" s="68"/>
      <c r="OFM444" s="68"/>
      <c r="OFN444" s="68"/>
      <c r="OFO444" s="68"/>
      <c r="OFP444" s="68"/>
      <c r="OFQ444" s="68"/>
      <c r="OFR444" s="68"/>
      <c r="OFS444" s="68"/>
      <c r="OFT444" s="68"/>
      <c r="OFU444" s="68"/>
      <c r="OFV444" s="68"/>
      <c r="OFW444" s="68"/>
      <c r="OFX444" s="68"/>
      <c r="OFY444" s="68"/>
      <c r="OFZ444" s="68"/>
      <c r="OGA444" s="68"/>
      <c r="OGB444" s="68"/>
      <c r="OGC444" s="68"/>
      <c r="OGD444" s="68"/>
      <c r="OGE444" s="68"/>
      <c r="OGF444" s="68"/>
      <c r="OGG444" s="68"/>
      <c r="OGH444" s="68"/>
      <c r="OGI444" s="68"/>
      <c r="OGJ444" s="68"/>
      <c r="OGK444" s="68"/>
      <c r="OGL444" s="68"/>
      <c r="OGM444" s="68"/>
      <c r="OGN444" s="68"/>
      <c r="OGO444" s="68"/>
      <c r="OGP444" s="68"/>
      <c r="OGQ444" s="68"/>
      <c r="OGR444" s="68"/>
      <c r="OGS444" s="68"/>
      <c r="OGT444" s="68"/>
      <c r="OGU444" s="68"/>
      <c r="OGV444" s="68"/>
      <c r="OGW444" s="68"/>
      <c r="OGX444" s="68"/>
      <c r="OGY444" s="68"/>
      <c r="OGZ444" s="68"/>
      <c r="OHA444" s="68"/>
      <c r="OHB444" s="68"/>
      <c r="OHC444" s="68"/>
      <c r="OHD444" s="68"/>
      <c r="OHE444" s="68"/>
      <c r="OHF444" s="68"/>
      <c r="OHG444" s="68"/>
      <c r="OHH444" s="68"/>
      <c r="OHI444" s="68"/>
      <c r="OHJ444" s="68"/>
      <c r="OHK444" s="68"/>
      <c r="OHL444" s="68"/>
      <c r="OHM444" s="68"/>
      <c r="OHN444" s="68"/>
      <c r="OHO444" s="68"/>
      <c r="OHP444" s="68"/>
      <c r="OHQ444" s="68"/>
      <c r="OHR444" s="68"/>
      <c r="OHS444" s="68"/>
      <c r="OHT444" s="68"/>
      <c r="OHU444" s="68"/>
      <c r="OHV444" s="68"/>
      <c r="OHW444" s="68"/>
      <c r="OHX444" s="68"/>
      <c r="OHY444" s="68"/>
      <c r="OHZ444" s="68"/>
      <c r="OIA444" s="68"/>
      <c r="OIB444" s="68"/>
      <c r="OIC444" s="68"/>
      <c r="OID444" s="68"/>
      <c r="OIE444" s="68"/>
      <c r="OIF444" s="68"/>
      <c r="OIG444" s="68"/>
      <c r="OIH444" s="68"/>
      <c r="OII444" s="68"/>
      <c r="OIJ444" s="68"/>
      <c r="OIK444" s="68"/>
      <c r="OIL444" s="68"/>
      <c r="OIM444" s="68"/>
      <c r="OIN444" s="68"/>
      <c r="OIO444" s="68"/>
      <c r="OIP444" s="68"/>
      <c r="OIQ444" s="68"/>
      <c r="OIR444" s="68"/>
      <c r="OIS444" s="68"/>
      <c r="OIT444" s="68"/>
      <c r="OIU444" s="68"/>
      <c r="OIV444" s="68"/>
      <c r="OIW444" s="68"/>
      <c r="OIX444" s="68"/>
      <c r="OIY444" s="68"/>
      <c r="OIZ444" s="68"/>
      <c r="OJA444" s="68"/>
      <c r="OJB444" s="68"/>
      <c r="OJC444" s="68"/>
      <c r="OJD444" s="68"/>
      <c r="OJE444" s="68"/>
      <c r="OJF444" s="68"/>
      <c r="OJG444" s="68"/>
      <c r="OJH444" s="68"/>
      <c r="OJI444" s="68"/>
      <c r="OJJ444" s="68"/>
      <c r="OJK444" s="68"/>
      <c r="OJL444" s="68"/>
      <c r="OJM444" s="68"/>
      <c r="OJN444" s="68"/>
      <c r="OJO444" s="68"/>
      <c r="OJP444" s="68"/>
      <c r="OJQ444" s="68"/>
      <c r="OJR444" s="68"/>
      <c r="OJS444" s="68"/>
      <c r="OJT444" s="68"/>
      <c r="OJU444" s="68"/>
      <c r="OJV444" s="68"/>
      <c r="OJW444" s="68"/>
      <c r="OJX444" s="68"/>
      <c r="OJY444" s="68"/>
      <c r="OJZ444" s="68"/>
      <c r="OKA444" s="68"/>
      <c r="OKB444" s="68"/>
      <c r="OKC444" s="68"/>
      <c r="OKD444" s="68"/>
      <c r="OKE444" s="68"/>
      <c r="OKF444" s="68"/>
      <c r="OKG444" s="68"/>
      <c r="OKH444" s="68"/>
      <c r="OKI444" s="68"/>
      <c r="OKJ444" s="68"/>
      <c r="OKK444" s="68"/>
      <c r="OKL444" s="68"/>
      <c r="OKM444" s="68"/>
      <c r="OKN444" s="68"/>
      <c r="OKO444" s="68"/>
      <c r="OKP444" s="68"/>
      <c r="OKQ444" s="68"/>
      <c r="OKR444" s="68"/>
      <c r="OKS444" s="68"/>
      <c r="OKT444" s="68"/>
      <c r="OKU444" s="68"/>
      <c r="OKV444" s="68"/>
      <c r="OKW444" s="68"/>
      <c r="OKX444" s="68"/>
      <c r="OKY444" s="68"/>
      <c r="OKZ444" s="68"/>
      <c r="OLA444" s="68"/>
      <c r="OLB444" s="68"/>
      <c r="OLC444" s="68"/>
      <c r="OLD444" s="68"/>
      <c r="OLE444" s="68"/>
      <c r="OLF444" s="68"/>
      <c r="OLG444" s="68"/>
      <c r="OLH444" s="68"/>
      <c r="OLI444" s="68"/>
      <c r="OLJ444" s="68"/>
      <c r="OLK444" s="68"/>
      <c r="OLL444" s="68"/>
      <c r="OLM444" s="68"/>
      <c r="OLN444" s="68"/>
      <c r="OLO444" s="68"/>
      <c r="OLP444" s="68"/>
      <c r="OLQ444" s="68"/>
      <c r="OLR444" s="68"/>
      <c r="OLS444" s="68"/>
      <c r="OLT444" s="68"/>
      <c r="OLU444" s="68"/>
      <c r="OLV444" s="68"/>
      <c r="OLW444" s="68"/>
      <c r="OLX444" s="68"/>
      <c r="OLY444" s="68"/>
      <c r="OLZ444" s="68"/>
      <c r="OMA444" s="68"/>
      <c r="OMB444" s="68"/>
      <c r="OMC444" s="68"/>
      <c r="OMD444" s="68"/>
      <c r="OME444" s="68"/>
      <c r="OMF444" s="68"/>
      <c r="OMG444" s="68"/>
      <c r="OMH444" s="68"/>
      <c r="OMI444" s="68"/>
      <c r="OMJ444" s="68"/>
      <c r="OMK444" s="68"/>
      <c r="OML444" s="68"/>
      <c r="OMM444" s="68"/>
      <c r="OMN444" s="68"/>
      <c r="OMO444" s="68"/>
      <c r="OMP444" s="68"/>
      <c r="OMQ444" s="68"/>
      <c r="OMR444" s="68"/>
      <c r="OMS444" s="68"/>
      <c r="OMT444" s="68"/>
      <c r="OMU444" s="68"/>
      <c r="OMV444" s="68"/>
      <c r="OMW444" s="68"/>
      <c r="OMX444" s="68"/>
      <c r="OMY444" s="68"/>
      <c r="OMZ444" s="68"/>
      <c r="ONA444" s="68"/>
      <c r="ONB444" s="68"/>
      <c r="ONC444" s="68"/>
      <c r="OND444" s="68"/>
      <c r="ONE444" s="68"/>
      <c r="ONF444" s="68"/>
      <c r="ONG444" s="68"/>
      <c r="ONH444" s="68"/>
      <c r="ONI444" s="68"/>
      <c r="ONJ444" s="68"/>
      <c r="ONK444" s="68"/>
      <c r="ONL444" s="68"/>
      <c r="ONM444" s="68"/>
      <c r="ONN444" s="68"/>
      <c r="ONO444" s="68"/>
      <c r="ONP444" s="68"/>
      <c r="ONQ444" s="68"/>
      <c r="ONR444" s="68"/>
      <c r="ONS444" s="68"/>
      <c r="ONT444" s="68"/>
      <c r="ONU444" s="68"/>
      <c r="ONV444" s="68"/>
      <c r="ONW444" s="68"/>
      <c r="ONX444" s="68"/>
      <c r="ONY444" s="68"/>
      <c r="ONZ444" s="68"/>
      <c r="OOA444" s="68"/>
      <c r="OOB444" s="68"/>
      <c r="OOC444" s="68"/>
      <c r="OOD444" s="68"/>
      <c r="OOE444" s="68"/>
      <c r="OOF444" s="68"/>
      <c r="OOG444" s="68"/>
      <c r="OOH444" s="68"/>
      <c r="OOI444" s="68"/>
      <c r="OOJ444" s="68"/>
      <c r="OOK444" s="68"/>
      <c r="OOL444" s="68"/>
      <c r="OOM444" s="68"/>
      <c r="OON444" s="68"/>
      <c r="OOO444" s="68"/>
      <c r="OOP444" s="68"/>
      <c r="OOQ444" s="68"/>
      <c r="OOR444" s="68"/>
      <c r="OOS444" s="68"/>
      <c r="OOT444" s="68"/>
      <c r="OOU444" s="68"/>
      <c r="OOV444" s="68"/>
      <c r="OOW444" s="68"/>
      <c r="OOX444" s="68"/>
      <c r="OOY444" s="68"/>
      <c r="OOZ444" s="68"/>
      <c r="OPA444" s="68"/>
      <c r="OPB444" s="68"/>
      <c r="OPC444" s="68"/>
      <c r="OPD444" s="68"/>
      <c r="OPE444" s="68"/>
      <c r="OPF444" s="68"/>
      <c r="OPG444" s="68"/>
      <c r="OPH444" s="68"/>
      <c r="OPI444" s="68"/>
      <c r="OPJ444" s="68"/>
      <c r="OPK444" s="68"/>
      <c r="OPL444" s="68"/>
      <c r="OPM444" s="68"/>
      <c r="OPN444" s="68"/>
      <c r="OPO444" s="68"/>
      <c r="OPP444" s="68"/>
      <c r="OPQ444" s="68"/>
      <c r="OPR444" s="68"/>
      <c r="OPS444" s="68"/>
      <c r="OPT444" s="68"/>
      <c r="OPU444" s="68"/>
      <c r="OPV444" s="68"/>
      <c r="OPW444" s="68"/>
      <c r="OPX444" s="68"/>
      <c r="OPY444" s="68"/>
      <c r="OPZ444" s="68"/>
      <c r="OQA444" s="68"/>
      <c r="OQB444" s="68"/>
      <c r="OQC444" s="68"/>
      <c r="OQD444" s="68"/>
      <c r="OQE444" s="68"/>
      <c r="OQF444" s="68"/>
      <c r="OQG444" s="68"/>
      <c r="OQH444" s="68"/>
      <c r="OQI444" s="68"/>
      <c r="OQJ444" s="68"/>
      <c r="OQK444" s="68"/>
      <c r="OQL444" s="68"/>
      <c r="OQM444" s="68"/>
      <c r="OQN444" s="68"/>
      <c r="OQO444" s="68"/>
      <c r="OQP444" s="68"/>
      <c r="OQQ444" s="68"/>
      <c r="OQR444" s="68"/>
      <c r="OQS444" s="68"/>
      <c r="OQT444" s="68"/>
      <c r="OQU444" s="68"/>
      <c r="OQV444" s="68"/>
      <c r="OQW444" s="68"/>
      <c r="OQX444" s="68"/>
      <c r="OQY444" s="68"/>
      <c r="OQZ444" s="68"/>
      <c r="ORA444" s="68"/>
      <c r="ORB444" s="68"/>
      <c r="ORC444" s="68"/>
      <c r="ORD444" s="68"/>
      <c r="ORE444" s="68"/>
      <c r="ORF444" s="68"/>
      <c r="ORG444" s="68"/>
      <c r="ORH444" s="68"/>
      <c r="ORI444" s="68"/>
      <c r="ORJ444" s="68"/>
      <c r="ORK444" s="68"/>
      <c r="ORL444" s="68"/>
      <c r="ORM444" s="68"/>
      <c r="ORN444" s="68"/>
      <c r="ORO444" s="68"/>
      <c r="ORP444" s="68"/>
      <c r="ORQ444" s="68"/>
      <c r="ORR444" s="68"/>
      <c r="ORS444" s="68"/>
      <c r="ORT444" s="68"/>
      <c r="ORU444" s="68"/>
      <c r="ORV444" s="68"/>
      <c r="ORW444" s="68"/>
      <c r="ORX444" s="68"/>
      <c r="ORY444" s="68"/>
      <c r="ORZ444" s="68"/>
      <c r="OSA444" s="68"/>
      <c r="OSB444" s="68"/>
      <c r="OSC444" s="68"/>
      <c r="OSD444" s="68"/>
      <c r="OSE444" s="68"/>
      <c r="OSF444" s="68"/>
      <c r="OSG444" s="68"/>
      <c r="OSH444" s="68"/>
      <c r="OSI444" s="68"/>
      <c r="OSJ444" s="68"/>
      <c r="OSK444" s="68"/>
      <c r="OSL444" s="68"/>
      <c r="OSM444" s="68"/>
      <c r="OSN444" s="68"/>
      <c r="OSO444" s="68"/>
      <c r="OSP444" s="68"/>
      <c r="OSQ444" s="68"/>
      <c r="OSR444" s="68"/>
      <c r="OSS444" s="68"/>
      <c r="OST444" s="68"/>
      <c r="OSU444" s="68"/>
      <c r="OSV444" s="68"/>
      <c r="OSW444" s="68"/>
      <c r="OSX444" s="68"/>
      <c r="OSY444" s="68"/>
      <c r="OSZ444" s="68"/>
      <c r="OTA444" s="68"/>
      <c r="OTB444" s="68"/>
      <c r="OTC444" s="68"/>
      <c r="OTD444" s="68"/>
      <c r="OTE444" s="68"/>
      <c r="OTF444" s="68"/>
      <c r="OTG444" s="68"/>
      <c r="OTH444" s="68"/>
      <c r="OTI444" s="68"/>
      <c r="OTJ444" s="68"/>
      <c r="OTK444" s="68"/>
      <c r="OTL444" s="68"/>
      <c r="OTM444" s="68"/>
      <c r="OTN444" s="68"/>
      <c r="OTO444" s="68"/>
      <c r="OTP444" s="68"/>
      <c r="OTQ444" s="68"/>
      <c r="OTR444" s="68"/>
      <c r="OTS444" s="68"/>
      <c r="OTT444" s="68"/>
      <c r="OTU444" s="68"/>
      <c r="OTV444" s="68"/>
      <c r="OTW444" s="68"/>
      <c r="OTX444" s="68"/>
      <c r="OTY444" s="68"/>
      <c r="OTZ444" s="68"/>
      <c r="OUA444" s="68"/>
      <c r="OUB444" s="68"/>
      <c r="OUC444" s="68"/>
      <c r="OUD444" s="68"/>
      <c r="OUE444" s="68"/>
      <c r="OUF444" s="68"/>
      <c r="OUG444" s="68"/>
      <c r="OUH444" s="68"/>
      <c r="OUI444" s="68"/>
      <c r="OUJ444" s="68"/>
      <c r="OUK444" s="68"/>
      <c r="OUL444" s="68"/>
      <c r="OUM444" s="68"/>
      <c r="OUN444" s="68"/>
      <c r="OUO444" s="68"/>
      <c r="OUP444" s="68"/>
      <c r="OUQ444" s="68"/>
      <c r="OUR444" s="68"/>
      <c r="OUS444" s="68"/>
      <c r="OUT444" s="68"/>
      <c r="OUU444" s="68"/>
      <c r="OUV444" s="68"/>
      <c r="OUW444" s="68"/>
      <c r="OUX444" s="68"/>
      <c r="OUY444" s="68"/>
      <c r="OUZ444" s="68"/>
      <c r="OVA444" s="68"/>
      <c r="OVB444" s="68"/>
      <c r="OVC444" s="68"/>
      <c r="OVD444" s="68"/>
      <c r="OVE444" s="68"/>
      <c r="OVF444" s="68"/>
      <c r="OVG444" s="68"/>
      <c r="OVH444" s="68"/>
      <c r="OVI444" s="68"/>
      <c r="OVJ444" s="68"/>
      <c r="OVK444" s="68"/>
      <c r="OVL444" s="68"/>
      <c r="OVM444" s="68"/>
      <c r="OVN444" s="68"/>
      <c r="OVO444" s="68"/>
      <c r="OVP444" s="68"/>
      <c r="OVQ444" s="68"/>
      <c r="OVR444" s="68"/>
      <c r="OVS444" s="68"/>
      <c r="OVT444" s="68"/>
      <c r="OVU444" s="68"/>
      <c r="OVV444" s="68"/>
      <c r="OVW444" s="68"/>
      <c r="OVX444" s="68"/>
      <c r="OVY444" s="68"/>
      <c r="OVZ444" s="68"/>
      <c r="OWA444" s="68"/>
      <c r="OWB444" s="68"/>
      <c r="OWC444" s="68"/>
      <c r="OWD444" s="68"/>
      <c r="OWE444" s="68"/>
      <c r="OWF444" s="68"/>
      <c r="OWG444" s="68"/>
      <c r="OWH444" s="68"/>
      <c r="OWI444" s="68"/>
      <c r="OWJ444" s="68"/>
      <c r="OWK444" s="68"/>
      <c r="OWL444" s="68"/>
      <c r="OWM444" s="68"/>
      <c r="OWN444" s="68"/>
      <c r="OWO444" s="68"/>
      <c r="OWP444" s="68"/>
      <c r="OWQ444" s="68"/>
      <c r="OWR444" s="68"/>
      <c r="OWS444" s="68"/>
      <c r="OWT444" s="68"/>
      <c r="OWU444" s="68"/>
      <c r="OWV444" s="68"/>
      <c r="OWW444" s="68"/>
      <c r="OWX444" s="68"/>
      <c r="OWY444" s="68"/>
      <c r="OWZ444" s="68"/>
      <c r="OXA444" s="68"/>
      <c r="OXB444" s="68"/>
      <c r="OXC444" s="68"/>
      <c r="OXD444" s="68"/>
      <c r="OXE444" s="68"/>
      <c r="OXF444" s="68"/>
      <c r="OXG444" s="68"/>
      <c r="OXH444" s="68"/>
      <c r="OXI444" s="68"/>
      <c r="OXJ444" s="68"/>
      <c r="OXK444" s="68"/>
      <c r="OXL444" s="68"/>
      <c r="OXM444" s="68"/>
      <c r="OXN444" s="68"/>
      <c r="OXO444" s="68"/>
      <c r="OXP444" s="68"/>
      <c r="OXQ444" s="68"/>
      <c r="OXR444" s="68"/>
      <c r="OXS444" s="68"/>
      <c r="OXT444" s="68"/>
      <c r="OXU444" s="68"/>
      <c r="OXV444" s="68"/>
      <c r="OXW444" s="68"/>
      <c r="OXX444" s="68"/>
      <c r="OXY444" s="68"/>
      <c r="OXZ444" s="68"/>
      <c r="OYA444" s="68"/>
      <c r="OYB444" s="68"/>
      <c r="OYC444" s="68"/>
      <c r="OYD444" s="68"/>
      <c r="OYE444" s="68"/>
      <c r="OYF444" s="68"/>
      <c r="OYG444" s="68"/>
      <c r="OYH444" s="68"/>
      <c r="OYI444" s="68"/>
      <c r="OYJ444" s="68"/>
      <c r="OYK444" s="68"/>
      <c r="OYL444" s="68"/>
      <c r="OYM444" s="68"/>
      <c r="OYN444" s="68"/>
      <c r="OYO444" s="68"/>
      <c r="OYP444" s="68"/>
      <c r="OYQ444" s="68"/>
      <c r="OYR444" s="68"/>
      <c r="OYS444" s="68"/>
      <c r="OYT444" s="68"/>
      <c r="OYU444" s="68"/>
      <c r="OYV444" s="68"/>
      <c r="OYW444" s="68"/>
      <c r="OYX444" s="68"/>
      <c r="OYY444" s="68"/>
      <c r="OYZ444" s="68"/>
      <c r="OZA444" s="68"/>
      <c r="OZB444" s="68"/>
      <c r="OZC444" s="68"/>
      <c r="OZD444" s="68"/>
      <c r="OZE444" s="68"/>
      <c r="OZF444" s="68"/>
      <c r="OZG444" s="68"/>
      <c r="OZH444" s="68"/>
      <c r="OZI444" s="68"/>
      <c r="OZJ444" s="68"/>
      <c r="OZK444" s="68"/>
      <c r="OZL444" s="68"/>
      <c r="OZM444" s="68"/>
      <c r="OZN444" s="68"/>
      <c r="OZO444" s="68"/>
      <c r="OZP444" s="68"/>
      <c r="OZQ444" s="68"/>
      <c r="OZR444" s="68"/>
      <c r="OZS444" s="68"/>
      <c r="OZT444" s="68"/>
      <c r="OZU444" s="68"/>
      <c r="OZV444" s="68"/>
      <c r="OZW444" s="68"/>
      <c r="OZX444" s="68"/>
      <c r="OZY444" s="68"/>
      <c r="OZZ444" s="68"/>
      <c r="PAA444" s="68"/>
      <c r="PAB444" s="68"/>
      <c r="PAC444" s="68"/>
      <c r="PAD444" s="68"/>
      <c r="PAE444" s="68"/>
      <c r="PAF444" s="68"/>
      <c r="PAG444" s="68"/>
      <c r="PAH444" s="68"/>
      <c r="PAI444" s="68"/>
      <c r="PAJ444" s="68"/>
      <c r="PAK444" s="68"/>
      <c r="PAL444" s="68"/>
      <c r="PAM444" s="68"/>
      <c r="PAN444" s="68"/>
      <c r="PAO444" s="68"/>
      <c r="PAP444" s="68"/>
      <c r="PAQ444" s="68"/>
      <c r="PAR444" s="68"/>
      <c r="PAS444" s="68"/>
      <c r="PAT444" s="68"/>
      <c r="PAU444" s="68"/>
      <c r="PAV444" s="68"/>
      <c r="PAW444" s="68"/>
      <c r="PAX444" s="68"/>
      <c r="PAY444" s="68"/>
      <c r="PAZ444" s="68"/>
      <c r="PBA444" s="68"/>
      <c r="PBB444" s="68"/>
      <c r="PBC444" s="68"/>
      <c r="PBD444" s="68"/>
      <c r="PBE444" s="68"/>
      <c r="PBF444" s="68"/>
      <c r="PBG444" s="68"/>
      <c r="PBH444" s="68"/>
      <c r="PBI444" s="68"/>
      <c r="PBJ444" s="68"/>
      <c r="PBK444" s="68"/>
      <c r="PBL444" s="68"/>
      <c r="PBM444" s="68"/>
      <c r="PBN444" s="68"/>
      <c r="PBO444" s="68"/>
      <c r="PBP444" s="68"/>
      <c r="PBQ444" s="68"/>
      <c r="PBR444" s="68"/>
      <c r="PBS444" s="68"/>
      <c r="PBT444" s="68"/>
      <c r="PBU444" s="68"/>
      <c r="PBV444" s="68"/>
      <c r="PBW444" s="68"/>
      <c r="PBX444" s="68"/>
      <c r="PBY444" s="68"/>
      <c r="PBZ444" s="68"/>
      <c r="PCA444" s="68"/>
      <c r="PCB444" s="68"/>
      <c r="PCC444" s="68"/>
      <c r="PCD444" s="68"/>
      <c r="PCE444" s="68"/>
      <c r="PCF444" s="68"/>
      <c r="PCG444" s="68"/>
      <c r="PCH444" s="68"/>
      <c r="PCI444" s="68"/>
      <c r="PCJ444" s="68"/>
      <c r="PCK444" s="68"/>
      <c r="PCL444" s="68"/>
      <c r="PCM444" s="68"/>
      <c r="PCN444" s="68"/>
      <c r="PCO444" s="68"/>
      <c r="PCP444" s="68"/>
      <c r="PCQ444" s="68"/>
      <c r="PCR444" s="68"/>
      <c r="PCS444" s="68"/>
      <c r="PCT444" s="68"/>
      <c r="PCU444" s="68"/>
      <c r="PCV444" s="68"/>
      <c r="PCW444" s="68"/>
      <c r="PCX444" s="68"/>
      <c r="PCY444" s="68"/>
      <c r="PCZ444" s="68"/>
      <c r="PDA444" s="68"/>
      <c r="PDB444" s="68"/>
      <c r="PDC444" s="68"/>
      <c r="PDD444" s="68"/>
      <c r="PDE444" s="68"/>
      <c r="PDF444" s="68"/>
      <c r="PDG444" s="68"/>
      <c r="PDH444" s="68"/>
      <c r="PDI444" s="68"/>
      <c r="PDJ444" s="68"/>
      <c r="PDK444" s="68"/>
      <c r="PDL444" s="68"/>
      <c r="PDM444" s="68"/>
      <c r="PDN444" s="68"/>
      <c r="PDO444" s="68"/>
      <c r="PDP444" s="68"/>
      <c r="PDQ444" s="68"/>
      <c r="PDR444" s="68"/>
      <c r="PDS444" s="68"/>
      <c r="PDT444" s="68"/>
      <c r="PDU444" s="68"/>
      <c r="PDV444" s="68"/>
      <c r="PDW444" s="68"/>
      <c r="PDX444" s="68"/>
      <c r="PDY444" s="68"/>
      <c r="PDZ444" s="68"/>
      <c r="PEA444" s="68"/>
      <c r="PEB444" s="68"/>
      <c r="PEC444" s="68"/>
      <c r="PED444" s="68"/>
      <c r="PEE444" s="68"/>
      <c r="PEF444" s="68"/>
      <c r="PEG444" s="68"/>
      <c r="PEH444" s="68"/>
      <c r="PEI444" s="68"/>
      <c r="PEJ444" s="68"/>
      <c r="PEK444" s="68"/>
      <c r="PEL444" s="68"/>
      <c r="PEM444" s="68"/>
      <c r="PEN444" s="68"/>
      <c r="PEO444" s="68"/>
      <c r="PEP444" s="68"/>
      <c r="PEQ444" s="68"/>
      <c r="PER444" s="68"/>
      <c r="PES444" s="68"/>
      <c r="PET444" s="68"/>
      <c r="PEU444" s="68"/>
      <c r="PEV444" s="68"/>
      <c r="PEW444" s="68"/>
      <c r="PEX444" s="68"/>
      <c r="PEY444" s="68"/>
      <c r="PEZ444" s="68"/>
      <c r="PFA444" s="68"/>
      <c r="PFB444" s="68"/>
      <c r="PFC444" s="68"/>
      <c r="PFD444" s="68"/>
      <c r="PFE444" s="68"/>
      <c r="PFF444" s="68"/>
      <c r="PFG444" s="68"/>
      <c r="PFH444" s="68"/>
      <c r="PFI444" s="68"/>
      <c r="PFJ444" s="68"/>
      <c r="PFK444" s="68"/>
      <c r="PFL444" s="68"/>
      <c r="PFM444" s="68"/>
      <c r="PFN444" s="68"/>
      <c r="PFO444" s="68"/>
      <c r="PFP444" s="68"/>
      <c r="PFQ444" s="68"/>
      <c r="PFR444" s="68"/>
      <c r="PFS444" s="68"/>
      <c r="PFT444" s="68"/>
      <c r="PFU444" s="68"/>
      <c r="PFV444" s="68"/>
      <c r="PFW444" s="68"/>
      <c r="PFX444" s="68"/>
      <c r="PFY444" s="68"/>
      <c r="PFZ444" s="68"/>
      <c r="PGA444" s="68"/>
      <c r="PGB444" s="68"/>
      <c r="PGC444" s="68"/>
      <c r="PGD444" s="68"/>
      <c r="PGE444" s="68"/>
      <c r="PGF444" s="68"/>
      <c r="PGG444" s="68"/>
      <c r="PGH444" s="68"/>
      <c r="PGI444" s="68"/>
      <c r="PGJ444" s="68"/>
      <c r="PGK444" s="68"/>
      <c r="PGL444" s="68"/>
      <c r="PGM444" s="68"/>
      <c r="PGN444" s="68"/>
      <c r="PGO444" s="68"/>
      <c r="PGP444" s="68"/>
      <c r="PGQ444" s="68"/>
      <c r="PGR444" s="68"/>
      <c r="PGS444" s="68"/>
      <c r="PGT444" s="68"/>
      <c r="PGU444" s="68"/>
      <c r="PGV444" s="68"/>
      <c r="PGW444" s="68"/>
      <c r="PGX444" s="68"/>
      <c r="PGY444" s="68"/>
      <c r="PGZ444" s="68"/>
      <c r="PHA444" s="68"/>
      <c r="PHB444" s="68"/>
      <c r="PHC444" s="68"/>
      <c r="PHD444" s="68"/>
      <c r="PHE444" s="68"/>
      <c r="PHF444" s="68"/>
      <c r="PHG444" s="68"/>
      <c r="PHH444" s="68"/>
      <c r="PHI444" s="68"/>
      <c r="PHJ444" s="68"/>
      <c r="PHK444" s="68"/>
      <c r="PHL444" s="68"/>
      <c r="PHM444" s="68"/>
      <c r="PHN444" s="68"/>
      <c r="PHO444" s="68"/>
      <c r="PHP444" s="68"/>
      <c r="PHQ444" s="68"/>
      <c r="PHR444" s="68"/>
      <c r="PHS444" s="68"/>
      <c r="PHT444" s="68"/>
      <c r="PHU444" s="68"/>
      <c r="PHV444" s="68"/>
      <c r="PHW444" s="68"/>
      <c r="PHX444" s="68"/>
      <c r="PHY444" s="68"/>
      <c r="PHZ444" s="68"/>
      <c r="PIA444" s="68"/>
      <c r="PIB444" s="68"/>
      <c r="PIC444" s="68"/>
      <c r="PID444" s="68"/>
      <c r="PIE444" s="68"/>
      <c r="PIF444" s="68"/>
      <c r="PIG444" s="68"/>
      <c r="PIH444" s="68"/>
      <c r="PII444" s="68"/>
      <c r="PIJ444" s="68"/>
      <c r="PIK444" s="68"/>
      <c r="PIL444" s="68"/>
      <c r="PIM444" s="68"/>
      <c r="PIN444" s="68"/>
      <c r="PIO444" s="68"/>
      <c r="PIP444" s="68"/>
      <c r="PIQ444" s="68"/>
      <c r="PIR444" s="68"/>
      <c r="PIS444" s="68"/>
      <c r="PIT444" s="68"/>
      <c r="PIU444" s="68"/>
      <c r="PIV444" s="68"/>
      <c r="PIW444" s="68"/>
      <c r="PIX444" s="68"/>
      <c r="PIY444" s="68"/>
      <c r="PIZ444" s="68"/>
      <c r="PJA444" s="68"/>
      <c r="PJB444" s="68"/>
      <c r="PJC444" s="68"/>
      <c r="PJD444" s="68"/>
      <c r="PJE444" s="68"/>
      <c r="PJF444" s="68"/>
      <c r="PJG444" s="68"/>
      <c r="PJH444" s="68"/>
      <c r="PJI444" s="68"/>
      <c r="PJJ444" s="68"/>
      <c r="PJK444" s="68"/>
      <c r="PJL444" s="68"/>
      <c r="PJM444" s="68"/>
      <c r="PJN444" s="68"/>
      <c r="PJO444" s="68"/>
      <c r="PJP444" s="68"/>
      <c r="PJQ444" s="68"/>
      <c r="PJR444" s="68"/>
      <c r="PJS444" s="68"/>
      <c r="PJT444" s="68"/>
      <c r="PJU444" s="68"/>
      <c r="PJV444" s="68"/>
      <c r="PJW444" s="68"/>
      <c r="PJX444" s="68"/>
      <c r="PJY444" s="68"/>
      <c r="PJZ444" s="68"/>
      <c r="PKA444" s="68"/>
      <c r="PKB444" s="68"/>
      <c r="PKC444" s="68"/>
      <c r="PKD444" s="68"/>
      <c r="PKE444" s="68"/>
      <c r="PKF444" s="68"/>
      <c r="PKG444" s="68"/>
      <c r="PKH444" s="68"/>
      <c r="PKI444" s="68"/>
      <c r="PKJ444" s="68"/>
      <c r="PKK444" s="68"/>
      <c r="PKL444" s="68"/>
      <c r="PKM444" s="68"/>
      <c r="PKN444" s="68"/>
      <c r="PKO444" s="68"/>
      <c r="PKP444" s="68"/>
      <c r="PKQ444" s="68"/>
      <c r="PKR444" s="68"/>
      <c r="PKS444" s="68"/>
      <c r="PKT444" s="68"/>
      <c r="PKU444" s="68"/>
      <c r="PKV444" s="68"/>
      <c r="PKW444" s="68"/>
      <c r="PKX444" s="68"/>
      <c r="PKY444" s="68"/>
      <c r="PKZ444" s="68"/>
      <c r="PLA444" s="68"/>
      <c r="PLB444" s="68"/>
      <c r="PLC444" s="68"/>
      <c r="PLD444" s="68"/>
      <c r="PLE444" s="68"/>
      <c r="PLF444" s="68"/>
      <c r="PLG444" s="68"/>
      <c r="PLH444" s="68"/>
      <c r="PLI444" s="68"/>
      <c r="PLJ444" s="68"/>
      <c r="PLK444" s="68"/>
      <c r="PLL444" s="68"/>
      <c r="PLM444" s="68"/>
      <c r="PLN444" s="68"/>
      <c r="PLO444" s="68"/>
      <c r="PLP444" s="68"/>
      <c r="PLQ444" s="68"/>
      <c r="PLR444" s="68"/>
      <c r="PLS444" s="68"/>
      <c r="PLT444" s="68"/>
      <c r="PLU444" s="68"/>
      <c r="PLV444" s="68"/>
      <c r="PLW444" s="68"/>
      <c r="PLX444" s="68"/>
      <c r="PLY444" s="68"/>
      <c r="PLZ444" s="68"/>
      <c r="PMA444" s="68"/>
      <c r="PMB444" s="68"/>
      <c r="PMC444" s="68"/>
      <c r="PMD444" s="68"/>
      <c r="PME444" s="68"/>
      <c r="PMF444" s="68"/>
      <c r="PMG444" s="68"/>
      <c r="PMH444" s="68"/>
      <c r="PMI444" s="68"/>
      <c r="PMJ444" s="68"/>
      <c r="PMK444" s="68"/>
      <c r="PML444" s="68"/>
      <c r="PMM444" s="68"/>
      <c r="PMN444" s="68"/>
      <c r="PMO444" s="68"/>
      <c r="PMP444" s="68"/>
      <c r="PMQ444" s="68"/>
      <c r="PMR444" s="68"/>
      <c r="PMS444" s="68"/>
      <c r="PMT444" s="68"/>
      <c r="PMU444" s="68"/>
      <c r="PMV444" s="68"/>
      <c r="PMW444" s="68"/>
      <c r="PMX444" s="68"/>
      <c r="PMY444" s="68"/>
      <c r="PMZ444" s="68"/>
      <c r="PNA444" s="68"/>
      <c r="PNB444" s="68"/>
      <c r="PNC444" s="68"/>
      <c r="PND444" s="68"/>
      <c r="PNE444" s="68"/>
      <c r="PNF444" s="68"/>
      <c r="PNG444" s="68"/>
      <c r="PNH444" s="68"/>
      <c r="PNI444" s="68"/>
      <c r="PNJ444" s="68"/>
      <c r="PNK444" s="68"/>
      <c r="PNL444" s="68"/>
      <c r="PNM444" s="68"/>
      <c r="PNN444" s="68"/>
      <c r="PNO444" s="68"/>
      <c r="PNP444" s="68"/>
      <c r="PNQ444" s="68"/>
      <c r="PNR444" s="68"/>
      <c r="PNS444" s="68"/>
      <c r="PNT444" s="68"/>
      <c r="PNU444" s="68"/>
      <c r="PNV444" s="68"/>
      <c r="PNW444" s="68"/>
      <c r="PNX444" s="68"/>
      <c r="PNY444" s="68"/>
      <c r="PNZ444" s="68"/>
      <c r="POA444" s="68"/>
      <c r="POB444" s="68"/>
      <c r="POC444" s="68"/>
      <c r="POD444" s="68"/>
      <c r="POE444" s="68"/>
      <c r="POF444" s="68"/>
      <c r="POG444" s="68"/>
      <c r="POH444" s="68"/>
      <c r="POI444" s="68"/>
      <c r="POJ444" s="68"/>
      <c r="POK444" s="68"/>
      <c r="POL444" s="68"/>
      <c r="POM444" s="68"/>
      <c r="PON444" s="68"/>
      <c r="POO444" s="68"/>
      <c r="POP444" s="68"/>
      <c r="POQ444" s="68"/>
      <c r="POR444" s="68"/>
      <c r="POS444" s="68"/>
      <c r="POT444" s="68"/>
      <c r="POU444" s="68"/>
      <c r="POV444" s="68"/>
      <c r="POW444" s="68"/>
      <c r="POX444" s="68"/>
      <c r="POY444" s="68"/>
      <c r="POZ444" s="68"/>
      <c r="PPA444" s="68"/>
      <c r="PPB444" s="68"/>
      <c r="PPC444" s="68"/>
      <c r="PPD444" s="68"/>
      <c r="PPE444" s="68"/>
      <c r="PPF444" s="68"/>
      <c r="PPG444" s="68"/>
      <c r="PPH444" s="68"/>
      <c r="PPI444" s="68"/>
      <c r="PPJ444" s="68"/>
      <c r="PPK444" s="68"/>
      <c r="PPL444" s="68"/>
      <c r="PPM444" s="68"/>
      <c r="PPN444" s="68"/>
      <c r="PPO444" s="68"/>
      <c r="PPP444" s="68"/>
      <c r="PPQ444" s="68"/>
      <c r="PPR444" s="68"/>
      <c r="PPS444" s="68"/>
      <c r="PPT444" s="68"/>
      <c r="PPU444" s="68"/>
      <c r="PPV444" s="68"/>
      <c r="PPW444" s="68"/>
      <c r="PPX444" s="68"/>
      <c r="PPY444" s="68"/>
      <c r="PPZ444" s="68"/>
      <c r="PQA444" s="68"/>
      <c r="PQB444" s="68"/>
      <c r="PQC444" s="68"/>
      <c r="PQD444" s="68"/>
      <c r="PQE444" s="68"/>
      <c r="PQF444" s="68"/>
      <c r="PQG444" s="68"/>
      <c r="PQH444" s="68"/>
      <c r="PQI444" s="68"/>
      <c r="PQJ444" s="68"/>
      <c r="PQK444" s="68"/>
      <c r="PQL444" s="68"/>
      <c r="PQM444" s="68"/>
      <c r="PQN444" s="68"/>
      <c r="PQO444" s="68"/>
      <c r="PQP444" s="68"/>
      <c r="PQQ444" s="68"/>
      <c r="PQR444" s="68"/>
      <c r="PQS444" s="68"/>
      <c r="PQT444" s="68"/>
      <c r="PQU444" s="68"/>
      <c r="PQV444" s="68"/>
      <c r="PQW444" s="68"/>
      <c r="PQX444" s="68"/>
      <c r="PQY444" s="68"/>
      <c r="PQZ444" s="68"/>
      <c r="PRA444" s="68"/>
      <c r="PRB444" s="68"/>
      <c r="PRC444" s="68"/>
      <c r="PRD444" s="68"/>
      <c r="PRE444" s="68"/>
      <c r="PRF444" s="68"/>
      <c r="PRG444" s="68"/>
      <c r="PRH444" s="68"/>
      <c r="PRI444" s="68"/>
      <c r="PRJ444" s="68"/>
      <c r="PRK444" s="68"/>
      <c r="PRL444" s="68"/>
      <c r="PRM444" s="68"/>
      <c r="PRN444" s="68"/>
      <c r="PRO444" s="68"/>
      <c r="PRP444" s="68"/>
      <c r="PRQ444" s="68"/>
      <c r="PRR444" s="68"/>
      <c r="PRS444" s="68"/>
      <c r="PRT444" s="68"/>
      <c r="PRU444" s="68"/>
      <c r="PRV444" s="68"/>
      <c r="PRW444" s="68"/>
      <c r="PRX444" s="68"/>
      <c r="PRY444" s="68"/>
      <c r="PRZ444" s="68"/>
      <c r="PSA444" s="68"/>
      <c r="PSB444" s="68"/>
      <c r="PSC444" s="68"/>
      <c r="PSD444" s="68"/>
      <c r="PSE444" s="68"/>
      <c r="PSF444" s="68"/>
      <c r="PSG444" s="68"/>
      <c r="PSH444" s="68"/>
      <c r="PSI444" s="68"/>
      <c r="PSJ444" s="68"/>
      <c r="PSK444" s="68"/>
      <c r="PSL444" s="68"/>
      <c r="PSM444" s="68"/>
      <c r="PSN444" s="68"/>
      <c r="PSO444" s="68"/>
      <c r="PSP444" s="68"/>
      <c r="PSQ444" s="68"/>
      <c r="PSR444" s="68"/>
      <c r="PSS444" s="68"/>
      <c r="PST444" s="68"/>
      <c r="PSU444" s="68"/>
      <c r="PSV444" s="68"/>
      <c r="PSW444" s="68"/>
      <c r="PSX444" s="68"/>
      <c r="PSY444" s="68"/>
      <c r="PSZ444" s="68"/>
      <c r="PTA444" s="68"/>
      <c r="PTB444" s="68"/>
      <c r="PTC444" s="68"/>
      <c r="PTD444" s="68"/>
      <c r="PTE444" s="68"/>
      <c r="PTF444" s="68"/>
      <c r="PTG444" s="68"/>
      <c r="PTH444" s="68"/>
      <c r="PTI444" s="68"/>
      <c r="PTJ444" s="68"/>
      <c r="PTK444" s="68"/>
      <c r="PTL444" s="68"/>
      <c r="PTM444" s="68"/>
      <c r="PTN444" s="68"/>
      <c r="PTO444" s="68"/>
      <c r="PTP444" s="68"/>
      <c r="PTQ444" s="68"/>
      <c r="PTR444" s="68"/>
      <c r="PTS444" s="68"/>
      <c r="PTT444" s="68"/>
      <c r="PTU444" s="68"/>
      <c r="PTV444" s="68"/>
      <c r="PTW444" s="68"/>
      <c r="PTX444" s="68"/>
      <c r="PTY444" s="68"/>
      <c r="PTZ444" s="68"/>
      <c r="PUA444" s="68"/>
      <c r="PUB444" s="68"/>
      <c r="PUC444" s="68"/>
      <c r="PUD444" s="68"/>
      <c r="PUE444" s="68"/>
      <c r="PUF444" s="68"/>
      <c r="PUG444" s="68"/>
      <c r="PUH444" s="68"/>
      <c r="PUI444" s="68"/>
      <c r="PUJ444" s="68"/>
      <c r="PUK444" s="68"/>
      <c r="PUL444" s="68"/>
      <c r="PUM444" s="68"/>
      <c r="PUN444" s="68"/>
      <c r="PUO444" s="68"/>
      <c r="PUP444" s="68"/>
      <c r="PUQ444" s="68"/>
      <c r="PUR444" s="68"/>
      <c r="PUS444" s="68"/>
      <c r="PUT444" s="68"/>
      <c r="PUU444" s="68"/>
      <c r="PUV444" s="68"/>
      <c r="PUW444" s="68"/>
      <c r="PUX444" s="68"/>
      <c r="PUY444" s="68"/>
      <c r="PUZ444" s="68"/>
      <c r="PVA444" s="68"/>
      <c r="PVB444" s="68"/>
      <c r="PVC444" s="68"/>
      <c r="PVD444" s="68"/>
      <c r="PVE444" s="68"/>
      <c r="PVF444" s="68"/>
      <c r="PVG444" s="68"/>
      <c r="PVH444" s="68"/>
      <c r="PVI444" s="68"/>
      <c r="PVJ444" s="68"/>
      <c r="PVK444" s="68"/>
      <c r="PVL444" s="68"/>
      <c r="PVM444" s="68"/>
      <c r="PVN444" s="68"/>
      <c r="PVO444" s="68"/>
      <c r="PVP444" s="68"/>
      <c r="PVQ444" s="68"/>
      <c r="PVR444" s="68"/>
      <c r="PVS444" s="68"/>
      <c r="PVT444" s="68"/>
      <c r="PVU444" s="68"/>
      <c r="PVV444" s="68"/>
      <c r="PVW444" s="68"/>
      <c r="PVX444" s="68"/>
      <c r="PVY444" s="68"/>
      <c r="PVZ444" s="68"/>
      <c r="PWA444" s="68"/>
      <c r="PWB444" s="68"/>
      <c r="PWC444" s="68"/>
      <c r="PWD444" s="68"/>
      <c r="PWE444" s="68"/>
      <c r="PWF444" s="68"/>
      <c r="PWG444" s="68"/>
      <c r="PWH444" s="68"/>
      <c r="PWI444" s="68"/>
      <c r="PWJ444" s="68"/>
      <c r="PWK444" s="68"/>
      <c r="PWL444" s="68"/>
      <c r="PWM444" s="68"/>
      <c r="PWN444" s="68"/>
      <c r="PWO444" s="68"/>
      <c r="PWP444" s="68"/>
      <c r="PWQ444" s="68"/>
      <c r="PWR444" s="68"/>
      <c r="PWS444" s="68"/>
      <c r="PWT444" s="68"/>
      <c r="PWU444" s="68"/>
      <c r="PWV444" s="68"/>
      <c r="PWW444" s="68"/>
      <c r="PWX444" s="68"/>
      <c r="PWY444" s="68"/>
      <c r="PWZ444" s="68"/>
      <c r="PXA444" s="68"/>
      <c r="PXB444" s="68"/>
      <c r="PXC444" s="68"/>
      <c r="PXD444" s="68"/>
      <c r="PXE444" s="68"/>
      <c r="PXF444" s="68"/>
      <c r="PXG444" s="68"/>
      <c r="PXH444" s="68"/>
      <c r="PXI444" s="68"/>
      <c r="PXJ444" s="68"/>
      <c r="PXK444" s="68"/>
      <c r="PXL444" s="68"/>
      <c r="PXM444" s="68"/>
      <c r="PXN444" s="68"/>
      <c r="PXO444" s="68"/>
      <c r="PXP444" s="68"/>
      <c r="PXQ444" s="68"/>
      <c r="PXR444" s="68"/>
      <c r="PXS444" s="68"/>
      <c r="PXT444" s="68"/>
      <c r="PXU444" s="68"/>
      <c r="PXV444" s="68"/>
      <c r="PXW444" s="68"/>
      <c r="PXX444" s="68"/>
      <c r="PXY444" s="68"/>
      <c r="PXZ444" s="68"/>
      <c r="PYA444" s="68"/>
      <c r="PYB444" s="68"/>
      <c r="PYC444" s="68"/>
      <c r="PYD444" s="68"/>
      <c r="PYE444" s="68"/>
      <c r="PYF444" s="68"/>
      <c r="PYG444" s="68"/>
      <c r="PYH444" s="68"/>
      <c r="PYI444" s="68"/>
      <c r="PYJ444" s="68"/>
      <c r="PYK444" s="68"/>
      <c r="PYL444" s="68"/>
      <c r="PYM444" s="68"/>
      <c r="PYN444" s="68"/>
      <c r="PYO444" s="68"/>
      <c r="PYP444" s="68"/>
      <c r="PYQ444" s="68"/>
      <c r="PYR444" s="68"/>
      <c r="PYS444" s="68"/>
      <c r="PYT444" s="68"/>
      <c r="PYU444" s="68"/>
      <c r="PYV444" s="68"/>
      <c r="PYW444" s="68"/>
      <c r="PYX444" s="68"/>
      <c r="PYY444" s="68"/>
      <c r="PYZ444" s="68"/>
      <c r="PZA444" s="68"/>
      <c r="PZB444" s="68"/>
      <c r="PZC444" s="68"/>
      <c r="PZD444" s="68"/>
      <c r="PZE444" s="68"/>
      <c r="PZF444" s="68"/>
      <c r="PZG444" s="68"/>
      <c r="PZH444" s="68"/>
      <c r="PZI444" s="68"/>
      <c r="PZJ444" s="68"/>
      <c r="PZK444" s="68"/>
      <c r="PZL444" s="68"/>
      <c r="PZM444" s="68"/>
      <c r="PZN444" s="68"/>
      <c r="PZO444" s="68"/>
      <c r="PZP444" s="68"/>
      <c r="PZQ444" s="68"/>
      <c r="PZR444" s="68"/>
      <c r="PZS444" s="68"/>
      <c r="PZT444" s="68"/>
      <c r="PZU444" s="68"/>
      <c r="PZV444" s="68"/>
      <c r="PZW444" s="68"/>
      <c r="PZX444" s="68"/>
      <c r="PZY444" s="68"/>
      <c r="PZZ444" s="68"/>
      <c r="QAA444" s="68"/>
      <c r="QAB444" s="68"/>
      <c r="QAC444" s="68"/>
      <c r="QAD444" s="68"/>
      <c r="QAE444" s="68"/>
      <c r="QAF444" s="68"/>
      <c r="QAG444" s="68"/>
      <c r="QAH444" s="68"/>
      <c r="QAI444" s="68"/>
      <c r="QAJ444" s="68"/>
      <c r="QAK444" s="68"/>
      <c r="QAL444" s="68"/>
      <c r="QAM444" s="68"/>
      <c r="QAN444" s="68"/>
      <c r="QAO444" s="68"/>
      <c r="QAP444" s="68"/>
      <c r="QAQ444" s="68"/>
      <c r="QAR444" s="68"/>
      <c r="QAS444" s="68"/>
      <c r="QAT444" s="68"/>
      <c r="QAU444" s="68"/>
      <c r="QAV444" s="68"/>
      <c r="QAW444" s="68"/>
      <c r="QAX444" s="68"/>
      <c r="QAY444" s="68"/>
      <c r="QAZ444" s="68"/>
      <c r="QBA444" s="68"/>
      <c r="QBB444" s="68"/>
      <c r="QBC444" s="68"/>
      <c r="QBD444" s="68"/>
      <c r="QBE444" s="68"/>
      <c r="QBF444" s="68"/>
      <c r="QBG444" s="68"/>
      <c r="QBH444" s="68"/>
      <c r="QBI444" s="68"/>
      <c r="QBJ444" s="68"/>
      <c r="QBK444" s="68"/>
      <c r="QBL444" s="68"/>
      <c r="QBM444" s="68"/>
      <c r="QBN444" s="68"/>
      <c r="QBO444" s="68"/>
      <c r="QBP444" s="68"/>
      <c r="QBQ444" s="68"/>
      <c r="QBR444" s="68"/>
      <c r="QBS444" s="68"/>
      <c r="QBT444" s="68"/>
      <c r="QBU444" s="68"/>
      <c r="QBV444" s="68"/>
      <c r="QBW444" s="68"/>
      <c r="QBX444" s="68"/>
      <c r="QBY444" s="68"/>
      <c r="QBZ444" s="68"/>
      <c r="QCA444" s="68"/>
      <c r="QCB444" s="68"/>
      <c r="QCC444" s="68"/>
      <c r="QCD444" s="68"/>
      <c r="QCE444" s="68"/>
      <c r="QCF444" s="68"/>
      <c r="QCG444" s="68"/>
      <c r="QCH444" s="68"/>
      <c r="QCI444" s="68"/>
      <c r="QCJ444" s="68"/>
      <c r="QCK444" s="68"/>
      <c r="QCL444" s="68"/>
      <c r="QCM444" s="68"/>
      <c r="QCN444" s="68"/>
      <c r="QCO444" s="68"/>
      <c r="QCP444" s="68"/>
      <c r="QCQ444" s="68"/>
      <c r="QCR444" s="68"/>
      <c r="QCS444" s="68"/>
      <c r="QCT444" s="68"/>
      <c r="QCU444" s="68"/>
      <c r="QCV444" s="68"/>
      <c r="QCW444" s="68"/>
      <c r="QCX444" s="68"/>
      <c r="QCY444" s="68"/>
      <c r="QCZ444" s="68"/>
      <c r="QDA444" s="68"/>
      <c r="QDB444" s="68"/>
      <c r="QDC444" s="68"/>
      <c r="QDD444" s="68"/>
      <c r="QDE444" s="68"/>
      <c r="QDF444" s="68"/>
      <c r="QDG444" s="68"/>
      <c r="QDH444" s="68"/>
      <c r="QDI444" s="68"/>
      <c r="QDJ444" s="68"/>
      <c r="QDK444" s="68"/>
      <c r="QDL444" s="68"/>
      <c r="QDM444" s="68"/>
      <c r="QDN444" s="68"/>
      <c r="QDO444" s="68"/>
      <c r="QDP444" s="68"/>
      <c r="QDQ444" s="68"/>
      <c r="QDR444" s="68"/>
      <c r="QDS444" s="68"/>
      <c r="QDT444" s="68"/>
      <c r="QDU444" s="68"/>
      <c r="QDV444" s="68"/>
      <c r="QDW444" s="68"/>
      <c r="QDX444" s="68"/>
      <c r="QDY444" s="68"/>
      <c r="QDZ444" s="68"/>
      <c r="QEA444" s="68"/>
      <c r="QEB444" s="68"/>
      <c r="QEC444" s="68"/>
      <c r="QED444" s="68"/>
      <c r="QEE444" s="68"/>
      <c r="QEF444" s="68"/>
      <c r="QEG444" s="68"/>
      <c r="QEH444" s="68"/>
      <c r="QEI444" s="68"/>
      <c r="QEJ444" s="68"/>
      <c r="QEK444" s="68"/>
      <c r="QEL444" s="68"/>
      <c r="QEM444" s="68"/>
      <c r="QEN444" s="68"/>
      <c r="QEO444" s="68"/>
      <c r="QEP444" s="68"/>
      <c r="QEQ444" s="68"/>
      <c r="QER444" s="68"/>
      <c r="QES444" s="68"/>
      <c r="QET444" s="68"/>
      <c r="QEU444" s="68"/>
      <c r="QEV444" s="68"/>
      <c r="QEW444" s="68"/>
      <c r="QEX444" s="68"/>
      <c r="QEY444" s="68"/>
      <c r="QEZ444" s="68"/>
      <c r="QFA444" s="68"/>
      <c r="QFB444" s="68"/>
      <c r="QFC444" s="68"/>
      <c r="QFD444" s="68"/>
      <c r="QFE444" s="68"/>
      <c r="QFF444" s="68"/>
      <c r="QFG444" s="68"/>
      <c r="QFH444" s="68"/>
      <c r="QFI444" s="68"/>
      <c r="QFJ444" s="68"/>
      <c r="QFK444" s="68"/>
      <c r="QFL444" s="68"/>
      <c r="QFM444" s="68"/>
      <c r="QFN444" s="68"/>
      <c r="QFO444" s="68"/>
      <c r="QFP444" s="68"/>
      <c r="QFQ444" s="68"/>
      <c r="QFR444" s="68"/>
      <c r="QFS444" s="68"/>
      <c r="QFT444" s="68"/>
      <c r="QFU444" s="68"/>
      <c r="QFV444" s="68"/>
      <c r="QFW444" s="68"/>
      <c r="QFX444" s="68"/>
      <c r="QFY444" s="68"/>
      <c r="QFZ444" s="68"/>
      <c r="QGA444" s="68"/>
      <c r="QGB444" s="68"/>
      <c r="QGC444" s="68"/>
      <c r="QGD444" s="68"/>
      <c r="QGE444" s="68"/>
      <c r="QGF444" s="68"/>
      <c r="QGG444" s="68"/>
      <c r="QGH444" s="68"/>
      <c r="QGI444" s="68"/>
      <c r="QGJ444" s="68"/>
      <c r="QGK444" s="68"/>
      <c r="QGL444" s="68"/>
      <c r="QGM444" s="68"/>
      <c r="QGN444" s="68"/>
      <c r="QGO444" s="68"/>
      <c r="QGP444" s="68"/>
      <c r="QGQ444" s="68"/>
      <c r="QGR444" s="68"/>
      <c r="QGS444" s="68"/>
      <c r="QGT444" s="68"/>
      <c r="QGU444" s="68"/>
      <c r="QGV444" s="68"/>
      <c r="QGW444" s="68"/>
      <c r="QGX444" s="68"/>
      <c r="QGY444" s="68"/>
      <c r="QGZ444" s="68"/>
      <c r="QHA444" s="68"/>
      <c r="QHB444" s="68"/>
      <c r="QHC444" s="68"/>
      <c r="QHD444" s="68"/>
      <c r="QHE444" s="68"/>
      <c r="QHF444" s="68"/>
      <c r="QHG444" s="68"/>
      <c r="QHH444" s="68"/>
      <c r="QHI444" s="68"/>
      <c r="QHJ444" s="68"/>
      <c r="QHK444" s="68"/>
      <c r="QHL444" s="68"/>
      <c r="QHM444" s="68"/>
      <c r="QHN444" s="68"/>
      <c r="QHO444" s="68"/>
      <c r="QHP444" s="68"/>
      <c r="QHQ444" s="68"/>
      <c r="QHR444" s="68"/>
      <c r="QHS444" s="68"/>
      <c r="QHT444" s="68"/>
      <c r="QHU444" s="68"/>
      <c r="QHV444" s="68"/>
      <c r="QHW444" s="68"/>
      <c r="QHX444" s="68"/>
      <c r="QHY444" s="68"/>
      <c r="QHZ444" s="68"/>
      <c r="QIA444" s="68"/>
      <c r="QIB444" s="68"/>
      <c r="QIC444" s="68"/>
      <c r="QID444" s="68"/>
      <c r="QIE444" s="68"/>
      <c r="QIF444" s="68"/>
      <c r="QIG444" s="68"/>
      <c r="QIH444" s="68"/>
      <c r="QII444" s="68"/>
      <c r="QIJ444" s="68"/>
      <c r="QIK444" s="68"/>
      <c r="QIL444" s="68"/>
      <c r="QIM444" s="68"/>
      <c r="QIN444" s="68"/>
      <c r="QIO444" s="68"/>
      <c r="QIP444" s="68"/>
      <c r="QIQ444" s="68"/>
      <c r="QIR444" s="68"/>
      <c r="QIS444" s="68"/>
      <c r="QIT444" s="68"/>
      <c r="QIU444" s="68"/>
      <c r="QIV444" s="68"/>
      <c r="QIW444" s="68"/>
      <c r="QIX444" s="68"/>
      <c r="QIY444" s="68"/>
      <c r="QIZ444" s="68"/>
      <c r="QJA444" s="68"/>
      <c r="QJB444" s="68"/>
      <c r="QJC444" s="68"/>
      <c r="QJD444" s="68"/>
      <c r="QJE444" s="68"/>
      <c r="QJF444" s="68"/>
      <c r="QJG444" s="68"/>
      <c r="QJH444" s="68"/>
      <c r="QJI444" s="68"/>
      <c r="QJJ444" s="68"/>
      <c r="QJK444" s="68"/>
      <c r="QJL444" s="68"/>
      <c r="QJM444" s="68"/>
      <c r="QJN444" s="68"/>
      <c r="QJO444" s="68"/>
      <c r="QJP444" s="68"/>
      <c r="QJQ444" s="68"/>
      <c r="QJR444" s="68"/>
      <c r="QJS444" s="68"/>
      <c r="QJT444" s="68"/>
      <c r="QJU444" s="68"/>
      <c r="QJV444" s="68"/>
      <c r="QJW444" s="68"/>
      <c r="QJX444" s="68"/>
      <c r="QJY444" s="68"/>
      <c r="QJZ444" s="68"/>
      <c r="QKA444" s="68"/>
      <c r="QKB444" s="68"/>
      <c r="QKC444" s="68"/>
      <c r="QKD444" s="68"/>
      <c r="QKE444" s="68"/>
      <c r="QKF444" s="68"/>
      <c r="QKG444" s="68"/>
      <c r="QKH444" s="68"/>
      <c r="QKI444" s="68"/>
      <c r="QKJ444" s="68"/>
      <c r="QKK444" s="68"/>
      <c r="QKL444" s="68"/>
      <c r="QKM444" s="68"/>
      <c r="QKN444" s="68"/>
      <c r="QKO444" s="68"/>
      <c r="QKP444" s="68"/>
      <c r="QKQ444" s="68"/>
      <c r="QKR444" s="68"/>
      <c r="QKS444" s="68"/>
      <c r="QKT444" s="68"/>
      <c r="QKU444" s="68"/>
      <c r="QKV444" s="68"/>
      <c r="QKW444" s="68"/>
      <c r="QKX444" s="68"/>
      <c r="QKY444" s="68"/>
      <c r="QKZ444" s="68"/>
      <c r="QLA444" s="68"/>
      <c r="QLB444" s="68"/>
      <c r="QLC444" s="68"/>
      <c r="QLD444" s="68"/>
      <c r="QLE444" s="68"/>
      <c r="QLF444" s="68"/>
      <c r="QLG444" s="68"/>
      <c r="QLH444" s="68"/>
      <c r="QLI444" s="68"/>
      <c r="QLJ444" s="68"/>
      <c r="QLK444" s="68"/>
      <c r="QLL444" s="68"/>
      <c r="QLM444" s="68"/>
      <c r="QLN444" s="68"/>
      <c r="QLO444" s="68"/>
      <c r="QLP444" s="68"/>
      <c r="QLQ444" s="68"/>
      <c r="QLR444" s="68"/>
      <c r="QLS444" s="68"/>
      <c r="QLT444" s="68"/>
      <c r="QLU444" s="68"/>
      <c r="QLV444" s="68"/>
      <c r="QLW444" s="68"/>
      <c r="QLX444" s="68"/>
      <c r="QLY444" s="68"/>
      <c r="QLZ444" s="68"/>
      <c r="QMA444" s="68"/>
      <c r="QMB444" s="68"/>
      <c r="QMC444" s="68"/>
      <c r="QMD444" s="68"/>
      <c r="QME444" s="68"/>
      <c r="QMF444" s="68"/>
      <c r="QMG444" s="68"/>
      <c r="QMH444" s="68"/>
      <c r="QMI444" s="68"/>
      <c r="QMJ444" s="68"/>
      <c r="QMK444" s="68"/>
      <c r="QML444" s="68"/>
      <c r="QMM444" s="68"/>
      <c r="QMN444" s="68"/>
      <c r="QMO444" s="68"/>
      <c r="QMP444" s="68"/>
      <c r="QMQ444" s="68"/>
      <c r="QMR444" s="68"/>
      <c r="QMS444" s="68"/>
      <c r="QMT444" s="68"/>
      <c r="QMU444" s="68"/>
      <c r="QMV444" s="68"/>
      <c r="QMW444" s="68"/>
      <c r="QMX444" s="68"/>
      <c r="QMY444" s="68"/>
      <c r="QMZ444" s="68"/>
      <c r="QNA444" s="68"/>
      <c r="QNB444" s="68"/>
      <c r="QNC444" s="68"/>
      <c r="QND444" s="68"/>
      <c r="QNE444" s="68"/>
      <c r="QNF444" s="68"/>
      <c r="QNG444" s="68"/>
      <c r="QNH444" s="68"/>
      <c r="QNI444" s="68"/>
      <c r="QNJ444" s="68"/>
      <c r="QNK444" s="68"/>
      <c r="QNL444" s="68"/>
      <c r="QNM444" s="68"/>
      <c r="QNN444" s="68"/>
      <c r="QNO444" s="68"/>
      <c r="QNP444" s="68"/>
      <c r="QNQ444" s="68"/>
      <c r="QNR444" s="68"/>
      <c r="QNS444" s="68"/>
      <c r="QNT444" s="68"/>
      <c r="QNU444" s="68"/>
      <c r="QNV444" s="68"/>
      <c r="QNW444" s="68"/>
      <c r="QNX444" s="68"/>
      <c r="QNY444" s="68"/>
      <c r="QNZ444" s="68"/>
      <c r="QOA444" s="68"/>
      <c r="QOB444" s="68"/>
      <c r="QOC444" s="68"/>
      <c r="QOD444" s="68"/>
      <c r="QOE444" s="68"/>
      <c r="QOF444" s="68"/>
      <c r="QOG444" s="68"/>
      <c r="QOH444" s="68"/>
      <c r="QOI444" s="68"/>
      <c r="QOJ444" s="68"/>
      <c r="QOK444" s="68"/>
      <c r="QOL444" s="68"/>
      <c r="QOM444" s="68"/>
      <c r="QON444" s="68"/>
      <c r="QOO444" s="68"/>
      <c r="QOP444" s="68"/>
      <c r="QOQ444" s="68"/>
      <c r="QOR444" s="68"/>
      <c r="QOS444" s="68"/>
      <c r="QOT444" s="68"/>
      <c r="QOU444" s="68"/>
      <c r="QOV444" s="68"/>
      <c r="QOW444" s="68"/>
      <c r="QOX444" s="68"/>
      <c r="QOY444" s="68"/>
      <c r="QOZ444" s="68"/>
      <c r="QPA444" s="68"/>
      <c r="QPB444" s="68"/>
      <c r="QPC444" s="68"/>
      <c r="QPD444" s="68"/>
      <c r="QPE444" s="68"/>
      <c r="QPF444" s="68"/>
      <c r="QPG444" s="68"/>
      <c r="QPH444" s="68"/>
      <c r="QPI444" s="68"/>
      <c r="QPJ444" s="68"/>
      <c r="QPK444" s="68"/>
      <c r="QPL444" s="68"/>
      <c r="QPM444" s="68"/>
      <c r="QPN444" s="68"/>
      <c r="QPO444" s="68"/>
      <c r="QPP444" s="68"/>
      <c r="QPQ444" s="68"/>
      <c r="QPR444" s="68"/>
      <c r="QPS444" s="68"/>
      <c r="QPT444" s="68"/>
      <c r="QPU444" s="68"/>
      <c r="QPV444" s="68"/>
      <c r="QPW444" s="68"/>
      <c r="QPX444" s="68"/>
      <c r="QPY444" s="68"/>
      <c r="QPZ444" s="68"/>
      <c r="QQA444" s="68"/>
      <c r="QQB444" s="68"/>
      <c r="QQC444" s="68"/>
      <c r="QQD444" s="68"/>
      <c r="QQE444" s="68"/>
      <c r="QQF444" s="68"/>
      <c r="QQG444" s="68"/>
      <c r="QQH444" s="68"/>
      <c r="QQI444" s="68"/>
      <c r="QQJ444" s="68"/>
      <c r="QQK444" s="68"/>
      <c r="QQL444" s="68"/>
      <c r="QQM444" s="68"/>
      <c r="QQN444" s="68"/>
      <c r="QQO444" s="68"/>
      <c r="QQP444" s="68"/>
      <c r="QQQ444" s="68"/>
      <c r="QQR444" s="68"/>
      <c r="QQS444" s="68"/>
      <c r="QQT444" s="68"/>
      <c r="QQU444" s="68"/>
      <c r="QQV444" s="68"/>
      <c r="QQW444" s="68"/>
      <c r="QQX444" s="68"/>
      <c r="QQY444" s="68"/>
      <c r="QQZ444" s="68"/>
      <c r="QRA444" s="68"/>
      <c r="QRB444" s="68"/>
      <c r="QRC444" s="68"/>
      <c r="QRD444" s="68"/>
      <c r="QRE444" s="68"/>
      <c r="QRF444" s="68"/>
      <c r="QRG444" s="68"/>
      <c r="QRH444" s="68"/>
      <c r="QRI444" s="68"/>
      <c r="QRJ444" s="68"/>
      <c r="QRK444" s="68"/>
      <c r="QRL444" s="68"/>
      <c r="QRM444" s="68"/>
      <c r="QRN444" s="68"/>
      <c r="QRO444" s="68"/>
      <c r="QRP444" s="68"/>
      <c r="QRQ444" s="68"/>
      <c r="QRR444" s="68"/>
      <c r="QRS444" s="68"/>
      <c r="QRT444" s="68"/>
      <c r="QRU444" s="68"/>
      <c r="QRV444" s="68"/>
      <c r="QRW444" s="68"/>
      <c r="QRX444" s="68"/>
      <c r="QRY444" s="68"/>
      <c r="QRZ444" s="68"/>
      <c r="QSA444" s="68"/>
      <c r="QSB444" s="68"/>
      <c r="QSC444" s="68"/>
      <c r="QSD444" s="68"/>
      <c r="QSE444" s="68"/>
      <c r="QSF444" s="68"/>
      <c r="QSG444" s="68"/>
      <c r="QSH444" s="68"/>
      <c r="QSI444" s="68"/>
      <c r="QSJ444" s="68"/>
      <c r="QSK444" s="68"/>
      <c r="QSL444" s="68"/>
      <c r="QSM444" s="68"/>
      <c r="QSN444" s="68"/>
      <c r="QSO444" s="68"/>
      <c r="QSP444" s="68"/>
      <c r="QSQ444" s="68"/>
      <c r="QSR444" s="68"/>
      <c r="QSS444" s="68"/>
      <c r="QST444" s="68"/>
      <c r="QSU444" s="68"/>
      <c r="QSV444" s="68"/>
      <c r="QSW444" s="68"/>
      <c r="QSX444" s="68"/>
      <c r="QSY444" s="68"/>
      <c r="QSZ444" s="68"/>
      <c r="QTA444" s="68"/>
      <c r="QTB444" s="68"/>
      <c r="QTC444" s="68"/>
      <c r="QTD444" s="68"/>
      <c r="QTE444" s="68"/>
      <c r="QTF444" s="68"/>
      <c r="QTG444" s="68"/>
      <c r="QTH444" s="68"/>
      <c r="QTI444" s="68"/>
      <c r="QTJ444" s="68"/>
      <c r="QTK444" s="68"/>
      <c r="QTL444" s="68"/>
      <c r="QTM444" s="68"/>
      <c r="QTN444" s="68"/>
      <c r="QTO444" s="68"/>
      <c r="QTP444" s="68"/>
      <c r="QTQ444" s="68"/>
      <c r="QTR444" s="68"/>
      <c r="QTS444" s="68"/>
      <c r="QTT444" s="68"/>
      <c r="QTU444" s="68"/>
      <c r="QTV444" s="68"/>
      <c r="QTW444" s="68"/>
      <c r="QTX444" s="68"/>
      <c r="QTY444" s="68"/>
      <c r="QTZ444" s="68"/>
      <c r="QUA444" s="68"/>
      <c r="QUB444" s="68"/>
      <c r="QUC444" s="68"/>
      <c r="QUD444" s="68"/>
      <c r="QUE444" s="68"/>
      <c r="QUF444" s="68"/>
      <c r="QUG444" s="68"/>
      <c r="QUH444" s="68"/>
      <c r="QUI444" s="68"/>
      <c r="QUJ444" s="68"/>
      <c r="QUK444" s="68"/>
      <c r="QUL444" s="68"/>
      <c r="QUM444" s="68"/>
      <c r="QUN444" s="68"/>
      <c r="QUO444" s="68"/>
      <c r="QUP444" s="68"/>
      <c r="QUQ444" s="68"/>
      <c r="QUR444" s="68"/>
      <c r="QUS444" s="68"/>
      <c r="QUT444" s="68"/>
      <c r="QUU444" s="68"/>
      <c r="QUV444" s="68"/>
      <c r="QUW444" s="68"/>
      <c r="QUX444" s="68"/>
      <c r="QUY444" s="68"/>
      <c r="QUZ444" s="68"/>
      <c r="QVA444" s="68"/>
      <c r="QVB444" s="68"/>
      <c r="QVC444" s="68"/>
      <c r="QVD444" s="68"/>
      <c r="QVE444" s="68"/>
      <c r="QVF444" s="68"/>
      <c r="QVG444" s="68"/>
      <c r="QVH444" s="68"/>
      <c r="QVI444" s="68"/>
      <c r="QVJ444" s="68"/>
      <c r="QVK444" s="68"/>
      <c r="QVL444" s="68"/>
      <c r="QVM444" s="68"/>
      <c r="QVN444" s="68"/>
      <c r="QVO444" s="68"/>
      <c r="QVP444" s="68"/>
      <c r="QVQ444" s="68"/>
      <c r="QVR444" s="68"/>
      <c r="QVS444" s="68"/>
      <c r="QVT444" s="68"/>
      <c r="QVU444" s="68"/>
      <c r="QVV444" s="68"/>
      <c r="QVW444" s="68"/>
      <c r="QVX444" s="68"/>
      <c r="QVY444" s="68"/>
      <c r="QVZ444" s="68"/>
      <c r="QWA444" s="68"/>
      <c r="QWB444" s="68"/>
      <c r="QWC444" s="68"/>
      <c r="QWD444" s="68"/>
      <c r="QWE444" s="68"/>
      <c r="QWF444" s="68"/>
      <c r="QWG444" s="68"/>
      <c r="QWH444" s="68"/>
      <c r="QWI444" s="68"/>
      <c r="QWJ444" s="68"/>
      <c r="QWK444" s="68"/>
      <c r="QWL444" s="68"/>
      <c r="QWM444" s="68"/>
      <c r="QWN444" s="68"/>
      <c r="QWO444" s="68"/>
      <c r="QWP444" s="68"/>
      <c r="QWQ444" s="68"/>
      <c r="QWR444" s="68"/>
      <c r="QWS444" s="68"/>
      <c r="QWT444" s="68"/>
      <c r="QWU444" s="68"/>
      <c r="QWV444" s="68"/>
      <c r="QWW444" s="68"/>
      <c r="QWX444" s="68"/>
      <c r="QWY444" s="68"/>
      <c r="QWZ444" s="68"/>
      <c r="QXA444" s="68"/>
      <c r="QXB444" s="68"/>
      <c r="QXC444" s="68"/>
      <c r="QXD444" s="68"/>
      <c r="QXE444" s="68"/>
      <c r="QXF444" s="68"/>
      <c r="QXG444" s="68"/>
      <c r="QXH444" s="68"/>
      <c r="QXI444" s="68"/>
      <c r="QXJ444" s="68"/>
      <c r="QXK444" s="68"/>
      <c r="QXL444" s="68"/>
      <c r="QXM444" s="68"/>
      <c r="QXN444" s="68"/>
      <c r="QXO444" s="68"/>
      <c r="QXP444" s="68"/>
      <c r="QXQ444" s="68"/>
      <c r="QXR444" s="68"/>
      <c r="QXS444" s="68"/>
      <c r="QXT444" s="68"/>
      <c r="QXU444" s="68"/>
      <c r="QXV444" s="68"/>
      <c r="QXW444" s="68"/>
      <c r="QXX444" s="68"/>
      <c r="QXY444" s="68"/>
      <c r="QXZ444" s="68"/>
      <c r="QYA444" s="68"/>
      <c r="QYB444" s="68"/>
      <c r="QYC444" s="68"/>
      <c r="QYD444" s="68"/>
      <c r="QYE444" s="68"/>
      <c r="QYF444" s="68"/>
      <c r="QYG444" s="68"/>
      <c r="QYH444" s="68"/>
      <c r="QYI444" s="68"/>
      <c r="QYJ444" s="68"/>
      <c r="QYK444" s="68"/>
      <c r="QYL444" s="68"/>
      <c r="QYM444" s="68"/>
      <c r="QYN444" s="68"/>
      <c r="QYO444" s="68"/>
      <c r="QYP444" s="68"/>
      <c r="QYQ444" s="68"/>
      <c r="QYR444" s="68"/>
      <c r="QYS444" s="68"/>
      <c r="QYT444" s="68"/>
      <c r="QYU444" s="68"/>
      <c r="QYV444" s="68"/>
      <c r="QYW444" s="68"/>
      <c r="QYX444" s="68"/>
      <c r="QYY444" s="68"/>
      <c r="QYZ444" s="68"/>
      <c r="QZA444" s="68"/>
      <c r="QZB444" s="68"/>
      <c r="QZC444" s="68"/>
      <c r="QZD444" s="68"/>
      <c r="QZE444" s="68"/>
      <c r="QZF444" s="68"/>
      <c r="QZG444" s="68"/>
      <c r="QZH444" s="68"/>
      <c r="QZI444" s="68"/>
      <c r="QZJ444" s="68"/>
      <c r="QZK444" s="68"/>
      <c r="QZL444" s="68"/>
      <c r="QZM444" s="68"/>
      <c r="QZN444" s="68"/>
      <c r="QZO444" s="68"/>
      <c r="QZP444" s="68"/>
      <c r="QZQ444" s="68"/>
      <c r="QZR444" s="68"/>
      <c r="QZS444" s="68"/>
      <c r="QZT444" s="68"/>
      <c r="QZU444" s="68"/>
      <c r="QZV444" s="68"/>
      <c r="QZW444" s="68"/>
      <c r="QZX444" s="68"/>
      <c r="QZY444" s="68"/>
      <c r="QZZ444" s="68"/>
      <c r="RAA444" s="68"/>
      <c r="RAB444" s="68"/>
      <c r="RAC444" s="68"/>
      <c r="RAD444" s="68"/>
      <c r="RAE444" s="68"/>
      <c r="RAF444" s="68"/>
      <c r="RAG444" s="68"/>
      <c r="RAH444" s="68"/>
      <c r="RAI444" s="68"/>
      <c r="RAJ444" s="68"/>
      <c r="RAK444" s="68"/>
      <c r="RAL444" s="68"/>
      <c r="RAM444" s="68"/>
      <c r="RAN444" s="68"/>
      <c r="RAO444" s="68"/>
      <c r="RAP444" s="68"/>
      <c r="RAQ444" s="68"/>
      <c r="RAR444" s="68"/>
      <c r="RAS444" s="68"/>
      <c r="RAT444" s="68"/>
      <c r="RAU444" s="68"/>
      <c r="RAV444" s="68"/>
      <c r="RAW444" s="68"/>
      <c r="RAX444" s="68"/>
      <c r="RAY444" s="68"/>
      <c r="RAZ444" s="68"/>
      <c r="RBA444" s="68"/>
      <c r="RBB444" s="68"/>
      <c r="RBC444" s="68"/>
      <c r="RBD444" s="68"/>
      <c r="RBE444" s="68"/>
      <c r="RBF444" s="68"/>
      <c r="RBG444" s="68"/>
      <c r="RBH444" s="68"/>
      <c r="RBI444" s="68"/>
      <c r="RBJ444" s="68"/>
      <c r="RBK444" s="68"/>
      <c r="RBL444" s="68"/>
      <c r="RBM444" s="68"/>
      <c r="RBN444" s="68"/>
      <c r="RBO444" s="68"/>
      <c r="RBP444" s="68"/>
      <c r="RBQ444" s="68"/>
      <c r="RBR444" s="68"/>
      <c r="RBS444" s="68"/>
      <c r="RBT444" s="68"/>
      <c r="RBU444" s="68"/>
      <c r="RBV444" s="68"/>
      <c r="RBW444" s="68"/>
      <c r="RBX444" s="68"/>
      <c r="RBY444" s="68"/>
      <c r="RBZ444" s="68"/>
      <c r="RCA444" s="68"/>
      <c r="RCB444" s="68"/>
      <c r="RCC444" s="68"/>
      <c r="RCD444" s="68"/>
      <c r="RCE444" s="68"/>
      <c r="RCF444" s="68"/>
      <c r="RCG444" s="68"/>
      <c r="RCH444" s="68"/>
      <c r="RCI444" s="68"/>
      <c r="RCJ444" s="68"/>
      <c r="RCK444" s="68"/>
      <c r="RCL444" s="68"/>
      <c r="RCM444" s="68"/>
      <c r="RCN444" s="68"/>
      <c r="RCO444" s="68"/>
      <c r="RCP444" s="68"/>
      <c r="RCQ444" s="68"/>
      <c r="RCR444" s="68"/>
      <c r="RCS444" s="68"/>
      <c r="RCT444" s="68"/>
      <c r="RCU444" s="68"/>
      <c r="RCV444" s="68"/>
      <c r="RCW444" s="68"/>
      <c r="RCX444" s="68"/>
      <c r="RCY444" s="68"/>
      <c r="RCZ444" s="68"/>
      <c r="RDA444" s="68"/>
      <c r="RDB444" s="68"/>
      <c r="RDC444" s="68"/>
      <c r="RDD444" s="68"/>
      <c r="RDE444" s="68"/>
      <c r="RDF444" s="68"/>
      <c r="RDG444" s="68"/>
      <c r="RDH444" s="68"/>
      <c r="RDI444" s="68"/>
      <c r="RDJ444" s="68"/>
      <c r="RDK444" s="68"/>
      <c r="RDL444" s="68"/>
      <c r="RDM444" s="68"/>
      <c r="RDN444" s="68"/>
      <c r="RDO444" s="68"/>
      <c r="RDP444" s="68"/>
      <c r="RDQ444" s="68"/>
      <c r="RDR444" s="68"/>
      <c r="RDS444" s="68"/>
      <c r="RDT444" s="68"/>
      <c r="RDU444" s="68"/>
      <c r="RDV444" s="68"/>
      <c r="RDW444" s="68"/>
      <c r="RDX444" s="68"/>
      <c r="RDY444" s="68"/>
      <c r="RDZ444" s="68"/>
      <c r="REA444" s="68"/>
      <c r="REB444" s="68"/>
      <c r="REC444" s="68"/>
      <c r="RED444" s="68"/>
      <c r="REE444" s="68"/>
      <c r="REF444" s="68"/>
      <c r="REG444" s="68"/>
      <c r="REH444" s="68"/>
      <c r="REI444" s="68"/>
      <c r="REJ444" s="68"/>
      <c r="REK444" s="68"/>
      <c r="REL444" s="68"/>
      <c r="REM444" s="68"/>
      <c r="REN444" s="68"/>
      <c r="REO444" s="68"/>
      <c r="REP444" s="68"/>
      <c r="REQ444" s="68"/>
      <c r="RER444" s="68"/>
      <c r="RES444" s="68"/>
      <c r="RET444" s="68"/>
      <c r="REU444" s="68"/>
      <c r="REV444" s="68"/>
      <c r="REW444" s="68"/>
      <c r="REX444" s="68"/>
      <c r="REY444" s="68"/>
      <c r="REZ444" s="68"/>
      <c r="RFA444" s="68"/>
      <c r="RFB444" s="68"/>
      <c r="RFC444" s="68"/>
      <c r="RFD444" s="68"/>
      <c r="RFE444" s="68"/>
      <c r="RFF444" s="68"/>
      <c r="RFG444" s="68"/>
      <c r="RFH444" s="68"/>
      <c r="RFI444" s="68"/>
      <c r="RFJ444" s="68"/>
      <c r="RFK444" s="68"/>
      <c r="RFL444" s="68"/>
      <c r="RFM444" s="68"/>
      <c r="RFN444" s="68"/>
      <c r="RFO444" s="68"/>
      <c r="RFP444" s="68"/>
      <c r="RFQ444" s="68"/>
      <c r="RFR444" s="68"/>
      <c r="RFS444" s="68"/>
      <c r="RFT444" s="68"/>
      <c r="RFU444" s="68"/>
      <c r="RFV444" s="68"/>
      <c r="RFW444" s="68"/>
      <c r="RFX444" s="68"/>
      <c r="RFY444" s="68"/>
      <c r="RFZ444" s="68"/>
      <c r="RGA444" s="68"/>
      <c r="RGB444" s="68"/>
      <c r="RGC444" s="68"/>
      <c r="RGD444" s="68"/>
      <c r="RGE444" s="68"/>
      <c r="RGF444" s="68"/>
      <c r="RGG444" s="68"/>
      <c r="RGH444" s="68"/>
      <c r="RGI444" s="68"/>
      <c r="RGJ444" s="68"/>
      <c r="RGK444" s="68"/>
      <c r="RGL444" s="68"/>
      <c r="RGM444" s="68"/>
      <c r="RGN444" s="68"/>
      <c r="RGO444" s="68"/>
      <c r="RGP444" s="68"/>
      <c r="RGQ444" s="68"/>
      <c r="RGR444" s="68"/>
      <c r="RGS444" s="68"/>
      <c r="RGT444" s="68"/>
      <c r="RGU444" s="68"/>
      <c r="RGV444" s="68"/>
      <c r="RGW444" s="68"/>
      <c r="RGX444" s="68"/>
      <c r="RGY444" s="68"/>
      <c r="RGZ444" s="68"/>
      <c r="RHA444" s="68"/>
      <c r="RHB444" s="68"/>
      <c r="RHC444" s="68"/>
      <c r="RHD444" s="68"/>
      <c r="RHE444" s="68"/>
      <c r="RHF444" s="68"/>
      <c r="RHG444" s="68"/>
      <c r="RHH444" s="68"/>
      <c r="RHI444" s="68"/>
      <c r="RHJ444" s="68"/>
      <c r="RHK444" s="68"/>
      <c r="RHL444" s="68"/>
      <c r="RHM444" s="68"/>
      <c r="RHN444" s="68"/>
      <c r="RHO444" s="68"/>
      <c r="RHP444" s="68"/>
      <c r="RHQ444" s="68"/>
      <c r="RHR444" s="68"/>
      <c r="RHS444" s="68"/>
      <c r="RHT444" s="68"/>
      <c r="RHU444" s="68"/>
      <c r="RHV444" s="68"/>
      <c r="RHW444" s="68"/>
      <c r="RHX444" s="68"/>
      <c r="RHY444" s="68"/>
      <c r="RHZ444" s="68"/>
      <c r="RIA444" s="68"/>
      <c r="RIB444" s="68"/>
      <c r="RIC444" s="68"/>
      <c r="RID444" s="68"/>
      <c r="RIE444" s="68"/>
      <c r="RIF444" s="68"/>
      <c r="RIG444" s="68"/>
      <c r="RIH444" s="68"/>
      <c r="RII444" s="68"/>
      <c r="RIJ444" s="68"/>
      <c r="RIK444" s="68"/>
      <c r="RIL444" s="68"/>
      <c r="RIM444" s="68"/>
      <c r="RIN444" s="68"/>
      <c r="RIO444" s="68"/>
      <c r="RIP444" s="68"/>
      <c r="RIQ444" s="68"/>
      <c r="RIR444" s="68"/>
      <c r="RIS444" s="68"/>
      <c r="RIT444" s="68"/>
      <c r="RIU444" s="68"/>
      <c r="RIV444" s="68"/>
      <c r="RIW444" s="68"/>
      <c r="RIX444" s="68"/>
      <c r="RIY444" s="68"/>
      <c r="RIZ444" s="68"/>
      <c r="RJA444" s="68"/>
      <c r="RJB444" s="68"/>
      <c r="RJC444" s="68"/>
      <c r="RJD444" s="68"/>
      <c r="RJE444" s="68"/>
      <c r="RJF444" s="68"/>
      <c r="RJG444" s="68"/>
      <c r="RJH444" s="68"/>
      <c r="RJI444" s="68"/>
      <c r="RJJ444" s="68"/>
      <c r="RJK444" s="68"/>
      <c r="RJL444" s="68"/>
      <c r="RJM444" s="68"/>
      <c r="RJN444" s="68"/>
      <c r="RJO444" s="68"/>
      <c r="RJP444" s="68"/>
      <c r="RJQ444" s="68"/>
      <c r="RJR444" s="68"/>
      <c r="RJS444" s="68"/>
      <c r="RJT444" s="68"/>
      <c r="RJU444" s="68"/>
      <c r="RJV444" s="68"/>
      <c r="RJW444" s="68"/>
      <c r="RJX444" s="68"/>
      <c r="RJY444" s="68"/>
      <c r="RJZ444" s="68"/>
      <c r="RKA444" s="68"/>
      <c r="RKB444" s="68"/>
      <c r="RKC444" s="68"/>
      <c r="RKD444" s="68"/>
      <c r="RKE444" s="68"/>
      <c r="RKF444" s="68"/>
      <c r="RKG444" s="68"/>
      <c r="RKH444" s="68"/>
      <c r="RKI444" s="68"/>
      <c r="RKJ444" s="68"/>
      <c r="RKK444" s="68"/>
      <c r="RKL444" s="68"/>
      <c r="RKM444" s="68"/>
      <c r="RKN444" s="68"/>
      <c r="RKO444" s="68"/>
      <c r="RKP444" s="68"/>
      <c r="RKQ444" s="68"/>
      <c r="RKR444" s="68"/>
      <c r="RKS444" s="68"/>
      <c r="RKT444" s="68"/>
      <c r="RKU444" s="68"/>
      <c r="RKV444" s="68"/>
      <c r="RKW444" s="68"/>
      <c r="RKX444" s="68"/>
      <c r="RKY444" s="68"/>
      <c r="RKZ444" s="68"/>
      <c r="RLA444" s="68"/>
      <c r="RLB444" s="68"/>
      <c r="RLC444" s="68"/>
      <c r="RLD444" s="68"/>
      <c r="RLE444" s="68"/>
      <c r="RLF444" s="68"/>
      <c r="RLG444" s="68"/>
      <c r="RLH444" s="68"/>
      <c r="RLI444" s="68"/>
      <c r="RLJ444" s="68"/>
      <c r="RLK444" s="68"/>
      <c r="RLL444" s="68"/>
      <c r="RLM444" s="68"/>
      <c r="RLN444" s="68"/>
      <c r="RLO444" s="68"/>
      <c r="RLP444" s="68"/>
      <c r="RLQ444" s="68"/>
      <c r="RLR444" s="68"/>
      <c r="RLS444" s="68"/>
      <c r="RLT444" s="68"/>
      <c r="RLU444" s="68"/>
      <c r="RLV444" s="68"/>
      <c r="RLW444" s="68"/>
      <c r="RLX444" s="68"/>
      <c r="RLY444" s="68"/>
      <c r="RLZ444" s="68"/>
      <c r="RMA444" s="68"/>
      <c r="RMB444" s="68"/>
      <c r="RMC444" s="68"/>
      <c r="RMD444" s="68"/>
      <c r="RME444" s="68"/>
      <c r="RMF444" s="68"/>
      <c r="RMG444" s="68"/>
      <c r="RMH444" s="68"/>
      <c r="RMI444" s="68"/>
      <c r="RMJ444" s="68"/>
      <c r="RMK444" s="68"/>
      <c r="RML444" s="68"/>
      <c r="RMM444" s="68"/>
      <c r="RMN444" s="68"/>
      <c r="RMO444" s="68"/>
      <c r="RMP444" s="68"/>
      <c r="RMQ444" s="68"/>
      <c r="RMR444" s="68"/>
      <c r="RMS444" s="68"/>
      <c r="RMT444" s="68"/>
      <c r="RMU444" s="68"/>
      <c r="RMV444" s="68"/>
      <c r="RMW444" s="68"/>
      <c r="RMX444" s="68"/>
      <c r="RMY444" s="68"/>
      <c r="RMZ444" s="68"/>
      <c r="RNA444" s="68"/>
      <c r="RNB444" s="68"/>
      <c r="RNC444" s="68"/>
      <c r="RND444" s="68"/>
      <c r="RNE444" s="68"/>
      <c r="RNF444" s="68"/>
      <c r="RNG444" s="68"/>
      <c r="RNH444" s="68"/>
      <c r="RNI444" s="68"/>
      <c r="RNJ444" s="68"/>
      <c r="RNK444" s="68"/>
      <c r="RNL444" s="68"/>
      <c r="RNM444" s="68"/>
      <c r="RNN444" s="68"/>
      <c r="RNO444" s="68"/>
      <c r="RNP444" s="68"/>
      <c r="RNQ444" s="68"/>
      <c r="RNR444" s="68"/>
      <c r="RNS444" s="68"/>
      <c r="RNT444" s="68"/>
      <c r="RNU444" s="68"/>
      <c r="RNV444" s="68"/>
      <c r="RNW444" s="68"/>
      <c r="RNX444" s="68"/>
      <c r="RNY444" s="68"/>
      <c r="RNZ444" s="68"/>
      <c r="ROA444" s="68"/>
      <c r="ROB444" s="68"/>
      <c r="ROC444" s="68"/>
      <c r="ROD444" s="68"/>
      <c r="ROE444" s="68"/>
      <c r="ROF444" s="68"/>
      <c r="ROG444" s="68"/>
      <c r="ROH444" s="68"/>
      <c r="ROI444" s="68"/>
      <c r="ROJ444" s="68"/>
      <c r="ROK444" s="68"/>
      <c r="ROL444" s="68"/>
      <c r="ROM444" s="68"/>
      <c r="RON444" s="68"/>
      <c r="ROO444" s="68"/>
      <c r="ROP444" s="68"/>
      <c r="ROQ444" s="68"/>
      <c r="ROR444" s="68"/>
      <c r="ROS444" s="68"/>
      <c r="ROT444" s="68"/>
      <c r="ROU444" s="68"/>
      <c r="ROV444" s="68"/>
      <c r="ROW444" s="68"/>
      <c r="ROX444" s="68"/>
      <c r="ROY444" s="68"/>
      <c r="ROZ444" s="68"/>
      <c r="RPA444" s="68"/>
      <c r="RPB444" s="68"/>
      <c r="RPC444" s="68"/>
      <c r="RPD444" s="68"/>
      <c r="RPE444" s="68"/>
      <c r="RPF444" s="68"/>
      <c r="RPG444" s="68"/>
      <c r="RPH444" s="68"/>
      <c r="RPI444" s="68"/>
      <c r="RPJ444" s="68"/>
      <c r="RPK444" s="68"/>
      <c r="RPL444" s="68"/>
      <c r="RPM444" s="68"/>
      <c r="RPN444" s="68"/>
      <c r="RPO444" s="68"/>
      <c r="RPP444" s="68"/>
      <c r="RPQ444" s="68"/>
      <c r="RPR444" s="68"/>
      <c r="RPS444" s="68"/>
      <c r="RPT444" s="68"/>
      <c r="RPU444" s="68"/>
      <c r="RPV444" s="68"/>
      <c r="RPW444" s="68"/>
      <c r="RPX444" s="68"/>
      <c r="RPY444" s="68"/>
      <c r="RPZ444" s="68"/>
      <c r="RQA444" s="68"/>
      <c r="RQB444" s="68"/>
      <c r="RQC444" s="68"/>
      <c r="RQD444" s="68"/>
      <c r="RQE444" s="68"/>
      <c r="RQF444" s="68"/>
      <c r="RQG444" s="68"/>
      <c r="RQH444" s="68"/>
      <c r="RQI444" s="68"/>
      <c r="RQJ444" s="68"/>
      <c r="RQK444" s="68"/>
      <c r="RQL444" s="68"/>
      <c r="RQM444" s="68"/>
      <c r="RQN444" s="68"/>
      <c r="RQO444" s="68"/>
      <c r="RQP444" s="68"/>
      <c r="RQQ444" s="68"/>
      <c r="RQR444" s="68"/>
      <c r="RQS444" s="68"/>
      <c r="RQT444" s="68"/>
      <c r="RQU444" s="68"/>
      <c r="RQV444" s="68"/>
      <c r="RQW444" s="68"/>
      <c r="RQX444" s="68"/>
      <c r="RQY444" s="68"/>
      <c r="RQZ444" s="68"/>
      <c r="RRA444" s="68"/>
      <c r="RRB444" s="68"/>
      <c r="RRC444" s="68"/>
      <c r="RRD444" s="68"/>
      <c r="RRE444" s="68"/>
      <c r="RRF444" s="68"/>
      <c r="RRG444" s="68"/>
      <c r="RRH444" s="68"/>
      <c r="RRI444" s="68"/>
      <c r="RRJ444" s="68"/>
      <c r="RRK444" s="68"/>
      <c r="RRL444" s="68"/>
      <c r="RRM444" s="68"/>
      <c r="RRN444" s="68"/>
      <c r="RRO444" s="68"/>
      <c r="RRP444" s="68"/>
      <c r="RRQ444" s="68"/>
      <c r="RRR444" s="68"/>
      <c r="RRS444" s="68"/>
      <c r="RRT444" s="68"/>
      <c r="RRU444" s="68"/>
      <c r="RRV444" s="68"/>
      <c r="RRW444" s="68"/>
      <c r="RRX444" s="68"/>
      <c r="RRY444" s="68"/>
      <c r="RRZ444" s="68"/>
      <c r="RSA444" s="68"/>
      <c r="RSB444" s="68"/>
      <c r="RSC444" s="68"/>
      <c r="RSD444" s="68"/>
      <c r="RSE444" s="68"/>
      <c r="RSF444" s="68"/>
      <c r="RSG444" s="68"/>
      <c r="RSH444" s="68"/>
      <c r="RSI444" s="68"/>
      <c r="RSJ444" s="68"/>
      <c r="RSK444" s="68"/>
      <c r="RSL444" s="68"/>
      <c r="RSM444" s="68"/>
      <c r="RSN444" s="68"/>
      <c r="RSO444" s="68"/>
      <c r="RSP444" s="68"/>
      <c r="RSQ444" s="68"/>
      <c r="RSR444" s="68"/>
      <c r="RSS444" s="68"/>
      <c r="RST444" s="68"/>
      <c r="RSU444" s="68"/>
      <c r="RSV444" s="68"/>
      <c r="RSW444" s="68"/>
      <c r="RSX444" s="68"/>
      <c r="RSY444" s="68"/>
      <c r="RSZ444" s="68"/>
      <c r="RTA444" s="68"/>
      <c r="RTB444" s="68"/>
      <c r="RTC444" s="68"/>
      <c r="RTD444" s="68"/>
      <c r="RTE444" s="68"/>
      <c r="RTF444" s="68"/>
      <c r="RTG444" s="68"/>
      <c r="RTH444" s="68"/>
      <c r="RTI444" s="68"/>
      <c r="RTJ444" s="68"/>
      <c r="RTK444" s="68"/>
      <c r="RTL444" s="68"/>
      <c r="RTM444" s="68"/>
      <c r="RTN444" s="68"/>
      <c r="RTO444" s="68"/>
      <c r="RTP444" s="68"/>
      <c r="RTQ444" s="68"/>
      <c r="RTR444" s="68"/>
      <c r="RTS444" s="68"/>
      <c r="RTT444" s="68"/>
      <c r="RTU444" s="68"/>
      <c r="RTV444" s="68"/>
      <c r="RTW444" s="68"/>
      <c r="RTX444" s="68"/>
      <c r="RTY444" s="68"/>
      <c r="RTZ444" s="68"/>
      <c r="RUA444" s="68"/>
      <c r="RUB444" s="68"/>
      <c r="RUC444" s="68"/>
      <c r="RUD444" s="68"/>
      <c r="RUE444" s="68"/>
      <c r="RUF444" s="68"/>
      <c r="RUG444" s="68"/>
      <c r="RUH444" s="68"/>
      <c r="RUI444" s="68"/>
      <c r="RUJ444" s="68"/>
      <c r="RUK444" s="68"/>
      <c r="RUL444" s="68"/>
      <c r="RUM444" s="68"/>
      <c r="RUN444" s="68"/>
      <c r="RUO444" s="68"/>
      <c r="RUP444" s="68"/>
      <c r="RUQ444" s="68"/>
      <c r="RUR444" s="68"/>
      <c r="RUS444" s="68"/>
      <c r="RUT444" s="68"/>
      <c r="RUU444" s="68"/>
      <c r="RUV444" s="68"/>
      <c r="RUW444" s="68"/>
      <c r="RUX444" s="68"/>
      <c r="RUY444" s="68"/>
      <c r="RUZ444" s="68"/>
      <c r="RVA444" s="68"/>
      <c r="RVB444" s="68"/>
      <c r="RVC444" s="68"/>
      <c r="RVD444" s="68"/>
      <c r="RVE444" s="68"/>
      <c r="RVF444" s="68"/>
      <c r="RVG444" s="68"/>
      <c r="RVH444" s="68"/>
      <c r="RVI444" s="68"/>
      <c r="RVJ444" s="68"/>
      <c r="RVK444" s="68"/>
      <c r="RVL444" s="68"/>
      <c r="RVM444" s="68"/>
      <c r="RVN444" s="68"/>
      <c r="RVO444" s="68"/>
      <c r="RVP444" s="68"/>
      <c r="RVQ444" s="68"/>
      <c r="RVR444" s="68"/>
      <c r="RVS444" s="68"/>
      <c r="RVT444" s="68"/>
      <c r="RVU444" s="68"/>
      <c r="RVV444" s="68"/>
      <c r="RVW444" s="68"/>
      <c r="RVX444" s="68"/>
      <c r="RVY444" s="68"/>
      <c r="RVZ444" s="68"/>
      <c r="RWA444" s="68"/>
      <c r="RWB444" s="68"/>
      <c r="RWC444" s="68"/>
      <c r="RWD444" s="68"/>
      <c r="RWE444" s="68"/>
      <c r="RWF444" s="68"/>
      <c r="RWG444" s="68"/>
      <c r="RWH444" s="68"/>
      <c r="RWI444" s="68"/>
      <c r="RWJ444" s="68"/>
      <c r="RWK444" s="68"/>
      <c r="RWL444" s="68"/>
      <c r="RWM444" s="68"/>
      <c r="RWN444" s="68"/>
      <c r="RWO444" s="68"/>
      <c r="RWP444" s="68"/>
      <c r="RWQ444" s="68"/>
      <c r="RWR444" s="68"/>
      <c r="RWS444" s="68"/>
      <c r="RWT444" s="68"/>
      <c r="RWU444" s="68"/>
      <c r="RWV444" s="68"/>
      <c r="RWW444" s="68"/>
      <c r="RWX444" s="68"/>
      <c r="RWY444" s="68"/>
      <c r="RWZ444" s="68"/>
      <c r="RXA444" s="68"/>
      <c r="RXB444" s="68"/>
      <c r="RXC444" s="68"/>
      <c r="RXD444" s="68"/>
      <c r="RXE444" s="68"/>
      <c r="RXF444" s="68"/>
      <c r="RXG444" s="68"/>
      <c r="RXH444" s="68"/>
      <c r="RXI444" s="68"/>
      <c r="RXJ444" s="68"/>
      <c r="RXK444" s="68"/>
      <c r="RXL444" s="68"/>
      <c r="RXM444" s="68"/>
      <c r="RXN444" s="68"/>
      <c r="RXO444" s="68"/>
      <c r="RXP444" s="68"/>
      <c r="RXQ444" s="68"/>
      <c r="RXR444" s="68"/>
      <c r="RXS444" s="68"/>
      <c r="RXT444" s="68"/>
      <c r="RXU444" s="68"/>
      <c r="RXV444" s="68"/>
      <c r="RXW444" s="68"/>
      <c r="RXX444" s="68"/>
      <c r="RXY444" s="68"/>
      <c r="RXZ444" s="68"/>
      <c r="RYA444" s="68"/>
      <c r="RYB444" s="68"/>
      <c r="RYC444" s="68"/>
      <c r="RYD444" s="68"/>
      <c r="RYE444" s="68"/>
      <c r="RYF444" s="68"/>
      <c r="RYG444" s="68"/>
      <c r="RYH444" s="68"/>
      <c r="RYI444" s="68"/>
      <c r="RYJ444" s="68"/>
      <c r="RYK444" s="68"/>
      <c r="RYL444" s="68"/>
      <c r="RYM444" s="68"/>
      <c r="RYN444" s="68"/>
      <c r="RYO444" s="68"/>
      <c r="RYP444" s="68"/>
      <c r="RYQ444" s="68"/>
      <c r="RYR444" s="68"/>
      <c r="RYS444" s="68"/>
      <c r="RYT444" s="68"/>
      <c r="RYU444" s="68"/>
      <c r="RYV444" s="68"/>
      <c r="RYW444" s="68"/>
      <c r="RYX444" s="68"/>
      <c r="RYY444" s="68"/>
      <c r="RYZ444" s="68"/>
      <c r="RZA444" s="68"/>
      <c r="RZB444" s="68"/>
      <c r="RZC444" s="68"/>
      <c r="RZD444" s="68"/>
      <c r="RZE444" s="68"/>
      <c r="RZF444" s="68"/>
      <c r="RZG444" s="68"/>
      <c r="RZH444" s="68"/>
      <c r="RZI444" s="68"/>
      <c r="RZJ444" s="68"/>
      <c r="RZK444" s="68"/>
      <c r="RZL444" s="68"/>
      <c r="RZM444" s="68"/>
      <c r="RZN444" s="68"/>
      <c r="RZO444" s="68"/>
      <c r="RZP444" s="68"/>
      <c r="RZQ444" s="68"/>
      <c r="RZR444" s="68"/>
      <c r="RZS444" s="68"/>
      <c r="RZT444" s="68"/>
      <c r="RZU444" s="68"/>
      <c r="RZV444" s="68"/>
      <c r="RZW444" s="68"/>
      <c r="RZX444" s="68"/>
      <c r="RZY444" s="68"/>
      <c r="RZZ444" s="68"/>
      <c r="SAA444" s="68"/>
      <c r="SAB444" s="68"/>
      <c r="SAC444" s="68"/>
      <c r="SAD444" s="68"/>
      <c r="SAE444" s="68"/>
      <c r="SAF444" s="68"/>
      <c r="SAG444" s="68"/>
      <c r="SAH444" s="68"/>
      <c r="SAI444" s="68"/>
      <c r="SAJ444" s="68"/>
      <c r="SAK444" s="68"/>
      <c r="SAL444" s="68"/>
      <c r="SAM444" s="68"/>
      <c r="SAN444" s="68"/>
      <c r="SAO444" s="68"/>
      <c r="SAP444" s="68"/>
      <c r="SAQ444" s="68"/>
      <c r="SAR444" s="68"/>
      <c r="SAS444" s="68"/>
      <c r="SAT444" s="68"/>
      <c r="SAU444" s="68"/>
      <c r="SAV444" s="68"/>
      <c r="SAW444" s="68"/>
      <c r="SAX444" s="68"/>
      <c r="SAY444" s="68"/>
      <c r="SAZ444" s="68"/>
      <c r="SBA444" s="68"/>
      <c r="SBB444" s="68"/>
      <c r="SBC444" s="68"/>
      <c r="SBD444" s="68"/>
      <c r="SBE444" s="68"/>
      <c r="SBF444" s="68"/>
      <c r="SBG444" s="68"/>
      <c r="SBH444" s="68"/>
      <c r="SBI444" s="68"/>
      <c r="SBJ444" s="68"/>
      <c r="SBK444" s="68"/>
      <c r="SBL444" s="68"/>
      <c r="SBM444" s="68"/>
      <c r="SBN444" s="68"/>
      <c r="SBO444" s="68"/>
      <c r="SBP444" s="68"/>
      <c r="SBQ444" s="68"/>
      <c r="SBR444" s="68"/>
      <c r="SBS444" s="68"/>
      <c r="SBT444" s="68"/>
      <c r="SBU444" s="68"/>
      <c r="SBV444" s="68"/>
      <c r="SBW444" s="68"/>
      <c r="SBX444" s="68"/>
      <c r="SBY444" s="68"/>
      <c r="SBZ444" s="68"/>
      <c r="SCA444" s="68"/>
      <c r="SCB444" s="68"/>
      <c r="SCC444" s="68"/>
      <c r="SCD444" s="68"/>
      <c r="SCE444" s="68"/>
      <c r="SCF444" s="68"/>
      <c r="SCG444" s="68"/>
      <c r="SCH444" s="68"/>
      <c r="SCI444" s="68"/>
      <c r="SCJ444" s="68"/>
      <c r="SCK444" s="68"/>
      <c r="SCL444" s="68"/>
      <c r="SCM444" s="68"/>
      <c r="SCN444" s="68"/>
      <c r="SCO444" s="68"/>
      <c r="SCP444" s="68"/>
      <c r="SCQ444" s="68"/>
      <c r="SCR444" s="68"/>
      <c r="SCS444" s="68"/>
      <c r="SCT444" s="68"/>
      <c r="SCU444" s="68"/>
      <c r="SCV444" s="68"/>
      <c r="SCW444" s="68"/>
      <c r="SCX444" s="68"/>
      <c r="SCY444" s="68"/>
      <c r="SCZ444" s="68"/>
      <c r="SDA444" s="68"/>
      <c r="SDB444" s="68"/>
      <c r="SDC444" s="68"/>
      <c r="SDD444" s="68"/>
      <c r="SDE444" s="68"/>
      <c r="SDF444" s="68"/>
      <c r="SDG444" s="68"/>
      <c r="SDH444" s="68"/>
      <c r="SDI444" s="68"/>
      <c r="SDJ444" s="68"/>
      <c r="SDK444" s="68"/>
      <c r="SDL444" s="68"/>
      <c r="SDM444" s="68"/>
      <c r="SDN444" s="68"/>
      <c r="SDO444" s="68"/>
      <c r="SDP444" s="68"/>
      <c r="SDQ444" s="68"/>
      <c r="SDR444" s="68"/>
      <c r="SDS444" s="68"/>
      <c r="SDT444" s="68"/>
      <c r="SDU444" s="68"/>
      <c r="SDV444" s="68"/>
      <c r="SDW444" s="68"/>
      <c r="SDX444" s="68"/>
      <c r="SDY444" s="68"/>
      <c r="SDZ444" s="68"/>
      <c r="SEA444" s="68"/>
      <c r="SEB444" s="68"/>
      <c r="SEC444" s="68"/>
      <c r="SED444" s="68"/>
      <c r="SEE444" s="68"/>
      <c r="SEF444" s="68"/>
      <c r="SEG444" s="68"/>
      <c r="SEH444" s="68"/>
      <c r="SEI444" s="68"/>
      <c r="SEJ444" s="68"/>
      <c r="SEK444" s="68"/>
      <c r="SEL444" s="68"/>
      <c r="SEM444" s="68"/>
      <c r="SEN444" s="68"/>
      <c r="SEO444" s="68"/>
      <c r="SEP444" s="68"/>
      <c r="SEQ444" s="68"/>
      <c r="SER444" s="68"/>
      <c r="SES444" s="68"/>
      <c r="SET444" s="68"/>
      <c r="SEU444" s="68"/>
      <c r="SEV444" s="68"/>
      <c r="SEW444" s="68"/>
      <c r="SEX444" s="68"/>
      <c r="SEY444" s="68"/>
      <c r="SEZ444" s="68"/>
      <c r="SFA444" s="68"/>
      <c r="SFB444" s="68"/>
      <c r="SFC444" s="68"/>
      <c r="SFD444" s="68"/>
      <c r="SFE444" s="68"/>
      <c r="SFF444" s="68"/>
      <c r="SFG444" s="68"/>
      <c r="SFH444" s="68"/>
      <c r="SFI444" s="68"/>
      <c r="SFJ444" s="68"/>
      <c r="SFK444" s="68"/>
      <c r="SFL444" s="68"/>
      <c r="SFM444" s="68"/>
      <c r="SFN444" s="68"/>
      <c r="SFO444" s="68"/>
      <c r="SFP444" s="68"/>
      <c r="SFQ444" s="68"/>
      <c r="SFR444" s="68"/>
      <c r="SFS444" s="68"/>
      <c r="SFT444" s="68"/>
      <c r="SFU444" s="68"/>
      <c r="SFV444" s="68"/>
      <c r="SFW444" s="68"/>
      <c r="SFX444" s="68"/>
      <c r="SFY444" s="68"/>
      <c r="SFZ444" s="68"/>
      <c r="SGA444" s="68"/>
      <c r="SGB444" s="68"/>
      <c r="SGC444" s="68"/>
      <c r="SGD444" s="68"/>
      <c r="SGE444" s="68"/>
      <c r="SGF444" s="68"/>
      <c r="SGG444" s="68"/>
      <c r="SGH444" s="68"/>
      <c r="SGI444" s="68"/>
      <c r="SGJ444" s="68"/>
      <c r="SGK444" s="68"/>
      <c r="SGL444" s="68"/>
      <c r="SGM444" s="68"/>
      <c r="SGN444" s="68"/>
      <c r="SGO444" s="68"/>
      <c r="SGP444" s="68"/>
      <c r="SGQ444" s="68"/>
      <c r="SGR444" s="68"/>
      <c r="SGS444" s="68"/>
      <c r="SGT444" s="68"/>
      <c r="SGU444" s="68"/>
      <c r="SGV444" s="68"/>
      <c r="SGW444" s="68"/>
      <c r="SGX444" s="68"/>
      <c r="SGY444" s="68"/>
      <c r="SGZ444" s="68"/>
      <c r="SHA444" s="68"/>
      <c r="SHB444" s="68"/>
      <c r="SHC444" s="68"/>
      <c r="SHD444" s="68"/>
      <c r="SHE444" s="68"/>
      <c r="SHF444" s="68"/>
      <c r="SHG444" s="68"/>
      <c r="SHH444" s="68"/>
      <c r="SHI444" s="68"/>
      <c r="SHJ444" s="68"/>
      <c r="SHK444" s="68"/>
      <c r="SHL444" s="68"/>
      <c r="SHM444" s="68"/>
      <c r="SHN444" s="68"/>
      <c r="SHO444" s="68"/>
      <c r="SHP444" s="68"/>
      <c r="SHQ444" s="68"/>
      <c r="SHR444" s="68"/>
      <c r="SHS444" s="68"/>
      <c r="SHT444" s="68"/>
      <c r="SHU444" s="68"/>
      <c r="SHV444" s="68"/>
      <c r="SHW444" s="68"/>
      <c r="SHX444" s="68"/>
      <c r="SHY444" s="68"/>
      <c r="SHZ444" s="68"/>
      <c r="SIA444" s="68"/>
      <c r="SIB444" s="68"/>
      <c r="SIC444" s="68"/>
      <c r="SID444" s="68"/>
      <c r="SIE444" s="68"/>
      <c r="SIF444" s="68"/>
      <c r="SIG444" s="68"/>
      <c r="SIH444" s="68"/>
      <c r="SII444" s="68"/>
      <c r="SIJ444" s="68"/>
      <c r="SIK444" s="68"/>
      <c r="SIL444" s="68"/>
      <c r="SIM444" s="68"/>
      <c r="SIN444" s="68"/>
      <c r="SIO444" s="68"/>
      <c r="SIP444" s="68"/>
      <c r="SIQ444" s="68"/>
      <c r="SIR444" s="68"/>
      <c r="SIS444" s="68"/>
      <c r="SIT444" s="68"/>
      <c r="SIU444" s="68"/>
      <c r="SIV444" s="68"/>
      <c r="SIW444" s="68"/>
      <c r="SIX444" s="68"/>
      <c r="SIY444" s="68"/>
      <c r="SIZ444" s="68"/>
      <c r="SJA444" s="68"/>
      <c r="SJB444" s="68"/>
      <c r="SJC444" s="68"/>
      <c r="SJD444" s="68"/>
      <c r="SJE444" s="68"/>
      <c r="SJF444" s="68"/>
      <c r="SJG444" s="68"/>
      <c r="SJH444" s="68"/>
      <c r="SJI444" s="68"/>
      <c r="SJJ444" s="68"/>
      <c r="SJK444" s="68"/>
      <c r="SJL444" s="68"/>
      <c r="SJM444" s="68"/>
      <c r="SJN444" s="68"/>
      <c r="SJO444" s="68"/>
      <c r="SJP444" s="68"/>
      <c r="SJQ444" s="68"/>
      <c r="SJR444" s="68"/>
      <c r="SJS444" s="68"/>
      <c r="SJT444" s="68"/>
      <c r="SJU444" s="68"/>
      <c r="SJV444" s="68"/>
      <c r="SJW444" s="68"/>
      <c r="SJX444" s="68"/>
      <c r="SJY444" s="68"/>
      <c r="SJZ444" s="68"/>
      <c r="SKA444" s="68"/>
      <c r="SKB444" s="68"/>
      <c r="SKC444" s="68"/>
      <c r="SKD444" s="68"/>
      <c r="SKE444" s="68"/>
      <c r="SKF444" s="68"/>
      <c r="SKG444" s="68"/>
      <c r="SKH444" s="68"/>
      <c r="SKI444" s="68"/>
      <c r="SKJ444" s="68"/>
      <c r="SKK444" s="68"/>
      <c r="SKL444" s="68"/>
      <c r="SKM444" s="68"/>
      <c r="SKN444" s="68"/>
      <c r="SKO444" s="68"/>
      <c r="SKP444" s="68"/>
      <c r="SKQ444" s="68"/>
      <c r="SKR444" s="68"/>
      <c r="SKS444" s="68"/>
      <c r="SKT444" s="68"/>
      <c r="SKU444" s="68"/>
      <c r="SKV444" s="68"/>
      <c r="SKW444" s="68"/>
      <c r="SKX444" s="68"/>
      <c r="SKY444" s="68"/>
      <c r="SKZ444" s="68"/>
      <c r="SLA444" s="68"/>
      <c r="SLB444" s="68"/>
      <c r="SLC444" s="68"/>
      <c r="SLD444" s="68"/>
      <c r="SLE444" s="68"/>
      <c r="SLF444" s="68"/>
      <c r="SLG444" s="68"/>
      <c r="SLH444" s="68"/>
      <c r="SLI444" s="68"/>
      <c r="SLJ444" s="68"/>
      <c r="SLK444" s="68"/>
      <c r="SLL444" s="68"/>
      <c r="SLM444" s="68"/>
      <c r="SLN444" s="68"/>
      <c r="SLO444" s="68"/>
      <c r="SLP444" s="68"/>
      <c r="SLQ444" s="68"/>
      <c r="SLR444" s="68"/>
      <c r="SLS444" s="68"/>
      <c r="SLT444" s="68"/>
      <c r="SLU444" s="68"/>
      <c r="SLV444" s="68"/>
      <c r="SLW444" s="68"/>
      <c r="SLX444" s="68"/>
      <c r="SLY444" s="68"/>
      <c r="SLZ444" s="68"/>
      <c r="SMA444" s="68"/>
      <c r="SMB444" s="68"/>
      <c r="SMC444" s="68"/>
      <c r="SMD444" s="68"/>
      <c r="SME444" s="68"/>
      <c r="SMF444" s="68"/>
      <c r="SMG444" s="68"/>
      <c r="SMH444" s="68"/>
      <c r="SMI444" s="68"/>
      <c r="SMJ444" s="68"/>
      <c r="SMK444" s="68"/>
      <c r="SML444" s="68"/>
      <c r="SMM444" s="68"/>
      <c r="SMN444" s="68"/>
      <c r="SMO444" s="68"/>
      <c r="SMP444" s="68"/>
      <c r="SMQ444" s="68"/>
      <c r="SMR444" s="68"/>
      <c r="SMS444" s="68"/>
      <c r="SMT444" s="68"/>
      <c r="SMU444" s="68"/>
      <c r="SMV444" s="68"/>
      <c r="SMW444" s="68"/>
      <c r="SMX444" s="68"/>
      <c r="SMY444" s="68"/>
      <c r="SMZ444" s="68"/>
      <c r="SNA444" s="68"/>
      <c r="SNB444" s="68"/>
      <c r="SNC444" s="68"/>
      <c r="SND444" s="68"/>
      <c r="SNE444" s="68"/>
      <c r="SNF444" s="68"/>
      <c r="SNG444" s="68"/>
      <c r="SNH444" s="68"/>
      <c r="SNI444" s="68"/>
      <c r="SNJ444" s="68"/>
      <c r="SNK444" s="68"/>
      <c r="SNL444" s="68"/>
      <c r="SNM444" s="68"/>
      <c r="SNN444" s="68"/>
      <c r="SNO444" s="68"/>
      <c r="SNP444" s="68"/>
      <c r="SNQ444" s="68"/>
      <c r="SNR444" s="68"/>
      <c r="SNS444" s="68"/>
      <c r="SNT444" s="68"/>
      <c r="SNU444" s="68"/>
      <c r="SNV444" s="68"/>
      <c r="SNW444" s="68"/>
      <c r="SNX444" s="68"/>
      <c r="SNY444" s="68"/>
      <c r="SNZ444" s="68"/>
      <c r="SOA444" s="68"/>
      <c r="SOB444" s="68"/>
      <c r="SOC444" s="68"/>
      <c r="SOD444" s="68"/>
      <c r="SOE444" s="68"/>
      <c r="SOF444" s="68"/>
      <c r="SOG444" s="68"/>
      <c r="SOH444" s="68"/>
      <c r="SOI444" s="68"/>
      <c r="SOJ444" s="68"/>
      <c r="SOK444" s="68"/>
      <c r="SOL444" s="68"/>
      <c r="SOM444" s="68"/>
      <c r="SON444" s="68"/>
      <c r="SOO444" s="68"/>
      <c r="SOP444" s="68"/>
      <c r="SOQ444" s="68"/>
      <c r="SOR444" s="68"/>
      <c r="SOS444" s="68"/>
      <c r="SOT444" s="68"/>
      <c r="SOU444" s="68"/>
      <c r="SOV444" s="68"/>
      <c r="SOW444" s="68"/>
      <c r="SOX444" s="68"/>
      <c r="SOY444" s="68"/>
      <c r="SOZ444" s="68"/>
      <c r="SPA444" s="68"/>
      <c r="SPB444" s="68"/>
      <c r="SPC444" s="68"/>
      <c r="SPD444" s="68"/>
      <c r="SPE444" s="68"/>
      <c r="SPF444" s="68"/>
      <c r="SPG444" s="68"/>
      <c r="SPH444" s="68"/>
      <c r="SPI444" s="68"/>
      <c r="SPJ444" s="68"/>
      <c r="SPK444" s="68"/>
      <c r="SPL444" s="68"/>
      <c r="SPM444" s="68"/>
      <c r="SPN444" s="68"/>
      <c r="SPO444" s="68"/>
      <c r="SPP444" s="68"/>
      <c r="SPQ444" s="68"/>
      <c r="SPR444" s="68"/>
      <c r="SPS444" s="68"/>
      <c r="SPT444" s="68"/>
      <c r="SPU444" s="68"/>
      <c r="SPV444" s="68"/>
      <c r="SPW444" s="68"/>
      <c r="SPX444" s="68"/>
      <c r="SPY444" s="68"/>
      <c r="SPZ444" s="68"/>
      <c r="SQA444" s="68"/>
      <c r="SQB444" s="68"/>
      <c r="SQC444" s="68"/>
      <c r="SQD444" s="68"/>
      <c r="SQE444" s="68"/>
      <c r="SQF444" s="68"/>
      <c r="SQG444" s="68"/>
      <c r="SQH444" s="68"/>
      <c r="SQI444" s="68"/>
      <c r="SQJ444" s="68"/>
      <c r="SQK444" s="68"/>
      <c r="SQL444" s="68"/>
      <c r="SQM444" s="68"/>
      <c r="SQN444" s="68"/>
      <c r="SQO444" s="68"/>
      <c r="SQP444" s="68"/>
      <c r="SQQ444" s="68"/>
      <c r="SQR444" s="68"/>
      <c r="SQS444" s="68"/>
      <c r="SQT444" s="68"/>
      <c r="SQU444" s="68"/>
      <c r="SQV444" s="68"/>
      <c r="SQW444" s="68"/>
      <c r="SQX444" s="68"/>
      <c r="SQY444" s="68"/>
      <c r="SQZ444" s="68"/>
      <c r="SRA444" s="68"/>
      <c r="SRB444" s="68"/>
      <c r="SRC444" s="68"/>
      <c r="SRD444" s="68"/>
      <c r="SRE444" s="68"/>
      <c r="SRF444" s="68"/>
      <c r="SRG444" s="68"/>
      <c r="SRH444" s="68"/>
      <c r="SRI444" s="68"/>
      <c r="SRJ444" s="68"/>
      <c r="SRK444" s="68"/>
      <c r="SRL444" s="68"/>
      <c r="SRM444" s="68"/>
      <c r="SRN444" s="68"/>
      <c r="SRO444" s="68"/>
      <c r="SRP444" s="68"/>
      <c r="SRQ444" s="68"/>
      <c r="SRR444" s="68"/>
      <c r="SRS444" s="68"/>
      <c r="SRT444" s="68"/>
      <c r="SRU444" s="68"/>
      <c r="SRV444" s="68"/>
      <c r="SRW444" s="68"/>
      <c r="SRX444" s="68"/>
      <c r="SRY444" s="68"/>
      <c r="SRZ444" s="68"/>
      <c r="SSA444" s="68"/>
      <c r="SSB444" s="68"/>
      <c r="SSC444" s="68"/>
      <c r="SSD444" s="68"/>
      <c r="SSE444" s="68"/>
      <c r="SSF444" s="68"/>
      <c r="SSG444" s="68"/>
      <c r="SSH444" s="68"/>
      <c r="SSI444" s="68"/>
      <c r="SSJ444" s="68"/>
      <c r="SSK444" s="68"/>
      <c r="SSL444" s="68"/>
      <c r="SSM444" s="68"/>
      <c r="SSN444" s="68"/>
      <c r="SSO444" s="68"/>
      <c r="SSP444" s="68"/>
      <c r="SSQ444" s="68"/>
      <c r="SSR444" s="68"/>
      <c r="SSS444" s="68"/>
      <c r="SST444" s="68"/>
      <c r="SSU444" s="68"/>
      <c r="SSV444" s="68"/>
      <c r="SSW444" s="68"/>
      <c r="SSX444" s="68"/>
      <c r="SSY444" s="68"/>
      <c r="SSZ444" s="68"/>
      <c r="STA444" s="68"/>
      <c r="STB444" s="68"/>
      <c r="STC444" s="68"/>
      <c r="STD444" s="68"/>
      <c r="STE444" s="68"/>
      <c r="STF444" s="68"/>
      <c r="STG444" s="68"/>
      <c r="STH444" s="68"/>
      <c r="STI444" s="68"/>
      <c r="STJ444" s="68"/>
      <c r="STK444" s="68"/>
      <c r="STL444" s="68"/>
      <c r="STM444" s="68"/>
      <c r="STN444" s="68"/>
      <c r="STO444" s="68"/>
      <c r="STP444" s="68"/>
      <c r="STQ444" s="68"/>
      <c r="STR444" s="68"/>
      <c r="STS444" s="68"/>
      <c r="STT444" s="68"/>
      <c r="STU444" s="68"/>
      <c r="STV444" s="68"/>
      <c r="STW444" s="68"/>
      <c r="STX444" s="68"/>
      <c r="STY444" s="68"/>
      <c r="STZ444" s="68"/>
      <c r="SUA444" s="68"/>
      <c r="SUB444" s="68"/>
      <c r="SUC444" s="68"/>
      <c r="SUD444" s="68"/>
      <c r="SUE444" s="68"/>
      <c r="SUF444" s="68"/>
      <c r="SUG444" s="68"/>
      <c r="SUH444" s="68"/>
      <c r="SUI444" s="68"/>
      <c r="SUJ444" s="68"/>
      <c r="SUK444" s="68"/>
      <c r="SUL444" s="68"/>
      <c r="SUM444" s="68"/>
      <c r="SUN444" s="68"/>
      <c r="SUO444" s="68"/>
      <c r="SUP444" s="68"/>
      <c r="SUQ444" s="68"/>
      <c r="SUR444" s="68"/>
      <c r="SUS444" s="68"/>
      <c r="SUT444" s="68"/>
      <c r="SUU444" s="68"/>
      <c r="SUV444" s="68"/>
      <c r="SUW444" s="68"/>
      <c r="SUX444" s="68"/>
      <c r="SUY444" s="68"/>
      <c r="SUZ444" s="68"/>
      <c r="SVA444" s="68"/>
      <c r="SVB444" s="68"/>
      <c r="SVC444" s="68"/>
      <c r="SVD444" s="68"/>
      <c r="SVE444" s="68"/>
      <c r="SVF444" s="68"/>
      <c r="SVG444" s="68"/>
      <c r="SVH444" s="68"/>
      <c r="SVI444" s="68"/>
      <c r="SVJ444" s="68"/>
      <c r="SVK444" s="68"/>
      <c r="SVL444" s="68"/>
      <c r="SVM444" s="68"/>
      <c r="SVN444" s="68"/>
      <c r="SVO444" s="68"/>
      <c r="SVP444" s="68"/>
      <c r="SVQ444" s="68"/>
      <c r="SVR444" s="68"/>
      <c r="SVS444" s="68"/>
      <c r="SVT444" s="68"/>
      <c r="SVU444" s="68"/>
      <c r="SVV444" s="68"/>
      <c r="SVW444" s="68"/>
      <c r="SVX444" s="68"/>
      <c r="SVY444" s="68"/>
      <c r="SVZ444" s="68"/>
      <c r="SWA444" s="68"/>
      <c r="SWB444" s="68"/>
      <c r="SWC444" s="68"/>
      <c r="SWD444" s="68"/>
      <c r="SWE444" s="68"/>
      <c r="SWF444" s="68"/>
      <c r="SWG444" s="68"/>
      <c r="SWH444" s="68"/>
      <c r="SWI444" s="68"/>
      <c r="SWJ444" s="68"/>
      <c r="SWK444" s="68"/>
      <c r="SWL444" s="68"/>
      <c r="SWM444" s="68"/>
      <c r="SWN444" s="68"/>
      <c r="SWO444" s="68"/>
      <c r="SWP444" s="68"/>
      <c r="SWQ444" s="68"/>
      <c r="SWR444" s="68"/>
      <c r="SWS444" s="68"/>
      <c r="SWT444" s="68"/>
      <c r="SWU444" s="68"/>
      <c r="SWV444" s="68"/>
      <c r="SWW444" s="68"/>
      <c r="SWX444" s="68"/>
      <c r="SWY444" s="68"/>
      <c r="SWZ444" s="68"/>
      <c r="SXA444" s="68"/>
      <c r="SXB444" s="68"/>
      <c r="SXC444" s="68"/>
      <c r="SXD444" s="68"/>
      <c r="SXE444" s="68"/>
      <c r="SXF444" s="68"/>
      <c r="SXG444" s="68"/>
      <c r="SXH444" s="68"/>
      <c r="SXI444" s="68"/>
      <c r="SXJ444" s="68"/>
      <c r="SXK444" s="68"/>
      <c r="SXL444" s="68"/>
      <c r="SXM444" s="68"/>
      <c r="SXN444" s="68"/>
      <c r="SXO444" s="68"/>
      <c r="SXP444" s="68"/>
      <c r="SXQ444" s="68"/>
      <c r="SXR444" s="68"/>
      <c r="SXS444" s="68"/>
      <c r="SXT444" s="68"/>
      <c r="SXU444" s="68"/>
      <c r="SXV444" s="68"/>
      <c r="SXW444" s="68"/>
      <c r="SXX444" s="68"/>
      <c r="SXY444" s="68"/>
      <c r="SXZ444" s="68"/>
      <c r="SYA444" s="68"/>
      <c r="SYB444" s="68"/>
      <c r="SYC444" s="68"/>
      <c r="SYD444" s="68"/>
      <c r="SYE444" s="68"/>
      <c r="SYF444" s="68"/>
      <c r="SYG444" s="68"/>
      <c r="SYH444" s="68"/>
      <c r="SYI444" s="68"/>
      <c r="SYJ444" s="68"/>
      <c r="SYK444" s="68"/>
      <c r="SYL444" s="68"/>
      <c r="SYM444" s="68"/>
      <c r="SYN444" s="68"/>
      <c r="SYO444" s="68"/>
      <c r="SYP444" s="68"/>
      <c r="SYQ444" s="68"/>
      <c r="SYR444" s="68"/>
      <c r="SYS444" s="68"/>
      <c r="SYT444" s="68"/>
      <c r="SYU444" s="68"/>
      <c r="SYV444" s="68"/>
      <c r="SYW444" s="68"/>
      <c r="SYX444" s="68"/>
      <c r="SYY444" s="68"/>
      <c r="SYZ444" s="68"/>
      <c r="SZA444" s="68"/>
      <c r="SZB444" s="68"/>
      <c r="SZC444" s="68"/>
      <c r="SZD444" s="68"/>
      <c r="SZE444" s="68"/>
      <c r="SZF444" s="68"/>
      <c r="SZG444" s="68"/>
      <c r="SZH444" s="68"/>
      <c r="SZI444" s="68"/>
      <c r="SZJ444" s="68"/>
      <c r="SZK444" s="68"/>
      <c r="SZL444" s="68"/>
      <c r="SZM444" s="68"/>
      <c r="SZN444" s="68"/>
      <c r="SZO444" s="68"/>
      <c r="SZP444" s="68"/>
      <c r="SZQ444" s="68"/>
      <c r="SZR444" s="68"/>
      <c r="SZS444" s="68"/>
      <c r="SZT444" s="68"/>
      <c r="SZU444" s="68"/>
      <c r="SZV444" s="68"/>
      <c r="SZW444" s="68"/>
      <c r="SZX444" s="68"/>
      <c r="SZY444" s="68"/>
      <c r="SZZ444" s="68"/>
      <c r="TAA444" s="68"/>
      <c r="TAB444" s="68"/>
      <c r="TAC444" s="68"/>
      <c r="TAD444" s="68"/>
      <c r="TAE444" s="68"/>
      <c r="TAF444" s="68"/>
      <c r="TAG444" s="68"/>
      <c r="TAH444" s="68"/>
      <c r="TAI444" s="68"/>
      <c r="TAJ444" s="68"/>
      <c r="TAK444" s="68"/>
      <c r="TAL444" s="68"/>
      <c r="TAM444" s="68"/>
      <c r="TAN444" s="68"/>
      <c r="TAO444" s="68"/>
      <c r="TAP444" s="68"/>
      <c r="TAQ444" s="68"/>
      <c r="TAR444" s="68"/>
      <c r="TAS444" s="68"/>
      <c r="TAT444" s="68"/>
      <c r="TAU444" s="68"/>
      <c r="TAV444" s="68"/>
      <c r="TAW444" s="68"/>
      <c r="TAX444" s="68"/>
      <c r="TAY444" s="68"/>
      <c r="TAZ444" s="68"/>
      <c r="TBA444" s="68"/>
      <c r="TBB444" s="68"/>
      <c r="TBC444" s="68"/>
      <c r="TBD444" s="68"/>
      <c r="TBE444" s="68"/>
      <c r="TBF444" s="68"/>
      <c r="TBG444" s="68"/>
      <c r="TBH444" s="68"/>
      <c r="TBI444" s="68"/>
      <c r="TBJ444" s="68"/>
      <c r="TBK444" s="68"/>
      <c r="TBL444" s="68"/>
      <c r="TBM444" s="68"/>
      <c r="TBN444" s="68"/>
      <c r="TBO444" s="68"/>
      <c r="TBP444" s="68"/>
      <c r="TBQ444" s="68"/>
      <c r="TBR444" s="68"/>
      <c r="TBS444" s="68"/>
      <c r="TBT444" s="68"/>
      <c r="TBU444" s="68"/>
      <c r="TBV444" s="68"/>
      <c r="TBW444" s="68"/>
      <c r="TBX444" s="68"/>
      <c r="TBY444" s="68"/>
      <c r="TBZ444" s="68"/>
      <c r="TCA444" s="68"/>
      <c r="TCB444" s="68"/>
      <c r="TCC444" s="68"/>
      <c r="TCD444" s="68"/>
      <c r="TCE444" s="68"/>
      <c r="TCF444" s="68"/>
      <c r="TCG444" s="68"/>
      <c r="TCH444" s="68"/>
      <c r="TCI444" s="68"/>
      <c r="TCJ444" s="68"/>
      <c r="TCK444" s="68"/>
      <c r="TCL444" s="68"/>
      <c r="TCM444" s="68"/>
      <c r="TCN444" s="68"/>
      <c r="TCO444" s="68"/>
      <c r="TCP444" s="68"/>
      <c r="TCQ444" s="68"/>
      <c r="TCR444" s="68"/>
      <c r="TCS444" s="68"/>
      <c r="TCT444" s="68"/>
      <c r="TCU444" s="68"/>
      <c r="TCV444" s="68"/>
      <c r="TCW444" s="68"/>
      <c r="TCX444" s="68"/>
      <c r="TCY444" s="68"/>
      <c r="TCZ444" s="68"/>
      <c r="TDA444" s="68"/>
      <c r="TDB444" s="68"/>
      <c r="TDC444" s="68"/>
      <c r="TDD444" s="68"/>
      <c r="TDE444" s="68"/>
      <c r="TDF444" s="68"/>
      <c r="TDG444" s="68"/>
      <c r="TDH444" s="68"/>
      <c r="TDI444" s="68"/>
      <c r="TDJ444" s="68"/>
      <c r="TDK444" s="68"/>
      <c r="TDL444" s="68"/>
      <c r="TDM444" s="68"/>
      <c r="TDN444" s="68"/>
      <c r="TDO444" s="68"/>
      <c r="TDP444" s="68"/>
      <c r="TDQ444" s="68"/>
      <c r="TDR444" s="68"/>
      <c r="TDS444" s="68"/>
      <c r="TDT444" s="68"/>
      <c r="TDU444" s="68"/>
      <c r="TDV444" s="68"/>
      <c r="TDW444" s="68"/>
      <c r="TDX444" s="68"/>
      <c r="TDY444" s="68"/>
      <c r="TDZ444" s="68"/>
      <c r="TEA444" s="68"/>
      <c r="TEB444" s="68"/>
      <c r="TEC444" s="68"/>
      <c r="TED444" s="68"/>
      <c r="TEE444" s="68"/>
      <c r="TEF444" s="68"/>
      <c r="TEG444" s="68"/>
      <c r="TEH444" s="68"/>
      <c r="TEI444" s="68"/>
      <c r="TEJ444" s="68"/>
      <c r="TEK444" s="68"/>
      <c r="TEL444" s="68"/>
      <c r="TEM444" s="68"/>
      <c r="TEN444" s="68"/>
      <c r="TEO444" s="68"/>
      <c r="TEP444" s="68"/>
      <c r="TEQ444" s="68"/>
      <c r="TER444" s="68"/>
      <c r="TES444" s="68"/>
      <c r="TET444" s="68"/>
      <c r="TEU444" s="68"/>
      <c r="TEV444" s="68"/>
      <c r="TEW444" s="68"/>
      <c r="TEX444" s="68"/>
      <c r="TEY444" s="68"/>
      <c r="TEZ444" s="68"/>
      <c r="TFA444" s="68"/>
      <c r="TFB444" s="68"/>
      <c r="TFC444" s="68"/>
      <c r="TFD444" s="68"/>
      <c r="TFE444" s="68"/>
      <c r="TFF444" s="68"/>
      <c r="TFG444" s="68"/>
      <c r="TFH444" s="68"/>
      <c r="TFI444" s="68"/>
      <c r="TFJ444" s="68"/>
      <c r="TFK444" s="68"/>
      <c r="TFL444" s="68"/>
      <c r="TFM444" s="68"/>
      <c r="TFN444" s="68"/>
      <c r="TFO444" s="68"/>
      <c r="TFP444" s="68"/>
      <c r="TFQ444" s="68"/>
      <c r="TFR444" s="68"/>
      <c r="TFS444" s="68"/>
      <c r="TFT444" s="68"/>
      <c r="TFU444" s="68"/>
      <c r="TFV444" s="68"/>
      <c r="TFW444" s="68"/>
      <c r="TFX444" s="68"/>
      <c r="TFY444" s="68"/>
      <c r="TFZ444" s="68"/>
      <c r="TGA444" s="68"/>
      <c r="TGB444" s="68"/>
      <c r="TGC444" s="68"/>
      <c r="TGD444" s="68"/>
      <c r="TGE444" s="68"/>
      <c r="TGF444" s="68"/>
      <c r="TGG444" s="68"/>
      <c r="TGH444" s="68"/>
      <c r="TGI444" s="68"/>
      <c r="TGJ444" s="68"/>
      <c r="TGK444" s="68"/>
      <c r="TGL444" s="68"/>
      <c r="TGM444" s="68"/>
      <c r="TGN444" s="68"/>
      <c r="TGO444" s="68"/>
      <c r="TGP444" s="68"/>
      <c r="TGQ444" s="68"/>
      <c r="TGR444" s="68"/>
      <c r="TGS444" s="68"/>
      <c r="TGT444" s="68"/>
      <c r="TGU444" s="68"/>
      <c r="TGV444" s="68"/>
      <c r="TGW444" s="68"/>
      <c r="TGX444" s="68"/>
      <c r="TGY444" s="68"/>
      <c r="TGZ444" s="68"/>
      <c r="THA444" s="68"/>
      <c r="THB444" s="68"/>
      <c r="THC444" s="68"/>
      <c r="THD444" s="68"/>
      <c r="THE444" s="68"/>
      <c r="THF444" s="68"/>
      <c r="THG444" s="68"/>
      <c r="THH444" s="68"/>
      <c r="THI444" s="68"/>
      <c r="THJ444" s="68"/>
      <c r="THK444" s="68"/>
      <c r="THL444" s="68"/>
      <c r="THM444" s="68"/>
      <c r="THN444" s="68"/>
      <c r="THO444" s="68"/>
      <c r="THP444" s="68"/>
      <c r="THQ444" s="68"/>
      <c r="THR444" s="68"/>
      <c r="THS444" s="68"/>
      <c r="THT444" s="68"/>
      <c r="THU444" s="68"/>
      <c r="THV444" s="68"/>
      <c r="THW444" s="68"/>
      <c r="THX444" s="68"/>
      <c r="THY444" s="68"/>
      <c r="THZ444" s="68"/>
      <c r="TIA444" s="68"/>
      <c r="TIB444" s="68"/>
      <c r="TIC444" s="68"/>
      <c r="TID444" s="68"/>
      <c r="TIE444" s="68"/>
      <c r="TIF444" s="68"/>
      <c r="TIG444" s="68"/>
      <c r="TIH444" s="68"/>
      <c r="TII444" s="68"/>
      <c r="TIJ444" s="68"/>
      <c r="TIK444" s="68"/>
      <c r="TIL444" s="68"/>
      <c r="TIM444" s="68"/>
      <c r="TIN444" s="68"/>
      <c r="TIO444" s="68"/>
      <c r="TIP444" s="68"/>
      <c r="TIQ444" s="68"/>
      <c r="TIR444" s="68"/>
      <c r="TIS444" s="68"/>
      <c r="TIT444" s="68"/>
      <c r="TIU444" s="68"/>
      <c r="TIV444" s="68"/>
      <c r="TIW444" s="68"/>
      <c r="TIX444" s="68"/>
      <c r="TIY444" s="68"/>
      <c r="TIZ444" s="68"/>
      <c r="TJA444" s="68"/>
      <c r="TJB444" s="68"/>
      <c r="TJC444" s="68"/>
      <c r="TJD444" s="68"/>
      <c r="TJE444" s="68"/>
      <c r="TJF444" s="68"/>
      <c r="TJG444" s="68"/>
      <c r="TJH444" s="68"/>
      <c r="TJI444" s="68"/>
      <c r="TJJ444" s="68"/>
      <c r="TJK444" s="68"/>
      <c r="TJL444" s="68"/>
      <c r="TJM444" s="68"/>
      <c r="TJN444" s="68"/>
      <c r="TJO444" s="68"/>
      <c r="TJP444" s="68"/>
      <c r="TJQ444" s="68"/>
      <c r="TJR444" s="68"/>
      <c r="TJS444" s="68"/>
      <c r="TJT444" s="68"/>
      <c r="TJU444" s="68"/>
      <c r="TJV444" s="68"/>
      <c r="TJW444" s="68"/>
      <c r="TJX444" s="68"/>
      <c r="TJY444" s="68"/>
      <c r="TJZ444" s="68"/>
      <c r="TKA444" s="68"/>
      <c r="TKB444" s="68"/>
      <c r="TKC444" s="68"/>
      <c r="TKD444" s="68"/>
      <c r="TKE444" s="68"/>
      <c r="TKF444" s="68"/>
      <c r="TKG444" s="68"/>
      <c r="TKH444" s="68"/>
      <c r="TKI444" s="68"/>
      <c r="TKJ444" s="68"/>
      <c r="TKK444" s="68"/>
      <c r="TKL444" s="68"/>
      <c r="TKM444" s="68"/>
      <c r="TKN444" s="68"/>
      <c r="TKO444" s="68"/>
      <c r="TKP444" s="68"/>
      <c r="TKQ444" s="68"/>
      <c r="TKR444" s="68"/>
      <c r="TKS444" s="68"/>
      <c r="TKT444" s="68"/>
      <c r="TKU444" s="68"/>
      <c r="TKV444" s="68"/>
      <c r="TKW444" s="68"/>
      <c r="TKX444" s="68"/>
      <c r="TKY444" s="68"/>
      <c r="TKZ444" s="68"/>
      <c r="TLA444" s="68"/>
      <c r="TLB444" s="68"/>
      <c r="TLC444" s="68"/>
      <c r="TLD444" s="68"/>
      <c r="TLE444" s="68"/>
      <c r="TLF444" s="68"/>
      <c r="TLG444" s="68"/>
      <c r="TLH444" s="68"/>
      <c r="TLI444" s="68"/>
      <c r="TLJ444" s="68"/>
      <c r="TLK444" s="68"/>
      <c r="TLL444" s="68"/>
      <c r="TLM444" s="68"/>
      <c r="TLN444" s="68"/>
      <c r="TLO444" s="68"/>
      <c r="TLP444" s="68"/>
      <c r="TLQ444" s="68"/>
      <c r="TLR444" s="68"/>
      <c r="TLS444" s="68"/>
      <c r="TLT444" s="68"/>
      <c r="TLU444" s="68"/>
      <c r="TLV444" s="68"/>
      <c r="TLW444" s="68"/>
      <c r="TLX444" s="68"/>
      <c r="TLY444" s="68"/>
      <c r="TLZ444" s="68"/>
      <c r="TMA444" s="68"/>
      <c r="TMB444" s="68"/>
      <c r="TMC444" s="68"/>
      <c r="TMD444" s="68"/>
      <c r="TME444" s="68"/>
      <c r="TMF444" s="68"/>
      <c r="TMG444" s="68"/>
      <c r="TMH444" s="68"/>
      <c r="TMI444" s="68"/>
      <c r="TMJ444" s="68"/>
      <c r="TMK444" s="68"/>
      <c r="TML444" s="68"/>
      <c r="TMM444" s="68"/>
      <c r="TMN444" s="68"/>
      <c r="TMO444" s="68"/>
      <c r="TMP444" s="68"/>
      <c r="TMQ444" s="68"/>
      <c r="TMR444" s="68"/>
      <c r="TMS444" s="68"/>
      <c r="TMT444" s="68"/>
      <c r="TMU444" s="68"/>
      <c r="TMV444" s="68"/>
      <c r="TMW444" s="68"/>
      <c r="TMX444" s="68"/>
      <c r="TMY444" s="68"/>
      <c r="TMZ444" s="68"/>
      <c r="TNA444" s="68"/>
      <c r="TNB444" s="68"/>
      <c r="TNC444" s="68"/>
      <c r="TND444" s="68"/>
      <c r="TNE444" s="68"/>
      <c r="TNF444" s="68"/>
      <c r="TNG444" s="68"/>
      <c r="TNH444" s="68"/>
      <c r="TNI444" s="68"/>
      <c r="TNJ444" s="68"/>
      <c r="TNK444" s="68"/>
      <c r="TNL444" s="68"/>
      <c r="TNM444" s="68"/>
      <c r="TNN444" s="68"/>
      <c r="TNO444" s="68"/>
      <c r="TNP444" s="68"/>
      <c r="TNQ444" s="68"/>
      <c r="TNR444" s="68"/>
      <c r="TNS444" s="68"/>
      <c r="TNT444" s="68"/>
      <c r="TNU444" s="68"/>
      <c r="TNV444" s="68"/>
      <c r="TNW444" s="68"/>
      <c r="TNX444" s="68"/>
      <c r="TNY444" s="68"/>
      <c r="TNZ444" s="68"/>
      <c r="TOA444" s="68"/>
      <c r="TOB444" s="68"/>
      <c r="TOC444" s="68"/>
      <c r="TOD444" s="68"/>
      <c r="TOE444" s="68"/>
      <c r="TOF444" s="68"/>
      <c r="TOG444" s="68"/>
      <c r="TOH444" s="68"/>
      <c r="TOI444" s="68"/>
      <c r="TOJ444" s="68"/>
      <c r="TOK444" s="68"/>
      <c r="TOL444" s="68"/>
      <c r="TOM444" s="68"/>
      <c r="TON444" s="68"/>
      <c r="TOO444" s="68"/>
      <c r="TOP444" s="68"/>
      <c r="TOQ444" s="68"/>
      <c r="TOR444" s="68"/>
      <c r="TOS444" s="68"/>
      <c r="TOT444" s="68"/>
      <c r="TOU444" s="68"/>
      <c r="TOV444" s="68"/>
      <c r="TOW444" s="68"/>
      <c r="TOX444" s="68"/>
      <c r="TOY444" s="68"/>
      <c r="TOZ444" s="68"/>
      <c r="TPA444" s="68"/>
      <c r="TPB444" s="68"/>
      <c r="TPC444" s="68"/>
      <c r="TPD444" s="68"/>
      <c r="TPE444" s="68"/>
      <c r="TPF444" s="68"/>
      <c r="TPG444" s="68"/>
      <c r="TPH444" s="68"/>
      <c r="TPI444" s="68"/>
      <c r="TPJ444" s="68"/>
      <c r="TPK444" s="68"/>
      <c r="TPL444" s="68"/>
      <c r="TPM444" s="68"/>
      <c r="TPN444" s="68"/>
      <c r="TPO444" s="68"/>
      <c r="TPP444" s="68"/>
      <c r="TPQ444" s="68"/>
      <c r="TPR444" s="68"/>
      <c r="TPS444" s="68"/>
      <c r="TPT444" s="68"/>
      <c r="TPU444" s="68"/>
      <c r="TPV444" s="68"/>
      <c r="TPW444" s="68"/>
      <c r="TPX444" s="68"/>
      <c r="TPY444" s="68"/>
      <c r="TPZ444" s="68"/>
      <c r="TQA444" s="68"/>
      <c r="TQB444" s="68"/>
      <c r="TQC444" s="68"/>
      <c r="TQD444" s="68"/>
      <c r="TQE444" s="68"/>
      <c r="TQF444" s="68"/>
      <c r="TQG444" s="68"/>
      <c r="TQH444" s="68"/>
      <c r="TQI444" s="68"/>
      <c r="TQJ444" s="68"/>
      <c r="TQK444" s="68"/>
      <c r="TQL444" s="68"/>
      <c r="TQM444" s="68"/>
      <c r="TQN444" s="68"/>
      <c r="TQO444" s="68"/>
      <c r="TQP444" s="68"/>
      <c r="TQQ444" s="68"/>
      <c r="TQR444" s="68"/>
      <c r="TQS444" s="68"/>
      <c r="TQT444" s="68"/>
      <c r="TQU444" s="68"/>
      <c r="TQV444" s="68"/>
      <c r="TQW444" s="68"/>
      <c r="TQX444" s="68"/>
      <c r="TQY444" s="68"/>
      <c r="TQZ444" s="68"/>
      <c r="TRA444" s="68"/>
      <c r="TRB444" s="68"/>
      <c r="TRC444" s="68"/>
      <c r="TRD444" s="68"/>
      <c r="TRE444" s="68"/>
      <c r="TRF444" s="68"/>
      <c r="TRG444" s="68"/>
      <c r="TRH444" s="68"/>
      <c r="TRI444" s="68"/>
      <c r="TRJ444" s="68"/>
      <c r="TRK444" s="68"/>
      <c r="TRL444" s="68"/>
      <c r="TRM444" s="68"/>
      <c r="TRN444" s="68"/>
      <c r="TRO444" s="68"/>
      <c r="TRP444" s="68"/>
      <c r="TRQ444" s="68"/>
      <c r="TRR444" s="68"/>
      <c r="TRS444" s="68"/>
      <c r="TRT444" s="68"/>
      <c r="TRU444" s="68"/>
      <c r="TRV444" s="68"/>
      <c r="TRW444" s="68"/>
      <c r="TRX444" s="68"/>
      <c r="TRY444" s="68"/>
      <c r="TRZ444" s="68"/>
      <c r="TSA444" s="68"/>
      <c r="TSB444" s="68"/>
      <c r="TSC444" s="68"/>
      <c r="TSD444" s="68"/>
      <c r="TSE444" s="68"/>
      <c r="TSF444" s="68"/>
      <c r="TSG444" s="68"/>
      <c r="TSH444" s="68"/>
      <c r="TSI444" s="68"/>
      <c r="TSJ444" s="68"/>
      <c r="TSK444" s="68"/>
      <c r="TSL444" s="68"/>
      <c r="TSM444" s="68"/>
      <c r="TSN444" s="68"/>
      <c r="TSO444" s="68"/>
      <c r="TSP444" s="68"/>
      <c r="TSQ444" s="68"/>
      <c r="TSR444" s="68"/>
      <c r="TSS444" s="68"/>
      <c r="TST444" s="68"/>
      <c r="TSU444" s="68"/>
      <c r="TSV444" s="68"/>
      <c r="TSW444" s="68"/>
      <c r="TSX444" s="68"/>
      <c r="TSY444" s="68"/>
      <c r="TSZ444" s="68"/>
      <c r="TTA444" s="68"/>
      <c r="TTB444" s="68"/>
      <c r="TTC444" s="68"/>
      <c r="TTD444" s="68"/>
      <c r="TTE444" s="68"/>
      <c r="TTF444" s="68"/>
      <c r="TTG444" s="68"/>
      <c r="TTH444" s="68"/>
      <c r="TTI444" s="68"/>
      <c r="TTJ444" s="68"/>
      <c r="TTK444" s="68"/>
      <c r="TTL444" s="68"/>
      <c r="TTM444" s="68"/>
      <c r="TTN444" s="68"/>
      <c r="TTO444" s="68"/>
      <c r="TTP444" s="68"/>
      <c r="TTQ444" s="68"/>
      <c r="TTR444" s="68"/>
      <c r="TTS444" s="68"/>
      <c r="TTT444" s="68"/>
      <c r="TTU444" s="68"/>
      <c r="TTV444" s="68"/>
      <c r="TTW444" s="68"/>
      <c r="TTX444" s="68"/>
      <c r="TTY444" s="68"/>
      <c r="TTZ444" s="68"/>
      <c r="TUA444" s="68"/>
      <c r="TUB444" s="68"/>
      <c r="TUC444" s="68"/>
      <c r="TUD444" s="68"/>
      <c r="TUE444" s="68"/>
      <c r="TUF444" s="68"/>
      <c r="TUG444" s="68"/>
      <c r="TUH444" s="68"/>
      <c r="TUI444" s="68"/>
      <c r="TUJ444" s="68"/>
      <c r="TUK444" s="68"/>
      <c r="TUL444" s="68"/>
      <c r="TUM444" s="68"/>
      <c r="TUN444" s="68"/>
      <c r="TUO444" s="68"/>
      <c r="TUP444" s="68"/>
      <c r="TUQ444" s="68"/>
      <c r="TUR444" s="68"/>
      <c r="TUS444" s="68"/>
      <c r="TUT444" s="68"/>
      <c r="TUU444" s="68"/>
      <c r="TUV444" s="68"/>
      <c r="TUW444" s="68"/>
      <c r="TUX444" s="68"/>
      <c r="TUY444" s="68"/>
      <c r="TUZ444" s="68"/>
      <c r="TVA444" s="68"/>
      <c r="TVB444" s="68"/>
      <c r="TVC444" s="68"/>
      <c r="TVD444" s="68"/>
      <c r="TVE444" s="68"/>
      <c r="TVF444" s="68"/>
      <c r="TVG444" s="68"/>
      <c r="TVH444" s="68"/>
      <c r="TVI444" s="68"/>
      <c r="TVJ444" s="68"/>
      <c r="TVK444" s="68"/>
      <c r="TVL444" s="68"/>
      <c r="TVM444" s="68"/>
      <c r="TVN444" s="68"/>
      <c r="TVO444" s="68"/>
      <c r="TVP444" s="68"/>
      <c r="TVQ444" s="68"/>
      <c r="TVR444" s="68"/>
      <c r="TVS444" s="68"/>
      <c r="TVT444" s="68"/>
      <c r="TVU444" s="68"/>
      <c r="TVV444" s="68"/>
      <c r="TVW444" s="68"/>
      <c r="TVX444" s="68"/>
      <c r="TVY444" s="68"/>
      <c r="TVZ444" s="68"/>
      <c r="TWA444" s="68"/>
      <c r="TWB444" s="68"/>
      <c r="TWC444" s="68"/>
      <c r="TWD444" s="68"/>
      <c r="TWE444" s="68"/>
      <c r="TWF444" s="68"/>
      <c r="TWG444" s="68"/>
      <c r="TWH444" s="68"/>
      <c r="TWI444" s="68"/>
      <c r="TWJ444" s="68"/>
      <c r="TWK444" s="68"/>
      <c r="TWL444" s="68"/>
      <c r="TWM444" s="68"/>
      <c r="TWN444" s="68"/>
      <c r="TWO444" s="68"/>
      <c r="TWP444" s="68"/>
      <c r="TWQ444" s="68"/>
      <c r="TWR444" s="68"/>
      <c r="TWS444" s="68"/>
      <c r="TWT444" s="68"/>
      <c r="TWU444" s="68"/>
      <c r="TWV444" s="68"/>
      <c r="TWW444" s="68"/>
      <c r="TWX444" s="68"/>
      <c r="TWY444" s="68"/>
      <c r="TWZ444" s="68"/>
      <c r="TXA444" s="68"/>
      <c r="TXB444" s="68"/>
      <c r="TXC444" s="68"/>
      <c r="TXD444" s="68"/>
      <c r="TXE444" s="68"/>
      <c r="TXF444" s="68"/>
      <c r="TXG444" s="68"/>
      <c r="TXH444" s="68"/>
      <c r="TXI444" s="68"/>
      <c r="TXJ444" s="68"/>
      <c r="TXK444" s="68"/>
      <c r="TXL444" s="68"/>
      <c r="TXM444" s="68"/>
      <c r="TXN444" s="68"/>
      <c r="TXO444" s="68"/>
      <c r="TXP444" s="68"/>
      <c r="TXQ444" s="68"/>
      <c r="TXR444" s="68"/>
      <c r="TXS444" s="68"/>
      <c r="TXT444" s="68"/>
      <c r="TXU444" s="68"/>
      <c r="TXV444" s="68"/>
      <c r="TXW444" s="68"/>
      <c r="TXX444" s="68"/>
      <c r="TXY444" s="68"/>
      <c r="TXZ444" s="68"/>
      <c r="TYA444" s="68"/>
      <c r="TYB444" s="68"/>
      <c r="TYC444" s="68"/>
      <c r="TYD444" s="68"/>
      <c r="TYE444" s="68"/>
      <c r="TYF444" s="68"/>
      <c r="TYG444" s="68"/>
      <c r="TYH444" s="68"/>
      <c r="TYI444" s="68"/>
      <c r="TYJ444" s="68"/>
      <c r="TYK444" s="68"/>
      <c r="TYL444" s="68"/>
      <c r="TYM444" s="68"/>
      <c r="TYN444" s="68"/>
      <c r="TYO444" s="68"/>
      <c r="TYP444" s="68"/>
      <c r="TYQ444" s="68"/>
      <c r="TYR444" s="68"/>
      <c r="TYS444" s="68"/>
      <c r="TYT444" s="68"/>
      <c r="TYU444" s="68"/>
      <c r="TYV444" s="68"/>
      <c r="TYW444" s="68"/>
      <c r="TYX444" s="68"/>
      <c r="TYY444" s="68"/>
      <c r="TYZ444" s="68"/>
      <c r="TZA444" s="68"/>
      <c r="TZB444" s="68"/>
      <c r="TZC444" s="68"/>
      <c r="TZD444" s="68"/>
      <c r="TZE444" s="68"/>
      <c r="TZF444" s="68"/>
      <c r="TZG444" s="68"/>
      <c r="TZH444" s="68"/>
      <c r="TZI444" s="68"/>
      <c r="TZJ444" s="68"/>
      <c r="TZK444" s="68"/>
      <c r="TZL444" s="68"/>
      <c r="TZM444" s="68"/>
      <c r="TZN444" s="68"/>
      <c r="TZO444" s="68"/>
      <c r="TZP444" s="68"/>
      <c r="TZQ444" s="68"/>
      <c r="TZR444" s="68"/>
      <c r="TZS444" s="68"/>
      <c r="TZT444" s="68"/>
      <c r="TZU444" s="68"/>
      <c r="TZV444" s="68"/>
      <c r="TZW444" s="68"/>
      <c r="TZX444" s="68"/>
      <c r="TZY444" s="68"/>
      <c r="TZZ444" s="68"/>
      <c r="UAA444" s="68"/>
      <c r="UAB444" s="68"/>
      <c r="UAC444" s="68"/>
      <c r="UAD444" s="68"/>
      <c r="UAE444" s="68"/>
      <c r="UAF444" s="68"/>
      <c r="UAG444" s="68"/>
      <c r="UAH444" s="68"/>
      <c r="UAI444" s="68"/>
      <c r="UAJ444" s="68"/>
      <c r="UAK444" s="68"/>
      <c r="UAL444" s="68"/>
      <c r="UAM444" s="68"/>
      <c r="UAN444" s="68"/>
      <c r="UAO444" s="68"/>
      <c r="UAP444" s="68"/>
      <c r="UAQ444" s="68"/>
      <c r="UAR444" s="68"/>
      <c r="UAS444" s="68"/>
      <c r="UAT444" s="68"/>
      <c r="UAU444" s="68"/>
      <c r="UAV444" s="68"/>
      <c r="UAW444" s="68"/>
      <c r="UAX444" s="68"/>
      <c r="UAY444" s="68"/>
      <c r="UAZ444" s="68"/>
      <c r="UBA444" s="68"/>
      <c r="UBB444" s="68"/>
      <c r="UBC444" s="68"/>
      <c r="UBD444" s="68"/>
      <c r="UBE444" s="68"/>
      <c r="UBF444" s="68"/>
      <c r="UBG444" s="68"/>
      <c r="UBH444" s="68"/>
      <c r="UBI444" s="68"/>
      <c r="UBJ444" s="68"/>
      <c r="UBK444" s="68"/>
      <c r="UBL444" s="68"/>
      <c r="UBM444" s="68"/>
      <c r="UBN444" s="68"/>
      <c r="UBO444" s="68"/>
      <c r="UBP444" s="68"/>
      <c r="UBQ444" s="68"/>
      <c r="UBR444" s="68"/>
      <c r="UBS444" s="68"/>
      <c r="UBT444" s="68"/>
      <c r="UBU444" s="68"/>
      <c r="UBV444" s="68"/>
      <c r="UBW444" s="68"/>
      <c r="UBX444" s="68"/>
      <c r="UBY444" s="68"/>
      <c r="UBZ444" s="68"/>
      <c r="UCA444" s="68"/>
      <c r="UCB444" s="68"/>
      <c r="UCC444" s="68"/>
      <c r="UCD444" s="68"/>
      <c r="UCE444" s="68"/>
      <c r="UCF444" s="68"/>
      <c r="UCG444" s="68"/>
      <c r="UCH444" s="68"/>
      <c r="UCI444" s="68"/>
      <c r="UCJ444" s="68"/>
      <c r="UCK444" s="68"/>
      <c r="UCL444" s="68"/>
      <c r="UCM444" s="68"/>
      <c r="UCN444" s="68"/>
      <c r="UCO444" s="68"/>
      <c r="UCP444" s="68"/>
      <c r="UCQ444" s="68"/>
      <c r="UCR444" s="68"/>
      <c r="UCS444" s="68"/>
      <c r="UCT444" s="68"/>
      <c r="UCU444" s="68"/>
      <c r="UCV444" s="68"/>
      <c r="UCW444" s="68"/>
      <c r="UCX444" s="68"/>
      <c r="UCY444" s="68"/>
      <c r="UCZ444" s="68"/>
      <c r="UDA444" s="68"/>
      <c r="UDB444" s="68"/>
      <c r="UDC444" s="68"/>
      <c r="UDD444" s="68"/>
      <c r="UDE444" s="68"/>
      <c r="UDF444" s="68"/>
      <c r="UDG444" s="68"/>
      <c r="UDH444" s="68"/>
      <c r="UDI444" s="68"/>
      <c r="UDJ444" s="68"/>
      <c r="UDK444" s="68"/>
      <c r="UDL444" s="68"/>
      <c r="UDM444" s="68"/>
      <c r="UDN444" s="68"/>
      <c r="UDO444" s="68"/>
      <c r="UDP444" s="68"/>
      <c r="UDQ444" s="68"/>
      <c r="UDR444" s="68"/>
      <c r="UDS444" s="68"/>
      <c r="UDT444" s="68"/>
      <c r="UDU444" s="68"/>
      <c r="UDV444" s="68"/>
      <c r="UDW444" s="68"/>
      <c r="UDX444" s="68"/>
      <c r="UDY444" s="68"/>
      <c r="UDZ444" s="68"/>
      <c r="UEA444" s="68"/>
      <c r="UEB444" s="68"/>
      <c r="UEC444" s="68"/>
      <c r="UED444" s="68"/>
      <c r="UEE444" s="68"/>
      <c r="UEF444" s="68"/>
      <c r="UEG444" s="68"/>
      <c r="UEH444" s="68"/>
      <c r="UEI444" s="68"/>
      <c r="UEJ444" s="68"/>
      <c r="UEK444" s="68"/>
      <c r="UEL444" s="68"/>
      <c r="UEM444" s="68"/>
      <c r="UEN444" s="68"/>
      <c r="UEO444" s="68"/>
      <c r="UEP444" s="68"/>
      <c r="UEQ444" s="68"/>
      <c r="UER444" s="68"/>
      <c r="UES444" s="68"/>
      <c r="UET444" s="68"/>
      <c r="UEU444" s="68"/>
      <c r="UEV444" s="68"/>
      <c r="UEW444" s="68"/>
      <c r="UEX444" s="68"/>
      <c r="UEY444" s="68"/>
      <c r="UEZ444" s="68"/>
      <c r="UFA444" s="68"/>
      <c r="UFB444" s="68"/>
      <c r="UFC444" s="68"/>
      <c r="UFD444" s="68"/>
      <c r="UFE444" s="68"/>
      <c r="UFF444" s="68"/>
      <c r="UFG444" s="68"/>
      <c r="UFH444" s="68"/>
      <c r="UFI444" s="68"/>
      <c r="UFJ444" s="68"/>
      <c r="UFK444" s="68"/>
      <c r="UFL444" s="68"/>
      <c r="UFM444" s="68"/>
      <c r="UFN444" s="68"/>
      <c r="UFO444" s="68"/>
      <c r="UFP444" s="68"/>
      <c r="UFQ444" s="68"/>
      <c r="UFR444" s="68"/>
      <c r="UFS444" s="68"/>
      <c r="UFT444" s="68"/>
      <c r="UFU444" s="68"/>
      <c r="UFV444" s="68"/>
      <c r="UFW444" s="68"/>
      <c r="UFX444" s="68"/>
      <c r="UFY444" s="68"/>
      <c r="UFZ444" s="68"/>
      <c r="UGA444" s="68"/>
      <c r="UGB444" s="68"/>
      <c r="UGC444" s="68"/>
      <c r="UGD444" s="68"/>
      <c r="UGE444" s="68"/>
      <c r="UGF444" s="68"/>
      <c r="UGG444" s="68"/>
      <c r="UGH444" s="68"/>
      <c r="UGI444" s="68"/>
      <c r="UGJ444" s="68"/>
      <c r="UGK444" s="68"/>
      <c r="UGL444" s="68"/>
      <c r="UGM444" s="68"/>
      <c r="UGN444" s="68"/>
      <c r="UGO444" s="68"/>
      <c r="UGP444" s="68"/>
      <c r="UGQ444" s="68"/>
      <c r="UGR444" s="68"/>
      <c r="UGS444" s="68"/>
      <c r="UGT444" s="68"/>
      <c r="UGU444" s="68"/>
      <c r="UGV444" s="68"/>
      <c r="UGW444" s="68"/>
      <c r="UGX444" s="68"/>
      <c r="UGY444" s="68"/>
      <c r="UGZ444" s="68"/>
      <c r="UHA444" s="68"/>
      <c r="UHB444" s="68"/>
      <c r="UHC444" s="68"/>
      <c r="UHD444" s="68"/>
      <c r="UHE444" s="68"/>
      <c r="UHF444" s="68"/>
      <c r="UHG444" s="68"/>
      <c r="UHH444" s="68"/>
      <c r="UHI444" s="68"/>
      <c r="UHJ444" s="68"/>
      <c r="UHK444" s="68"/>
      <c r="UHL444" s="68"/>
      <c r="UHM444" s="68"/>
      <c r="UHN444" s="68"/>
      <c r="UHO444" s="68"/>
      <c r="UHP444" s="68"/>
      <c r="UHQ444" s="68"/>
      <c r="UHR444" s="68"/>
      <c r="UHS444" s="68"/>
      <c r="UHT444" s="68"/>
      <c r="UHU444" s="68"/>
      <c r="UHV444" s="68"/>
      <c r="UHW444" s="68"/>
      <c r="UHX444" s="68"/>
      <c r="UHY444" s="68"/>
      <c r="UHZ444" s="68"/>
      <c r="UIA444" s="68"/>
      <c r="UIB444" s="68"/>
      <c r="UIC444" s="68"/>
      <c r="UID444" s="68"/>
      <c r="UIE444" s="68"/>
      <c r="UIF444" s="68"/>
      <c r="UIG444" s="68"/>
      <c r="UIH444" s="68"/>
      <c r="UII444" s="68"/>
      <c r="UIJ444" s="68"/>
      <c r="UIK444" s="68"/>
      <c r="UIL444" s="68"/>
      <c r="UIM444" s="68"/>
      <c r="UIN444" s="68"/>
      <c r="UIO444" s="68"/>
      <c r="UIP444" s="68"/>
      <c r="UIQ444" s="68"/>
      <c r="UIR444" s="68"/>
      <c r="UIS444" s="68"/>
      <c r="UIT444" s="68"/>
      <c r="UIU444" s="68"/>
      <c r="UIV444" s="68"/>
      <c r="UIW444" s="68"/>
      <c r="UIX444" s="68"/>
      <c r="UIY444" s="68"/>
      <c r="UIZ444" s="68"/>
      <c r="UJA444" s="68"/>
      <c r="UJB444" s="68"/>
      <c r="UJC444" s="68"/>
      <c r="UJD444" s="68"/>
      <c r="UJE444" s="68"/>
      <c r="UJF444" s="68"/>
      <c r="UJG444" s="68"/>
      <c r="UJH444" s="68"/>
      <c r="UJI444" s="68"/>
      <c r="UJJ444" s="68"/>
      <c r="UJK444" s="68"/>
      <c r="UJL444" s="68"/>
      <c r="UJM444" s="68"/>
      <c r="UJN444" s="68"/>
      <c r="UJO444" s="68"/>
      <c r="UJP444" s="68"/>
      <c r="UJQ444" s="68"/>
      <c r="UJR444" s="68"/>
      <c r="UJS444" s="68"/>
      <c r="UJT444" s="68"/>
      <c r="UJU444" s="68"/>
      <c r="UJV444" s="68"/>
      <c r="UJW444" s="68"/>
      <c r="UJX444" s="68"/>
      <c r="UJY444" s="68"/>
      <c r="UJZ444" s="68"/>
      <c r="UKA444" s="68"/>
      <c r="UKB444" s="68"/>
      <c r="UKC444" s="68"/>
      <c r="UKD444" s="68"/>
      <c r="UKE444" s="68"/>
      <c r="UKF444" s="68"/>
      <c r="UKG444" s="68"/>
      <c r="UKH444" s="68"/>
      <c r="UKI444" s="68"/>
      <c r="UKJ444" s="68"/>
      <c r="UKK444" s="68"/>
      <c r="UKL444" s="68"/>
      <c r="UKM444" s="68"/>
      <c r="UKN444" s="68"/>
      <c r="UKO444" s="68"/>
      <c r="UKP444" s="68"/>
      <c r="UKQ444" s="68"/>
      <c r="UKR444" s="68"/>
      <c r="UKS444" s="68"/>
      <c r="UKT444" s="68"/>
      <c r="UKU444" s="68"/>
      <c r="UKV444" s="68"/>
      <c r="UKW444" s="68"/>
      <c r="UKX444" s="68"/>
      <c r="UKY444" s="68"/>
      <c r="UKZ444" s="68"/>
      <c r="ULA444" s="68"/>
      <c r="ULB444" s="68"/>
      <c r="ULC444" s="68"/>
      <c r="ULD444" s="68"/>
      <c r="ULE444" s="68"/>
      <c r="ULF444" s="68"/>
      <c r="ULG444" s="68"/>
      <c r="ULH444" s="68"/>
      <c r="ULI444" s="68"/>
      <c r="ULJ444" s="68"/>
      <c r="ULK444" s="68"/>
      <c r="ULL444" s="68"/>
      <c r="ULM444" s="68"/>
      <c r="ULN444" s="68"/>
      <c r="ULO444" s="68"/>
      <c r="ULP444" s="68"/>
      <c r="ULQ444" s="68"/>
      <c r="ULR444" s="68"/>
      <c r="ULS444" s="68"/>
      <c r="ULT444" s="68"/>
      <c r="ULU444" s="68"/>
      <c r="ULV444" s="68"/>
      <c r="ULW444" s="68"/>
      <c r="ULX444" s="68"/>
      <c r="ULY444" s="68"/>
      <c r="ULZ444" s="68"/>
      <c r="UMA444" s="68"/>
      <c r="UMB444" s="68"/>
      <c r="UMC444" s="68"/>
      <c r="UMD444" s="68"/>
      <c r="UME444" s="68"/>
      <c r="UMF444" s="68"/>
      <c r="UMG444" s="68"/>
      <c r="UMH444" s="68"/>
      <c r="UMI444" s="68"/>
      <c r="UMJ444" s="68"/>
      <c r="UMK444" s="68"/>
      <c r="UML444" s="68"/>
      <c r="UMM444" s="68"/>
      <c r="UMN444" s="68"/>
      <c r="UMO444" s="68"/>
      <c r="UMP444" s="68"/>
      <c r="UMQ444" s="68"/>
      <c r="UMR444" s="68"/>
      <c r="UMS444" s="68"/>
      <c r="UMT444" s="68"/>
      <c r="UMU444" s="68"/>
      <c r="UMV444" s="68"/>
      <c r="UMW444" s="68"/>
      <c r="UMX444" s="68"/>
      <c r="UMY444" s="68"/>
      <c r="UMZ444" s="68"/>
      <c r="UNA444" s="68"/>
      <c r="UNB444" s="68"/>
      <c r="UNC444" s="68"/>
      <c r="UND444" s="68"/>
      <c r="UNE444" s="68"/>
      <c r="UNF444" s="68"/>
      <c r="UNG444" s="68"/>
      <c r="UNH444" s="68"/>
      <c r="UNI444" s="68"/>
      <c r="UNJ444" s="68"/>
      <c r="UNK444" s="68"/>
      <c r="UNL444" s="68"/>
      <c r="UNM444" s="68"/>
      <c r="UNN444" s="68"/>
      <c r="UNO444" s="68"/>
      <c r="UNP444" s="68"/>
      <c r="UNQ444" s="68"/>
      <c r="UNR444" s="68"/>
      <c r="UNS444" s="68"/>
      <c r="UNT444" s="68"/>
      <c r="UNU444" s="68"/>
      <c r="UNV444" s="68"/>
      <c r="UNW444" s="68"/>
      <c r="UNX444" s="68"/>
      <c r="UNY444" s="68"/>
      <c r="UNZ444" s="68"/>
      <c r="UOA444" s="68"/>
      <c r="UOB444" s="68"/>
      <c r="UOC444" s="68"/>
      <c r="UOD444" s="68"/>
      <c r="UOE444" s="68"/>
      <c r="UOF444" s="68"/>
      <c r="UOG444" s="68"/>
      <c r="UOH444" s="68"/>
      <c r="UOI444" s="68"/>
      <c r="UOJ444" s="68"/>
      <c r="UOK444" s="68"/>
      <c r="UOL444" s="68"/>
      <c r="UOM444" s="68"/>
      <c r="UON444" s="68"/>
      <c r="UOO444" s="68"/>
      <c r="UOP444" s="68"/>
      <c r="UOQ444" s="68"/>
      <c r="UOR444" s="68"/>
      <c r="UOS444" s="68"/>
      <c r="UOT444" s="68"/>
      <c r="UOU444" s="68"/>
      <c r="UOV444" s="68"/>
      <c r="UOW444" s="68"/>
      <c r="UOX444" s="68"/>
      <c r="UOY444" s="68"/>
      <c r="UOZ444" s="68"/>
      <c r="UPA444" s="68"/>
      <c r="UPB444" s="68"/>
      <c r="UPC444" s="68"/>
      <c r="UPD444" s="68"/>
      <c r="UPE444" s="68"/>
      <c r="UPF444" s="68"/>
      <c r="UPG444" s="68"/>
      <c r="UPH444" s="68"/>
      <c r="UPI444" s="68"/>
      <c r="UPJ444" s="68"/>
      <c r="UPK444" s="68"/>
      <c r="UPL444" s="68"/>
      <c r="UPM444" s="68"/>
      <c r="UPN444" s="68"/>
      <c r="UPO444" s="68"/>
      <c r="UPP444" s="68"/>
      <c r="UPQ444" s="68"/>
      <c r="UPR444" s="68"/>
      <c r="UPS444" s="68"/>
      <c r="UPT444" s="68"/>
      <c r="UPU444" s="68"/>
      <c r="UPV444" s="68"/>
      <c r="UPW444" s="68"/>
      <c r="UPX444" s="68"/>
      <c r="UPY444" s="68"/>
      <c r="UPZ444" s="68"/>
      <c r="UQA444" s="68"/>
      <c r="UQB444" s="68"/>
      <c r="UQC444" s="68"/>
      <c r="UQD444" s="68"/>
      <c r="UQE444" s="68"/>
      <c r="UQF444" s="68"/>
      <c r="UQG444" s="68"/>
      <c r="UQH444" s="68"/>
      <c r="UQI444" s="68"/>
      <c r="UQJ444" s="68"/>
      <c r="UQK444" s="68"/>
      <c r="UQL444" s="68"/>
      <c r="UQM444" s="68"/>
      <c r="UQN444" s="68"/>
      <c r="UQO444" s="68"/>
      <c r="UQP444" s="68"/>
      <c r="UQQ444" s="68"/>
      <c r="UQR444" s="68"/>
      <c r="UQS444" s="68"/>
      <c r="UQT444" s="68"/>
      <c r="UQU444" s="68"/>
      <c r="UQV444" s="68"/>
      <c r="UQW444" s="68"/>
      <c r="UQX444" s="68"/>
      <c r="UQY444" s="68"/>
      <c r="UQZ444" s="68"/>
      <c r="URA444" s="68"/>
      <c r="URB444" s="68"/>
      <c r="URC444" s="68"/>
      <c r="URD444" s="68"/>
      <c r="URE444" s="68"/>
      <c r="URF444" s="68"/>
      <c r="URG444" s="68"/>
      <c r="URH444" s="68"/>
      <c r="URI444" s="68"/>
      <c r="URJ444" s="68"/>
      <c r="URK444" s="68"/>
      <c r="URL444" s="68"/>
      <c r="URM444" s="68"/>
      <c r="URN444" s="68"/>
      <c r="URO444" s="68"/>
      <c r="URP444" s="68"/>
      <c r="URQ444" s="68"/>
      <c r="URR444" s="68"/>
      <c r="URS444" s="68"/>
      <c r="URT444" s="68"/>
      <c r="URU444" s="68"/>
      <c r="URV444" s="68"/>
      <c r="URW444" s="68"/>
      <c r="URX444" s="68"/>
      <c r="URY444" s="68"/>
      <c r="URZ444" s="68"/>
      <c r="USA444" s="68"/>
      <c r="USB444" s="68"/>
      <c r="USC444" s="68"/>
      <c r="USD444" s="68"/>
      <c r="USE444" s="68"/>
      <c r="USF444" s="68"/>
      <c r="USG444" s="68"/>
      <c r="USH444" s="68"/>
      <c r="USI444" s="68"/>
      <c r="USJ444" s="68"/>
      <c r="USK444" s="68"/>
      <c r="USL444" s="68"/>
      <c r="USM444" s="68"/>
      <c r="USN444" s="68"/>
      <c r="USO444" s="68"/>
      <c r="USP444" s="68"/>
      <c r="USQ444" s="68"/>
      <c r="USR444" s="68"/>
      <c r="USS444" s="68"/>
      <c r="UST444" s="68"/>
      <c r="USU444" s="68"/>
      <c r="USV444" s="68"/>
      <c r="USW444" s="68"/>
      <c r="USX444" s="68"/>
      <c r="USY444" s="68"/>
      <c r="USZ444" s="68"/>
      <c r="UTA444" s="68"/>
      <c r="UTB444" s="68"/>
      <c r="UTC444" s="68"/>
      <c r="UTD444" s="68"/>
      <c r="UTE444" s="68"/>
      <c r="UTF444" s="68"/>
      <c r="UTG444" s="68"/>
      <c r="UTH444" s="68"/>
      <c r="UTI444" s="68"/>
      <c r="UTJ444" s="68"/>
      <c r="UTK444" s="68"/>
      <c r="UTL444" s="68"/>
      <c r="UTM444" s="68"/>
      <c r="UTN444" s="68"/>
      <c r="UTO444" s="68"/>
      <c r="UTP444" s="68"/>
      <c r="UTQ444" s="68"/>
      <c r="UTR444" s="68"/>
      <c r="UTS444" s="68"/>
      <c r="UTT444" s="68"/>
      <c r="UTU444" s="68"/>
      <c r="UTV444" s="68"/>
      <c r="UTW444" s="68"/>
      <c r="UTX444" s="68"/>
      <c r="UTY444" s="68"/>
      <c r="UTZ444" s="68"/>
      <c r="UUA444" s="68"/>
      <c r="UUB444" s="68"/>
      <c r="UUC444" s="68"/>
      <c r="UUD444" s="68"/>
      <c r="UUE444" s="68"/>
      <c r="UUF444" s="68"/>
      <c r="UUG444" s="68"/>
      <c r="UUH444" s="68"/>
      <c r="UUI444" s="68"/>
      <c r="UUJ444" s="68"/>
      <c r="UUK444" s="68"/>
      <c r="UUL444" s="68"/>
      <c r="UUM444" s="68"/>
      <c r="UUN444" s="68"/>
      <c r="UUO444" s="68"/>
      <c r="UUP444" s="68"/>
      <c r="UUQ444" s="68"/>
      <c r="UUR444" s="68"/>
      <c r="UUS444" s="68"/>
      <c r="UUT444" s="68"/>
      <c r="UUU444" s="68"/>
      <c r="UUV444" s="68"/>
      <c r="UUW444" s="68"/>
      <c r="UUX444" s="68"/>
      <c r="UUY444" s="68"/>
      <c r="UUZ444" s="68"/>
      <c r="UVA444" s="68"/>
      <c r="UVB444" s="68"/>
      <c r="UVC444" s="68"/>
      <c r="UVD444" s="68"/>
      <c r="UVE444" s="68"/>
      <c r="UVF444" s="68"/>
      <c r="UVG444" s="68"/>
      <c r="UVH444" s="68"/>
      <c r="UVI444" s="68"/>
      <c r="UVJ444" s="68"/>
      <c r="UVK444" s="68"/>
      <c r="UVL444" s="68"/>
      <c r="UVM444" s="68"/>
      <c r="UVN444" s="68"/>
      <c r="UVO444" s="68"/>
      <c r="UVP444" s="68"/>
      <c r="UVQ444" s="68"/>
      <c r="UVR444" s="68"/>
      <c r="UVS444" s="68"/>
      <c r="UVT444" s="68"/>
      <c r="UVU444" s="68"/>
      <c r="UVV444" s="68"/>
      <c r="UVW444" s="68"/>
      <c r="UVX444" s="68"/>
      <c r="UVY444" s="68"/>
      <c r="UVZ444" s="68"/>
      <c r="UWA444" s="68"/>
      <c r="UWB444" s="68"/>
      <c r="UWC444" s="68"/>
      <c r="UWD444" s="68"/>
      <c r="UWE444" s="68"/>
      <c r="UWF444" s="68"/>
      <c r="UWG444" s="68"/>
      <c r="UWH444" s="68"/>
      <c r="UWI444" s="68"/>
      <c r="UWJ444" s="68"/>
      <c r="UWK444" s="68"/>
      <c r="UWL444" s="68"/>
      <c r="UWM444" s="68"/>
      <c r="UWN444" s="68"/>
      <c r="UWO444" s="68"/>
      <c r="UWP444" s="68"/>
      <c r="UWQ444" s="68"/>
      <c r="UWR444" s="68"/>
      <c r="UWS444" s="68"/>
      <c r="UWT444" s="68"/>
      <c r="UWU444" s="68"/>
      <c r="UWV444" s="68"/>
      <c r="UWW444" s="68"/>
      <c r="UWX444" s="68"/>
      <c r="UWY444" s="68"/>
      <c r="UWZ444" s="68"/>
      <c r="UXA444" s="68"/>
      <c r="UXB444" s="68"/>
      <c r="UXC444" s="68"/>
      <c r="UXD444" s="68"/>
      <c r="UXE444" s="68"/>
      <c r="UXF444" s="68"/>
      <c r="UXG444" s="68"/>
      <c r="UXH444" s="68"/>
      <c r="UXI444" s="68"/>
      <c r="UXJ444" s="68"/>
      <c r="UXK444" s="68"/>
      <c r="UXL444" s="68"/>
      <c r="UXM444" s="68"/>
      <c r="UXN444" s="68"/>
      <c r="UXO444" s="68"/>
      <c r="UXP444" s="68"/>
      <c r="UXQ444" s="68"/>
      <c r="UXR444" s="68"/>
      <c r="UXS444" s="68"/>
      <c r="UXT444" s="68"/>
      <c r="UXU444" s="68"/>
      <c r="UXV444" s="68"/>
      <c r="UXW444" s="68"/>
      <c r="UXX444" s="68"/>
      <c r="UXY444" s="68"/>
      <c r="UXZ444" s="68"/>
      <c r="UYA444" s="68"/>
      <c r="UYB444" s="68"/>
      <c r="UYC444" s="68"/>
      <c r="UYD444" s="68"/>
      <c r="UYE444" s="68"/>
      <c r="UYF444" s="68"/>
      <c r="UYG444" s="68"/>
      <c r="UYH444" s="68"/>
      <c r="UYI444" s="68"/>
      <c r="UYJ444" s="68"/>
      <c r="UYK444" s="68"/>
      <c r="UYL444" s="68"/>
      <c r="UYM444" s="68"/>
      <c r="UYN444" s="68"/>
      <c r="UYO444" s="68"/>
      <c r="UYP444" s="68"/>
      <c r="UYQ444" s="68"/>
      <c r="UYR444" s="68"/>
      <c r="UYS444" s="68"/>
      <c r="UYT444" s="68"/>
      <c r="UYU444" s="68"/>
      <c r="UYV444" s="68"/>
      <c r="UYW444" s="68"/>
      <c r="UYX444" s="68"/>
      <c r="UYY444" s="68"/>
      <c r="UYZ444" s="68"/>
      <c r="UZA444" s="68"/>
      <c r="UZB444" s="68"/>
      <c r="UZC444" s="68"/>
      <c r="UZD444" s="68"/>
      <c r="UZE444" s="68"/>
      <c r="UZF444" s="68"/>
      <c r="UZG444" s="68"/>
      <c r="UZH444" s="68"/>
      <c r="UZI444" s="68"/>
      <c r="UZJ444" s="68"/>
      <c r="UZK444" s="68"/>
      <c r="UZL444" s="68"/>
      <c r="UZM444" s="68"/>
      <c r="UZN444" s="68"/>
      <c r="UZO444" s="68"/>
      <c r="UZP444" s="68"/>
      <c r="UZQ444" s="68"/>
      <c r="UZR444" s="68"/>
      <c r="UZS444" s="68"/>
      <c r="UZT444" s="68"/>
      <c r="UZU444" s="68"/>
      <c r="UZV444" s="68"/>
      <c r="UZW444" s="68"/>
      <c r="UZX444" s="68"/>
      <c r="UZY444" s="68"/>
      <c r="UZZ444" s="68"/>
      <c r="VAA444" s="68"/>
      <c r="VAB444" s="68"/>
      <c r="VAC444" s="68"/>
      <c r="VAD444" s="68"/>
      <c r="VAE444" s="68"/>
      <c r="VAF444" s="68"/>
      <c r="VAG444" s="68"/>
      <c r="VAH444" s="68"/>
      <c r="VAI444" s="68"/>
      <c r="VAJ444" s="68"/>
      <c r="VAK444" s="68"/>
      <c r="VAL444" s="68"/>
      <c r="VAM444" s="68"/>
      <c r="VAN444" s="68"/>
      <c r="VAO444" s="68"/>
      <c r="VAP444" s="68"/>
      <c r="VAQ444" s="68"/>
      <c r="VAR444" s="68"/>
      <c r="VAS444" s="68"/>
      <c r="VAT444" s="68"/>
      <c r="VAU444" s="68"/>
      <c r="VAV444" s="68"/>
      <c r="VAW444" s="68"/>
      <c r="VAX444" s="68"/>
      <c r="VAY444" s="68"/>
      <c r="VAZ444" s="68"/>
      <c r="VBA444" s="68"/>
      <c r="VBB444" s="68"/>
      <c r="VBC444" s="68"/>
      <c r="VBD444" s="68"/>
      <c r="VBE444" s="68"/>
      <c r="VBF444" s="68"/>
      <c r="VBG444" s="68"/>
      <c r="VBH444" s="68"/>
      <c r="VBI444" s="68"/>
      <c r="VBJ444" s="68"/>
      <c r="VBK444" s="68"/>
      <c r="VBL444" s="68"/>
      <c r="VBM444" s="68"/>
      <c r="VBN444" s="68"/>
      <c r="VBO444" s="68"/>
      <c r="VBP444" s="68"/>
      <c r="VBQ444" s="68"/>
      <c r="VBR444" s="68"/>
      <c r="VBS444" s="68"/>
      <c r="VBT444" s="68"/>
      <c r="VBU444" s="68"/>
      <c r="VBV444" s="68"/>
      <c r="VBW444" s="68"/>
      <c r="VBX444" s="68"/>
      <c r="VBY444" s="68"/>
      <c r="VBZ444" s="68"/>
      <c r="VCA444" s="68"/>
      <c r="VCB444" s="68"/>
      <c r="VCC444" s="68"/>
      <c r="VCD444" s="68"/>
      <c r="VCE444" s="68"/>
      <c r="VCF444" s="68"/>
      <c r="VCG444" s="68"/>
      <c r="VCH444" s="68"/>
      <c r="VCI444" s="68"/>
      <c r="VCJ444" s="68"/>
      <c r="VCK444" s="68"/>
      <c r="VCL444" s="68"/>
      <c r="VCM444" s="68"/>
      <c r="VCN444" s="68"/>
      <c r="VCO444" s="68"/>
      <c r="VCP444" s="68"/>
      <c r="VCQ444" s="68"/>
      <c r="VCR444" s="68"/>
      <c r="VCS444" s="68"/>
      <c r="VCT444" s="68"/>
      <c r="VCU444" s="68"/>
      <c r="VCV444" s="68"/>
      <c r="VCW444" s="68"/>
      <c r="VCX444" s="68"/>
      <c r="VCY444" s="68"/>
      <c r="VCZ444" s="68"/>
      <c r="VDA444" s="68"/>
      <c r="VDB444" s="68"/>
      <c r="VDC444" s="68"/>
      <c r="VDD444" s="68"/>
      <c r="VDE444" s="68"/>
      <c r="VDF444" s="68"/>
      <c r="VDG444" s="68"/>
      <c r="VDH444" s="68"/>
      <c r="VDI444" s="68"/>
      <c r="VDJ444" s="68"/>
      <c r="VDK444" s="68"/>
      <c r="VDL444" s="68"/>
      <c r="VDM444" s="68"/>
      <c r="VDN444" s="68"/>
      <c r="VDO444" s="68"/>
      <c r="VDP444" s="68"/>
      <c r="VDQ444" s="68"/>
      <c r="VDR444" s="68"/>
      <c r="VDS444" s="68"/>
      <c r="VDT444" s="68"/>
      <c r="VDU444" s="68"/>
      <c r="VDV444" s="68"/>
      <c r="VDW444" s="68"/>
      <c r="VDX444" s="68"/>
      <c r="VDY444" s="68"/>
      <c r="VDZ444" s="68"/>
      <c r="VEA444" s="68"/>
      <c r="VEB444" s="68"/>
      <c r="VEC444" s="68"/>
      <c r="VED444" s="68"/>
      <c r="VEE444" s="68"/>
      <c r="VEF444" s="68"/>
      <c r="VEG444" s="68"/>
      <c r="VEH444" s="68"/>
      <c r="VEI444" s="68"/>
      <c r="VEJ444" s="68"/>
      <c r="VEK444" s="68"/>
      <c r="VEL444" s="68"/>
      <c r="VEM444" s="68"/>
      <c r="VEN444" s="68"/>
      <c r="VEO444" s="68"/>
      <c r="VEP444" s="68"/>
      <c r="VEQ444" s="68"/>
      <c r="VER444" s="68"/>
      <c r="VES444" s="68"/>
      <c r="VET444" s="68"/>
      <c r="VEU444" s="68"/>
      <c r="VEV444" s="68"/>
      <c r="VEW444" s="68"/>
      <c r="VEX444" s="68"/>
      <c r="VEY444" s="68"/>
      <c r="VEZ444" s="68"/>
      <c r="VFA444" s="68"/>
      <c r="VFB444" s="68"/>
      <c r="VFC444" s="68"/>
      <c r="VFD444" s="68"/>
      <c r="VFE444" s="68"/>
      <c r="VFF444" s="68"/>
      <c r="VFG444" s="68"/>
      <c r="VFH444" s="68"/>
      <c r="VFI444" s="68"/>
      <c r="VFJ444" s="68"/>
      <c r="VFK444" s="68"/>
      <c r="VFL444" s="68"/>
      <c r="VFM444" s="68"/>
      <c r="VFN444" s="68"/>
      <c r="VFO444" s="68"/>
      <c r="VFP444" s="68"/>
      <c r="VFQ444" s="68"/>
      <c r="VFR444" s="68"/>
      <c r="VFS444" s="68"/>
      <c r="VFT444" s="68"/>
      <c r="VFU444" s="68"/>
      <c r="VFV444" s="68"/>
      <c r="VFW444" s="68"/>
      <c r="VFX444" s="68"/>
      <c r="VFY444" s="68"/>
      <c r="VFZ444" s="68"/>
      <c r="VGA444" s="68"/>
      <c r="VGB444" s="68"/>
      <c r="VGC444" s="68"/>
      <c r="VGD444" s="68"/>
      <c r="VGE444" s="68"/>
      <c r="VGF444" s="68"/>
      <c r="VGG444" s="68"/>
      <c r="VGH444" s="68"/>
      <c r="VGI444" s="68"/>
      <c r="VGJ444" s="68"/>
      <c r="VGK444" s="68"/>
      <c r="VGL444" s="68"/>
      <c r="VGM444" s="68"/>
      <c r="VGN444" s="68"/>
      <c r="VGO444" s="68"/>
      <c r="VGP444" s="68"/>
      <c r="VGQ444" s="68"/>
      <c r="VGR444" s="68"/>
      <c r="VGS444" s="68"/>
      <c r="VGT444" s="68"/>
      <c r="VGU444" s="68"/>
      <c r="VGV444" s="68"/>
      <c r="VGW444" s="68"/>
      <c r="VGX444" s="68"/>
      <c r="VGY444" s="68"/>
      <c r="VGZ444" s="68"/>
      <c r="VHA444" s="68"/>
      <c r="VHB444" s="68"/>
      <c r="VHC444" s="68"/>
      <c r="VHD444" s="68"/>
      <c r="VHE444" s="68"/>
      <c r="VHF444" s="68"/>
      <c r="VHG444" s="68"/>
      <c r="VHH444" s="68"/>
      <c r="VHI444" s="68"/>
      <c r="VHJ444" s="68"/>
      <c r="VHK444" s="68"/>
      <c r="VHL444" s="68"/>
      <c r="VHM444" s="68"/>
      <c r="VHN444" s="68"/>
      <c r="VHO444" s="68"/>
      <c r="VHP444" s="68"/>
      <c r="VHQ444" s="68"/>
      <c r="VHR444" s="68"/>
      <c r="VHS444" s="68"/>
      <c r="VHT444" s="68"/>
      <c r="VHU444" s="68"/>
      <c r="VHV444" s="68"/>
      <c r="VHW444" s="68"/>
      <c r="VHX444" s="68"/>
      <c r="VHY444" s="68"/>
      <c r="VHZ444" s="68"/>
      <c r="VIA444" s="68"/>
      <c r="VIB444" s="68"/>
      <c r="VIC444" s="68"/>
      <c r="VID444" s="68"/>
      <c r="VIE444" s="68"/>
      <c r="VIF444" s="68"/>
      <c r="VIG444" s="68"/>
      <c r="VIH444" s="68"/>
      <c r="VII444" s="68"/>
      <c r="VIJ444" s="68"/>
      <c r="VIK444" s="68"/>
      <c r="VIL444" s="68"/>
      <c r="VIM444" s="68"/>
      <c r="VIN444" s="68"/>
      <c r="VIO444" s="68"/>
      <c r="VIP444" s="68"/>
      <c r="VIQ444" s="68"/>
      <c r="VIR444" s="68"/>
      <c r="VIS444" s="68"/>
      <c r="VIT444" s="68"/>
      <c r="VIU444" s="68"/>
      <c r="VIV444" s="68"/>
      <c r="VIW444" s="68"/>
      <c r="VIX444" s="68"/>
      <c r="VIY444" s="68"/>
      <c r="VIZ444" s="68"/>
      <c r="VJA444" s="68"/>
      <c r="VJB444" s="68"/>
      <c r="VJC444" s="68"/>
      <c r="VJD444" s="68"/>
      <c r="VJE444" s="68"/>
      <c r="VJF444" s="68"/>
      <c r="VJG444" s="68"/>
      <c r="VJH444" s="68"/>
      <c r="VJI444" s="68"/>
      <c r="VJJ444" s="68"/>
      <c r="VJK444" s="68"/>
      <c r="VJL444" s="68"/>
      <c r="VJM444" s="68"/>
      <c r="VJN444" s="68"/>
      <c r="VJO444" s="68"/>
      <c r="VJP444" s="68"/>
      <c r="VJQ444" s="68"/>
      <c r="VJR444" s="68"/>
      <c r="VJS444" s="68"/>
      <c r="VJT444" s="68"/>
      <c r="VJU444" s="68"/>
      <c r="VJV444" s="68"/>
      <c r="VJW444" s="68"/>
      <c r="VJX444" s="68"/>
      <c r="VJY444" s="68"/>
      <c r="VJZ444" s="68"/>
      <c r="VKA444" s="68"/>
      <c r="VKB444" s="68"/>
      <c r="VKC444" s="68"/>
      <c r="VKD444" s="68"/>
      <c r="VKE444" s="68"/>
      <c r="VKF444" s="68"/>
      <c r="VKG444" s="68"/>
      <c r="VKH444" s="68"/>
      <c r="VKI444" s="68"/>
      <c r="VKJ444" s="68"/>
      <c r="VKK444" s="68"/>
      <c r="VKL444" s="68"/>
      <c r="VKM444" s="68"/>
      <c r="VKN444" s="68"/>
      <c r="VKO444" s="68"/>
      <c r="VKP444" s="68"/>
      <c r="VKQ444" s="68"/>
      <c r="VKR444" s="68"/>
      <c r="VKS444" s="68"/>
      <c r="VKT444" s="68"/>
      <c r="VKU444" s="68"/>
      <c r="VKV444" s="68"/>
      <c r="VKW444" s="68"/>
      <c r="VKX444" s="68"/>
      <c r="VKY444" s="68"/>
      <c r="VKZ444" s="68"/>
      <c r="VLA444" s="68"/>
      <c r="VLB444" s="68"/>
      <c r="VLC444" s="68"/>
      <c r="VLD444" s="68"/>
      <c r="VLE444" s="68"/>
      <c r="VLF444" s="68"/>
      <c r="VLG444" s="68"/>
      <c r="VLH444" s="68"/>
      <c r="VLI444" s="68"/>
      <c r="VLJ444" s="68"/>
      <c r="VLK444" s="68"/>
      <c r="VLL444" s="68"/>
      <c r="VLM444" s="68"/>
      <c r="VLN444" s="68"/>
      <c r="VLO444" s="68"/>
      <c r="VLP444" s="68"/>
      <c r="VLQ444" s="68"/>
      <c r="VLR444" s="68"/>
      <c r="VLS444" s="68"/>
      <c r="VLT444" s="68"/>
      <c r="VLU444" s="68"/>
      <c r="VLV444" s="68"/>
      <c r="VLW444" s="68"/>
      <c r="VLX444" s="68"/>
      <c r="VLY444" s="68"/>
      <c r="VLZ444" s="68"/>
      <c r="VMA444" s="68"/>
      <c r="VMB444" s="68"/>
      <c r="VMC444" s="68"/>
      <c r="VMD444" s="68"/>
      <c r="VME444" s="68"/>
      <c r="VMF444" s="68"/>
      <c r="VMG444" s="68"/>
      <c r="VMH444" s="68"/>
      <c r="VMI444" s="68"/>
      <c r="VMJ444" s="68"/>
      <c r="VMK444" s="68"/>
      <c r="VML444" s="68"/>
      <c r="VMM444" s="68"/>
      <c r="VMN444" s="68"/>
      <c r="VMO444" s="68"/>
      <c r="VMP444" s="68"/>
      <c r="VMQ444" s="68"/>
      <c r="VMR444" s="68"/>
      <c r="VMS444" s="68"/>
      <c r="VMT444" s="68"/>
      <c r="VMU444" s="68"/>
      <c r="VMV444" s="68"/>
      <c r="VMW444" s="68"/>
      <c r="VMX444" s="68"/>
      <c r="VMY444" s="68"/>
      <c r="VMZ444" s="68"/>
      <c r="VNA444" s="68"/>
      <c r="VNB444" s="68"/>
      <c r="VNC444" s="68"/>
      <c r="VND444" s="68"/>
      <c r="VNE444" s="68"/>
      <c r="VNF444" s="68"/>
      <c r="VNG444" s="68"/>
      <c r="VNH444" s="68"/>
      <c r="VNI444" s="68"/>
      <c r="VNJ444" s="68"/>
      <c r="VNK444" s="68"/>
      <c r="VNL444" s="68"/>
      <c r="VNM444" s="68"/>
      <c r="VNN444" s="68"/>
      <c r="VNO444" s="68"/>
      <c r="VNP444" s="68"/>
      <c r="VNQ444" s="68"/>
      <c r="VNR444" s="68"/>
      <c r="VNS444" s="68"/>
      <c r="VNT444" s="68"/>
      <c r="VNU444" s="68"/>
      <c r="VNV444" s="68"/>
      <c r="VNW444" s="68"/>
      <c r="VNX444" s="68"/>
      <c r="VNY444" s="68"/>
      <c r="VNZ444" s="68"/>
      <c r="VOA444" s="68"/>
      <c r="VOB444" s="68"/>
      <c r="VOC444" s="68"/>
      <c r="VOD444" s="68"/>
      <c r="VOE444" s="68"/>
      <c r="VOF444" s="68"/>
      <c r="VOG444" s="68"/>
      <c r="VOH444" s="68"/>
      <c r="VOI444" s="68"/>
      <c r="VOJ444" s="68"/>
      <c r="VOK444" s="68"/>
      <c r="VOL444" s="68"/>
      <c r="VOM444" s="68"/>
      <c r="VON444" s="68"/>
      <c r="VOO444" s="68"/>
      <c r="VOP444" s="68"/>
      <c r="VOQ444" s="68"/>
      <c r="VOR444" s="68"/>
      <c r="VOS444" s="68"/>
      <c r="VOT444" s="68"/>
      <c r="VOU444" s="68"/>
      <c r="VOV444" s="68"/>
      <c r="VOW444" s="68"/>
      <c r="VOX444" s="68"/>
      <c r="VOY444" s="68"/>
      <c r="VOZ444" s="68"/>
      <c r="VPA444" s="68"/>
      <c r="VPB444" s="68"/>
      <c r="VPC444" s="68"/>
      <c r="VPD444" s="68"/>
      <c r="VPE444" s="68"/>
      <c r="VPF444" s="68"/>
      <c r="VPG444" s="68"/>
      <c r="VPH444" s="68"/>
      <c r="VPI444" s="68"/>
      <c r="VPJ444" s="68"/>
      <c r="VPK444" s="68"/>
      <c r="VPL444" s="68"/>
      <c r="VPM444" s="68"/>
      <c r="VPN444" s="68"/>
      <c r="VPO444" s="68"/>
      <c r="VPP444" s="68"/>
      <c r="VPQ444" s="68"/>
      <c r="VPR444" s="68"/>
      <c r="VPS444" s="68"/>
      <c r="VPT444" s="68"/>
      <c r="VPU444" s="68"/>
      <c r="VPV444" s="68"/>
      <c r="VPW444" s="68"/>
      <c r="VPX444" s="68"/>
      <c r="VPY444" s="68"/>
      <c r="VPZ444" s="68"/>
      <c r="VQA444" s="68"/>
      <c r="VQB444" s="68"/>
      <c r="VQC444" s="68"/>
      <c r="VQD444" s="68"/>
      <c r="VQE444" s="68"/>
      <c r="VQF444" s="68"/>
      <c r="VQG444" s="68"/>
      <c r="VQH444" s="68"/>
      <c r="VQI444" s="68"/>
      <c r="VQJ444" s="68"/>
      <c r="VQK444" s="68"/>
      <c r="VQL444" s="68"/>
      <c r="VQM444" s="68"/>
      <c r="VQN444" s="68"/>
      <c r="VQO444" s="68"/>
      <c r="VQP444" s="68"/>
      <c r="VQQ444" s="68"/>
      <c r="VQR444" s="68"/>
      <c r="VQS444" s="68"/>
      <c r="VQT444" s="68"/>
      <c r="VQU444" s="68"/>
      <c r="VQV444" s="68"/>
      <c r="VQW444" s="68"/>
      <c r="VQX444" s="68"/>
      <c r="VQY444" s="68"/>
      <c r="VQZ444" s="68"/>
      <c r="VRA444" s="68"/>
      <c r="VRB444" s="68"/>
      <c r="VRC444" s="68"/>
      <c r="VRD444" s="68"/>
      <c r="VRE444" s="68"/>
      <c r="VRF444" s="68"/>
      <c r="VRG444" s="68"/>
      <c r="VRH444" s="68"/>
      <c r="VRI444" s="68"/>
      <c r="VRJ444" s="68"/>
      <c r="VRK444" s="68"/>
      <c r="VRL444" s="68"/>
      <c r="VRM444" s="68"/>
      <c r="VRN444" s="68"/>
      <c r="VRO444" s="68"/>
      <c r="VRP444" s="68"/>
      <c r="VRQ444" s="68"/>
      <c r="VRR444" s="68"/>
      <c r="VRS444" s="68"/>
      <c r="VRT444" s="68"/>
      <c r="VRU444" s="68"/>
      <c r="VRV444" s="68"/>
      <c r="VRW444" s="68"/>
      <c r="VRX444" s="68"/>
      <c r="VRY444" s="68"/>
      <c r="VRZ444" s="68"/>
      <c r="VSA444" s="68"/>
      <c r="VSB444" s="68"/>
      <c r="VSC444" s="68"/>
      <c r="VSD444" s="68"/>
      <c r="VSE444" s="68"/>
      <c r="VSF444" s="68"/>
      <c r="VSG444" s="68"/>
      <c r="VSH444" s="68"/>
      <c r="VSI444" s="68"/>
      <c r="VSJ444" s="68"/>
      <c r="VSK444" s="68"/>
      <c r="VSL444" s="68"/>
      <c r="VSM444" s="68"/>
      <c r="VSN444" s="68"/>
      <c r="VSO444" s="68"/>
      <c r="VSP444" s="68"/>
      <c r="VSQ444" s="68"/>
      <c r="VSR444" s="68"/>
      <c r="VSS444" s="68"/>
      <c r="VST444" s="68"/>
      <c r="VSU444" s="68"/>
      <c r="VSV444" s="68"/>
      <c r="VSW444" s="68"/>
      <c r="VSX444" s="68"/>
      <c r="VSY444" s="68"/>
      <c r="VSZ444" s="68"/>
      <c r="VTA444" s="68"/>
      <c r="VTB444" s="68"/>
      <c r="VTC444" s="68"/>
      <c r="VTD444" s="68"/>
      <c r="VTE444" s="68"/>
      <c r="VTF444" s="68"/>
      <c r="VTG444" s="68"/>
      <c r="VTH444" s="68"/>
      <c r="VTI444" s="68"/>
      <c r="VTJ444" s="68"/>
      <c r="VTK444" s="68"/>
      <c r="VTL444" s="68"/>
      <c r="VTM444" s="68"/>
      <c r="VTN444" s="68"/>
      <c r="VTO444" s="68"/>
      <c r="VTP444" s="68"/>
      <c r="VTQ444" s="68"/>
      <c r="VTR444" s="68"/>
      <c r="VTS444" s="68"/>
      <c r="VTT444" s="68"/>
      <c r="VTU444" s="68"/>
      <c r="VTV444" s="68"/>
      <c r="VTW444" s="68"/>
      <c r="VTX444" s="68"/>
      <c r="VTY444" s="68"/>
      <c r="VTZ444" s="68"/>
      <c r="VUA444" s="68"/>
      <c r="VUB444" s="68"/>
      <c r="VUC444" s="68"/>
      <c r="VUD444" s="68"/>
      <c r="VUE444" s="68"/>
      <c r="VUF444" s="68"/>
      <c r="VUG444" s="68"/>
      <c r="VUH444" s="68"/>
      <c r="VUI444" s="68"/>
      <c r="VUJ444" s="68"/>
      <c r="VUK444" s="68"/>
      <c r="VUL444" s="68"/>
      <c r="VUM444" s="68"/>
      <c r="VUN444" s="68"/>
      <c r="VUO444" s="68"/>
      <c r="VUP444" s="68"/>
      <c r="VUQ444" s="68"/>
      <c r="VUR444" s="68"/>
      <c r="VUS444" s="68"/>
      <c r="VUT444" s="68"/>
      <c r="VUU444" s="68"/>
      <c r="VUV444" s="68"/>
      <c r="VUW444" s="68"/>
      <c r="VUX444" s="68"/>
      <c r="VUY444" s="68"/>
      <c r="VUZ444" s="68"/>
      <c r="VVA444" s="68"/>
      <c r="VVB444" s="68"/>
      <c r="VVC444" s="68"/>
      <c r="VVD444" s="68"/>
      <c r="VVE444" s="68"/>
      <c r="VVF444" s="68"/>
      <c r="VVG444" s="68"/>
      <c r="VVH444" s="68"/>
      <c r="VVI444" s="68"/>
      <c r="VVJ444" s="68"/>
      <c r="VVK444" s="68"/>
      <c r="VVL444" s="68"/>
      <c r="VVM444" s="68"/>
      <c r="VVN444" s="68"/>
      <c r="VVO444" s="68"/>
      <c r="VVP444" s="68"/>
      <c r="VVQ444" s="68"/>
      <c r="VVR444" s="68"/>
      <c r="VVS444" s="68"/>
      <c r="VVT444" s="68"/>
      <c r="VVU444" s="68"/>
      <c r="VVV444" s="68"/>
      <c r="VVW444" s="68"/>
      <c r="VVX444" s="68"/>
      <c r="VVY444" s="68"/>
      <c r="VVZ444" s="68"/>
      <c r="VWA444" s="68"/>
      <c r="VWB444" s="68"/>
      <c r="VWC444" s="68"/>
      <c r="VWD444" s="68"/>
      <c r="VWE444" s="68"/>
      <c r="VWF444" s="68"/>
      <c r="VWG444" s="68"/>
      <c r="VWH444" s="68"/>
      <c r="VWI444" s="68"/>
      <c r="VWJ444" s="68"/>
      <c r="VWK444" s="68"/>
      <c r="VWL444" s="68"/>
      <c r="VWM444" s="68"/>
      <c r="VWN444" s="68"/>
      <c r="VWO444" s="68"/>
      <c r="VWP444" s="68"/>
      <c r="VWQ444" s="68"/>
      <c r="VWR444" s="68"/>
      <c r="VWS444" s="68"/>
      <c r="VWT444" s="68"/>
      <c r="VWU444" s="68"/>
      <c r="VWV444" s="68"/>
      <c r="VWW444" s="68"/>
      <c r="VWX444" s="68"/>
      <c r="VWY444" s="68"/>
      <c r="VWZ444" s="68"/>
      <c r="VXA444" s="68"/>
      <c r="VXB444" s="68"/>
      <c r="VXC444" s="68"/>
      <c r="VXD444" s="68"/>
      <c r="VXE444" s="68"/>
      <c r="VXF444" s="68"/>
      <c r="VXG444" s="68"/>
      <c r="VXH444" s="68"/>
      <c r="VXI444" s="68"/>
      <c r="VXJ444" s="68"/>
      <c r="VXK444" s="68"/>
      <c r="VXL444" s="68"/>
      <c r="VXM444" s="68"/>
      <c r="VXN444" s="68"/>
      <c r="VXO444" s="68"/>
      <c r="VXP444" s="68"/>
      <c r="VXQ444" s="68"/>
      <c r="VXR444" s="68"/>
      <c r="VXS444" s="68"/>
      <c r="VXT444" s="68"/>
      <c r="VXU444" s="68"/>
      <c r="VXV444" s="68"/>
      <c r="VXW444" s="68"/>
      <c r="VXX444" s="68"/>
      <c r="VXY444" s="68"/>
      <c r="VXZ444" s="68"/>
      <c r="VYA444" s="68"/>
      <c r="VYB444" s="68"/>
      <c r="VYC444" s="68"/>
      <c r="VYD444" s="68"/>
      <c r="VYE444" s="68"/>
      <c r="VYF444" s="68"/>
      <c r="VYG444" s="68"/>
      <c r="VYH444" s="68"/>
      <c r="VYI444" s="68"/>
      <c r="VYJ444" s="68"/>
      <c r="VYK444" s="68"/>
      <c r="VYL444" s="68"/>
      <c r="VYM444" s="68"/>
      <c r="VYN444" s="68"/>
      <c r="VYO444" s="68"/>
      <c r="VYP444" s="68"/>
      <c r="VYQ444" s="68"/>
      <c r="VYR444" s="68"/>
      <c r="VYS444" s="68"/>
      <c r="VYT444" s="68"/>
      <c r="VYU444" s="68"/>
      <c r="VYV444" s="68"/>
      <c r="VYW444" s="68"/>
      <c r="VYX444" s="68"/>
      <c r="VYY444" s="68"/>
      <c r="VYZ444" s="68"/>
      <c r="VZA444" s="68"/>
      <c r="VZB444" s="68"/>
      <c r="VZC444" s="68"/>
      <c r="VZD444" s="68"/>
      <c r="VZE444" s="68"/>
      <c r="VZF444" s="68"/>
      <c r="VZG444" s="68"/>
      <c r="VZH444" s="68"/>
      <c r="VZI444" s="68"/>
      <c r="VZJ444" s="68"/>
      <c r="VZK444" s="68"/>
      <c r="VZL444" s="68"/>
      <c r="VZM444" s="68"/>
      <c r="VZN444" s="68"/>
      <c r="VZO444" s="68"/>
      <c r="VZP444" s="68"/>
      <c r="VZQ444" s="68"/>
      <c r="VZR444" s="68"/>
      <c r="VZS444" s="68"/>
      <c r="VZT444" s="68"/>
      <c r="VZU444" s="68"/>
      <c r="VZV444" s="68"/>
      <c r="VZW444" s="68"/>
      <c r="VZX444" s="68"/>
      <c r="VZY444" s="68"/>
      <c r="VZZ444" s="68"/>
      <c r="WAA444" s="68"/>
      <c r="WAB444" s="68"/>
      <c r="WAC444" s="68"/>
      <c r="WAD444" s="68"/>
      <c r="WAE444" s="68"/>
      <c r="WAF444" s="68"/>
      <c r="WAG444" s="68"/>
      <c r="WAH444" s="68"/>
      <c r="WAI444" s="68"/>
      <c r="WAJ444" s="68"/>
      <c r="WAK444" s="68"/>
      <c r="WAL444" s="68"/>
      <c r="WAM444" s="68"/>
      <c r="WAN444" s="68"/>
      <c r="WAO444" s="68"/>
      <c r="WAP444" s="68"/>
      <c r="WAQ444" s="68"/>
      <c r="WAR444" s="68"/>
      <c r="WAS444" s="68"/>
      <c r="WAT444" s="68"/>
      <c r="WAU444" s="68"/>
      <c r="WAV444" s="68"/>
      <c r="WAW444" s="68"/>
      <c r="WAX444" s="68"/>
      <c r="WAY444" s="68"/>
      <c r="WAZ444" s="68"/>
      <c r="WBA444" s="68"/>
      <c r="WBB444" s="68"/>
      <c r="WBC444" s="68"/>
      <c r="WBD444" s="68"/>
      <c r="WBE444" s="68"/>
      <c r="WBF444" s="68"/>
      <c r="WBG444" s="68"/>
      <c r="WBH444" s="68"/>
      <c r="WBI444" s="68"/>
      <c r="WBJ444" s="68"/>
      <c r="WBK444" s="68"/>
      <c r="WBL444" s="68"/>
      <c r="WBM444" s="68"/>
      <c r="WBN444" s="68"/>
      <c r="WBO444" s="68"/>
      <c r="WBP444" s="68"/>
      <c r="WBQ444" s="68"/>
      <c r="WBR444" s="68"/>
      <c r="WBS444" s="68"/>
      <c r="WBT444" s="68"/>
      <c r="WBU444" s="68"/>
      <c r="WBV444" s="68"/>
      <c r="WBW444" s="68"/>
      <c r="WBX444" s="68"/>
      <c r="WBY444" s="68"/>
      <c r="WBZ444" s="68"/>
      <c r="WCA444" s="68"/>
      <c r="WCB444" s="68"/>
      <c r="WCC444" s="68"/>
      <c r="WCD444" s="68"/>
      <c r="WCE444" s="68"/>
      <c r="WCF444" s="68"/>
      <c r="WCG444" s="68"/>
      <c r="WCH444" s="68"/>
      <c r="WCI444" s="68"/>
      <c r="WCJ444" s="68"/>
      <c r="WCK444" s="68"/>
      <c r="WCL444" s="68"/>
      <c r="WCM444" s="68"/>
      <c r="WCN444" s="68"/>
      <c r="WCO444" s="68"/>
      <c r="WCP444" s="68"/>
      <c r="WCQ444" s="68"/>
      <c r="WCR444" s="68"/>
      <c r="WCS444" s="68"/>
      <c r="WCT444" s="68"/>
      <c r="WCU444" s="68"/>
      <c r="WCV444" s="68"/>
      <c r="WCW444" s="68"/>
      <c r="WCX444" s="68"/>
      <c r="WCY444" s="68"/>
      <c r="WCZ444" s="68"/>
      <c r="WDA444" s="68"/>
      <c r="WDB444" s="68"/>
      <c r="WDC444" s="68"/>
      <c r="WDD444" s="68"/>
      <c r="WDE444" s="68"/>
      <c r="WDF444" s="68"/>
      <c r="WDG444" s="68"/>
      <c r="WDH444" s="68"/>
      <c r="WDI444" s="68"/>
      <c r="WDJ444" s="68"/>
      <c r="WDK444" s="68"/>
      <c r="WDL444" s="68"/>
      <c r="WDM444" s="68"/>
      <c r="WDN444" s="68"/>
      <c r="WDO444" s="68"/>
      <c r="WDP444" s="68"/>
      <c r="WDQ444" s="68"/>
      <c r="WDR444" s="68"/>
      <c r="WDS444" s="68"/>
      <c r="WDT444" s="68"/>
      <c r="WDU444" s="68"/>
      <c r="WDV444" s="68"/>
      <c r="WDW444" s="68"/>
      <c r="WDX444" s="68"/>
      <c r="WDY444" s="68"/>
      <c r="WDZ444" s="68"/>
      <c r="WEA444" s="68"/>
      <c r="WEB444" s="68"/>
      <c r="WEC444" s="68"/>
      <c r="WED444" s="68"/>
      <c r="WEE444" s="68"/>
      <c r="WEF444" s="68"/>
      <c r="WEG444" s="68"/>
      <c r="WEH444" s="68"/>
      <c r="WEI444" s="68"/>
      <c r="WEJ444" s="68"/>
      <c r="WEK444" s="68"/>
      <c r="WEL444" s="68"/>
      <c r="WEM444" s="68"/>
      <c r="WEN444" s="68"/>
      <c r="WEO444" s="68"/>
      <c r="WEP444" s="68"/>
      <c r="WEQ444" s="68"/>
      <c r="WER444" s="68"/>
      <c r="WES444" s="68"/>
      <c r="WET444" s="68"/>
      <c r="WEU444" s="68"/>
      <c r="WEV444" s="68"/>
      <c r="WEW444" s="68"/>
      <c r="WEX444" s="68"/>
      <c r="WEY444" s="68"/>
      <c r="WEZ444" s="68"/>
      <c r="WFA444" s="68"/>
      <c r="WFB444" s="68"/>
      <c r="WFC444" s="68"/>
      <c r="WFD444" s="68"/>
      <c r="WFE444" s="68"/>
      <c r="WFF444" s="68"/>
      <c r="WFG444" s="68"/>
      <c r="WFH444" s="68"/>
      <c r="WFI444" s="68"/>
      <c r="WFJ444" s="68"/>
      <c r="WFK444" s="68"/>
      <c r="WFL444" s="68"/>
      <c r="WFM444" s="68"/>
      <c r="WFN444" s="68"/>
      <c r="WFO444" s="68"/>
      <c r="WFP444" s="68"/>
      <c r="WFQ444" s="68"/>
      <c r="WFR444" s="68"/>
      <c r="WFS444" s="68"/>
      <c r="WFT444" s="68"/>
      <c r="WFU444" s="68"/>
      <c r="WFV444" s="68"/>
      <c r="WFW444" s="68"/>
      <c r="WFX444" s="68"/>
      <c r="WFY444" s="68"/>
      <c r="WFZ444" s="68"/>
      <c r="WGA444" s="68"/>
      <c r="WGB444" s="68"/>
      <c r="WGC444" s="68"/>
      <c r="WGD444" s="68"/>
      <c r="WGE444" s="68"/>
      <c r="WGF444" s="68"/>
      <c r="WGG444" s="68"/>
      <c r="WGH444" s="68"/>
      <c r="WGI444" s="68"/>
      <c r="WGJ444" s="68"/>
      <c r="WGK444" s="68"/>
      <c r="WGL444" s="68"/>
      <c r="WGM444" s="68"/>
      <c r="WGN444" s="68"/>
      <c r="WGO444" s="68"/>
      <c r="WGP444" s="68"/>
      <c r="WGQ444" s="68"/>
      <c r="WGR444" s="68"/>
      <c r="WGS444" s="68"/>
      <c r="WGT444" s="68"/>
      <c r="WGU444" s="68"/>
      <c r="WGV444" s="68"/>
      <c r="WGW444" s="68"/>
      <c r="WGX444" s="68"/>
      <c r="WGY444" s="68"/>
      <c r="WGZ444" s="68"/>
      <c r="WHA444" s="68"/>
      <c r="WHB444" s="68"/>
      <c r="WHC444" s="68"/>
      <c r="WHD444" s="68"/>
      <c r="WHE444" s="68"/>
      <c r="WHF444" s="68"/>
      <c r="WHG444" s="68"/>
      <c r="WHH444" s="68"/>
      <c r="WHI444" s="68"/>
      <c r="WHJ444" s="68"/>
      <c r="WHK444" s="68"/>
      <c r="WHL444" s="68"/>
      <c r="WHM444" s="68"/>
      <c r="WHN444" s="68"/>
      <c r="WHO444" s="68"/>
      <c r="WHP444" s="68"/>
      <c r="WHQ444" s="68"/>
      <c r="WHR444" s="68"/>
      <c r="WHS444" s="68"/>
      <c r="WHT444" s="68"/>
      <c r="WHU444" s="68"/>
      <c r="WHV444" s="68"/>
      <c r="WHW444" s="68"/>
      <c r="WHX444" s="68"/>
      <c r="WHY444" s="68"/>
      <c r="WHZ444" s="68"/>
      <c r="WIA444" s="68"/>
      <c r="WIB444" s="68"/>
      <c r="WIC444" s="68"/>
      <c r="WID444" s="68"/>
      <c r="WIE444" s="68"/>
      <c r="WIF444" s="68"/>
      <c r="WIG444" s="68"/>
      <c r="WIH444" s="68"/>
      <c r="WII444" s="68"/>
      <c r="WIJ444" s="68"/>
      <c r="WIK444" s="68"/>
      <c r="WIL444" s="68"/>
      <c r="WIM444" s="68"/>
      <c r="WIN444" s="68"/>
      <c r="WIO444" s="68"/>
      <c r="WIP444" s="68"/>
      <c r="WIQ444" s="68"/>
      <c r="WIR444" s="68"/>
      <c r="WIS444" s="68"/>
      <c r="WIT444" s="68"/>
      <c r="WIU444" s="68"/>
      <c r="WIV444" s="68"/>
      <c r="WIW444" s="68"/>
      <c r="WIX444" s="68"/>
      <c r="WIY444" s="68"/>
      <c r="WIZ444" s="68"/>
      <c r="WJA444" s="68"/>
      <c r="WJB444" s="68"/>
      <c r="WJC444" s="68"/>
      <c r="WJD444" s="68"/>
      <c r="WJE444" s="68"/>
      <c r="WJF444" s="68"/>
      <c r="WJG444" s="68"/>
      <c r="WJH444" s="68"/>
      <c r="WJI444" s="68"/>
      <c r="WJJ444" s="68"/>
      <c r="WJK444" s="68"/>
      <c r="WJL444" s="68"/>
      <c r="WJM444" s="68"/>
      <c r="WJN444" s="68"/>
      <c r="WJO444" s="68"/>
      <c r="WJP444" s="68"/>
      <c r="WJQ444" s="68"/>
      <c r="WJR444" s="68"/>
      <c r="WJS444" s="68"/>
      <c r="WJT444" s="68"/>
      <c r="WJU444" s="68"/>
      <c r="WJV444" s="68"/>
      <c r="WJW444" s="68"/>
      <c r="WJX444" s="68"/>
      <c r="WJY444" s="68"/>
      <c r="WJZ444" s="68"/>
      <c r="WKA444" s="68"/>
      <c r="WKB444" s="68"/>
      <c r="WKC444" s="68"/>
      <c r="WKD444" s="68"/>
      <c r="WKE444" s="68"/>
      <c r="WKF444" s="68"/>
      <c r="WKG444" s="68"/>
      <c r="WKH444" s="68"/>
      <c r="WKI444" s="68"/>
      <c r="WKJ444" s="68"/>
      <c r="WKK444" s="68"/>
      <c r="WKL444" s="68"/>
      <c r="WKM444" s="68"/>
      <c r="WKN444" s="68"/>
      <c r="WKO444" s="68"/>
      <c r="WKP444" s="68"/>
      <c r="WKQ444" s="68"/>
      <c r="WKR444" s="68"/>
      <c r="WKS444" s="68"/>
      <c r="WKT444" s="68"/>
      <c r="WKU444" s="68"/>
      <c r="WKV444" s="68"/>
      <c r="WKW444" s="68"/>
      <c r="WKX444" s="68"/>
      <c r="WKY444" s="68"/>
      <c r="WKZ444" s="68"/>
      <c r="WLA444" s="68"/>
      <c r="WLB444" s="68"/>
      <c r="WLC444" s="68"/>
      <c r="WLD444" s="68"/>
      <c r="WLE444" s="68"/>
      <c r="WLF444" s="68"/>
      <c r="WLG444" s="68"/>
      <c r="WLH444" s="68"/>
      <c r="WLI444" s="68"/>
      <c r="WLJ444" s="68"/>
      <c r="WLK444" s="68"/>
      <c r="WLL444" s="68"/>
      <c r="WLM444" s="68"/>
      <c r="WLN444" s="68"/>
      <c r="WLO444" s="68"/>
      <c r="WLP444" s="68"/>
      <c r="WLQ444" s="68"/>
      <c r="WLR444" s="68"/>
      <c r="WLS444" s="68"/>
      <c r="WLT444" s="68"/>
      <c r="WLU444" s="68"/>
      <c r="WLV444" s="68"/>
      <c r="WLW444" s="68"/>
      <c r="WLX444" s="68"/>
      <c r="WLY444" s="68"/>
      <c r="WLZ444" s="68"/>
      <c r="WMA444" s="68"/>
      <c r="WMB444" s="68"/>
      <c r="WMC444" s="68"/>
      <c r="WMD444" s="68"/>
      <c r="WME444" s="68"/>
      <c r="WMF444" s="68"/>
      <c r="WMG444" s="68"/>
      <c r="WMH444" s="68"/>
      <c r="WMI444" s="68"/>
      <c r="WMJ444" s="68"/>
      <c r="WMK444" s="68"/>
      <c r="WML444" s="68"/>
      <c r="WMM444" s="68"/>
      <c r="WMN444" s="68"/>
      <c r="WMO444" s="68"/>
      <c r="WMP444" s="68"/>
      <c r="WMQ444" s="68"/>
      <c r="WMR444" s="68"/>
      <c r="WMS444" s="68"/>
      <c r="WMT444" s="68"/>
      <c r="WMU444" s="68"/>
      <c r="WMV444" s="68"/>
      <c r="WMW444" s="68"/>
      <c r="WMX444" s="68"/>
      <c r="WMY444" s="68"/>
      <c r="WMZ444" s="68"/>
      <c r="WNA444" s="68"/>
      <c r="WNB444" s="68"/>
      <c r="WNC444" s="68"/>
      <c r="WND444" s="68"/>
      <c r="WNE444" s="68"/>
      <c r="WNF444" s="68"/>
      <c r="WNG444" s="68"/>
      <c r="WNH444" s="68"/>
      <c r="WNI444" s="68"/>
      <c r="WNJ444" s="68"/>
      <c r="WNK444" s="68"/>
      <c r="WNL444" s="68"/>
      <c r="WNM444" s="68"/>
      <c r="WNN444" s="68"/>
      <c r="WNO444" s="68"/>
      <c r="WNP444" s="68"/>
      <c r="WNQ444" s="68"/>
      <c r="WNR444" s="68"/>
      <c r="WNS444" s="68"/>
      <c r="WNT444" s="68"/>
      <c r="WNU444" s="68"/>
      <c r="WNV444" s="68"/>
      <c r="WNW444" s="68"/>
      <c r="WNX444" s="68"/>
      <c r="WNY444" s="68"/>
      <c r="WNZ444" s="68"/>
      <c r="WOA444" s="68"/>
      <c r="WOB444" s="68"/>
      <c r="WOC444" s="68"/>
      <c r="WOD444" s="68"/>
      <c r="WOE444" s="68"/>
      <c r="WOF444" s="68"/>
      <c r="WOG444" s="68"/>
      <c r="WOH444" s="68"/>
      <c r="WOI444" s="68"/>
      <c r="WOJ444" s="68"/>
      <c r="WOK444" s="68"/>
      <c r="WOL444" s="68"/>
      <c r="WOM444" s="68"/>
      <c r="WON444" s="68"/>
      <c r="WOO444" s="68"/>
      <c r="WOP444" s="68"/>
      <c r="WOQ444" s="68"/>
      <c r="WOR444" s="68"/>
      <c r="WOS444" s="68"/>
      <c r="WOT444" s="68"/>
      <c r="WOU444" s="68"/>
      <c r="WOV444" s="68"/>
      <c r="WOW444" s="68"/>
      <c r="WOX444" s="68"/>
      <c r="WOY444" s="68"/>
      <c r="WOZ444" s="68"/>
      <c r="WPA444" s="68"/>
      <c r="WPB444" s="68"/>
      <c r="WPC444" s="68"/>
      <c r="WPD444" s="68"/>
      <c r="WPE444" s="68"/>
      <c r="WPF444" s="68"/>
      <c r="WPG444" s="68"/>
      <c r="WPH444" s="68"/>
      <c r="WPI444" s="68"/>
      <c r="WPJ444" s="68"/>
      <c r="WPK444" s="68"/>
      <c r="WPL444" s="68"/>
      <c r="WPM444" s="68"/>
      <c r="WPN444" s="68"/>
      <c r="WPO444" s="68"/>
      <c r="WPP444" s="68"/>
      <c r="WPQ444" s="68"/>
      <c r="WPR444" s="68"/>
      <c r="WPS444" s="68"/>
      <c r="WPT444" s="68"/>
      <c r="WPU444" s="68"/>
      <c r="WPV444" s="68"/>
      <c r="WPW444" s="68"/>
      <c r="WPX444" s="68"/>
      <c r="WPY444" s="68"/>
      <c r="WPZ444" s="68"/>
      <c r="WQA444" s="68"/>
      <c r="WQB444" s="68"/>
      <c r="WQC444" s="68"/>
      <c r="WQD444" s="68"/>
      <c r="WQE444" s="68"/>
      <c r="WQF444" s="68"/>
      <c r="WQG444" s="68"/>
      <c r="WQH444" s="68"/>
      <c r="WQI444" s="68"/>
      <c r="WQJ444" s="68"/>
      <c r="WQK444" s="68"/>
      <c r="WQL444" s="68"/>
      <c r="WQM444" s="68"/>
      <c r="WQN444" s="68"/>
      <c r="WQO444" s="68"/>
      <c r="WQP444" s="68"/>
      <c r="WQQ444" s="68"/>
      <c r="WQR444" s="68"/>
      <c r="WQS444" s="68"/>
      <c r="WQT444" s="68"/>
      <c r="WQU444" s="68"/>
      <c r="WQV444" s="68"/>
      <c r="WQW444" s="68"/>
      <c r="WQX444" s="68"/>
      <c r="WQY444" s="68"/>
      <c r="WQZ444" s="68"/>
      <c r="WRA444" s="68"/>
      <c r="WRB444" s="68"/>
      <c r="WRC444" s="68"/>
      <c r="WRD444" s="68"/>
      <c r="WRE444" s="68"/>
      <c r="WRF444" s="68"/>
      <c r="WRG444" s="68"/>
      <c r="WRH444" s="68"/>
      <c r="WRI444" s="68"/>
      <c r="WRJ444" s="68"/>
      <c r="WRK444" s="68"/>
      <c r="WRL444" s="68"/>
      <c r="WRM444" s="68"/>
      <c r="WRN444" s="68"/>
      <c r="WRO444" s="68"/>
      <c r="WRP444" s="68"/>
      <c r="WRQ444" s="68"/>
      <c r="WRR444" s="68"/>
      <c r="WRS444" s="68"/>
      <c r="WRT444" s="68"/>
      <c r="WRU444" s="68"/>
      <c r="WRV444" s="68"/>
      <c r="WRW444" s="68"/>
      <c r="WRX444" s="68"/>
      <c r="WRY444" s="68"/>
      <c r="WRZ444" s="68"/>
      <c r="WSA444" s="68"/>
      <c r="WSB444" s="68"/>
      <c r="WSC444" s="68"/>
      <c r="WSD444" s="68"/>
      <c r="WSE444" s="68"/>
      <c r="WSF444" s="68"/>
      <c r="WSG444" s="68"/>
      <c r="WSH444" s="68"/>
      <c r="WSI444" s="68"/>
      <c r="WSJ444" s="68"/>
      <c r="WSK444" s="68"/>
      <c r="WSL444" s="68"/>
      <c r="WSM444" s="68"/>
      <c r="WSN444" s="68"/>
      <c r="WSO444" s="68"/>
      <c r="WSP444" s="68"/>
      <c r="WSQ444" s="68"/>
      <c r="WSR444" s="68"/>
      <c r="WSS444" s="68"/>
      <c r="WST444" s="68"/>
      <c r="WSU444" s="68"/>
      <c r="WSV444" s="68"/>
      <c r="WSW444" s="68"/>
      <c r="WSX444" s="68"/>
      <c r="WSY444" s="68"/>
      <c r="WSZ444" s="68"/>
      <c r="WTA444" s="68"/>
      <c r="WTB444" s="68"/>
      <c r="WTC444" s="68"/>
      <c r="WTD444" s="68"/>
      <c r="WTE444" s="68"/>
      <c r="WTF444" s="68"/>
      <c r="WTG444" s="68"/>
      <c r="WTH444" s="68"/>
      <c r="WTI444" s="68"/>
      <c r="WTJ444" s="68"/>
      <c r="WTK444" s="68"/>
      <c r="WTL444" s="68"/>
      <c r="WTM444" s="68"/>
      <c r="WTN444" s="68"/>
      <c r="WTO444" s="68"/>
      <c r="WTP444" s="68"/>
      <c r="WTQ444" s="68"/>
      <c r="WTR444" s="68"/>
      <c r="WTS444" s="68"/>
      <c r="WTT444" s="68"/>
      <c r="WTU444" s="68"/>
      <c r="WTV444" s="68"/>
      <c r="WTW444" s="68"/>
      <c r="WTX444" s="68"/>
      <c r="WTY444" s="68"/>
      <c r="WTZ444" s="68"/>
      <c r="WUA444" s="68"/>
      <c r="WUB444" s="68"/>
      <c r="WUC444" s="68"/>
      <c r="WUD444" s="68"/>
      <c r="WUE444" s="68"/>
      <c r="WUF444" s="68"/>
      <c r="WUG444" s="68"/>
      <c r="WUH444" s="68"/>
      <c r="WUI444" s="68"/>
      <c r="WUJ444" s="68"/>
      <c r="WUK444" s="68"/>
      <c r="WUL444" s="68"/>
      <c r="WUM444" s="68"/>
      <c r="WUN444" s="68"/>
      <c r="WUO444" s="68"/>
      <c r="WUP444" s="68"/>
      <c r="WUQ444" s="68"/>
      <c r="WUR444" s="68"/>
      <c r="WUS444" s="68"/>
      <c r="WUT444" s="68"/>
      <c r="WUU444" s="68"/>
      <c r="WUV444" s="68"/>
      <c r="WUW444" s="68"/>
      <c r="WUX444" s="68"/>
      <c r="WUY444" s="68"/>
      <c r="WUZ444" s="68"/>
      <c r="WVA444" s="68"/>
      <c r="WVB444" s="68"/>
      <c r="WVC444" s="68"/>
      <c r="WVD444" s="68"/>
      <c r="WVE444" s="68"/>
      <c r="WVF444" s="68"/>
      <c r="WVG444" s="68"/>
      <c r="WVH444" s="68"/>
      <c r="WVI444" s="68"/>
      <c r="WVJ444" s="68"/>
      <c r="WVK444" s="68"/>
      <c r="WVL444" s="68"/>
      <c r="WVM444" s="68"/>
      <c r="WVN444" s="68"/>
      <c r="WVO444" s="68"/>
      <c r="WVP444" s="68"/>
      <c r="WVQ444" s="68"/>
      <c r="WVR444" s="68"/>
      <c r="WVS444" s="68"/>
      <c r="WVT444" s="68"/>
      <c r="WVU444" s="68"/>
      <c r="WVV444" s="68"/>
      <c r="WVW444" s="68"/>
      <c r="WVX444" s="68"/>
      <c r="WVY444" s="68"/>
      <c r="WVZ444" s="68"/>
      <c r="WWA444" s="68"/>
      <c r="WWB444" s="68"/>
      <c r="WWC444" s="68"/>
      <c r="WWD444" s="68"/>
      <c r="WWE444" s="68"/>
      <c r="WWF444" s="68"/>
      <c r="WWG444" s="68"/>
      <c r="WWH444" s="68"/>
      <c r="WWI444" s="68"/>
      <c r="WWJ444" s="68"/>
      <c r="WWK444" s="68"/>
      <c r="WWL444" s="68"/>
      <c r="WWM444" s="68"/>
      <c r="WWN444" s="68"/>
      <c r="WWO444" s="68"/>
      <c r="WWP444" s="68"/>
      <c r="WWQ444" s="68"/>
      <c r="WWR444" s="68"/>
      <c r="WWS444" s="68"/>
      <c r="WWT444" s="68"/>
      <c r="WWU444" s="68"/>
      <c r="WWV444" s="68"/>
      <c r="WWW444" s="68"/>
      <c r="WWX444" s="68"/>
      <c r="WWY444" s="68"/>
      <c r="WWZ444" s="68"/>
      <c r="WXA444" s="68"/>
      <c r="WXB444" s="68"/>
      <c r="WXC444" s="68"/>
      <c r="WXD444" s="68"/>
      <c r="WXE444" s="68"/>
      <c r="WXF444" s="68"/>
      <c r="WXG444" s="68"/>
      <c r="WXH444" s="68"/>
      <c r="WXI444" s="68"/>
      <c r="WXJ444" s="68"/>
      <c r="WXK444" s="68"/>
      <c r="WXL444" s="68"/>
      <c r="WXM444" s="68"/>
      <c r="WXN444" s="68"/>
      <c r="WXO444" s="68"/>
      <c r="WXP444" s="68"/>
      <c r="WXQ444" s="68"/>
      <c r="WXR444" s="68"/>
      <c r="WXS444" s="68"/>
      <c r="WXT444" s="68"/>
      <c r="WXU444" s="68"/>
      <c r="WXV444" s="68"/>
      <c r="WXW444" s="68"/>
      <c r="WXX444" s="68"/>
      <c r="WXY444" s="68"/>
      <c r="WXZ444" s="68"/>
      <c r="WYA444" s="68"/>
      <c r="WYB444" s="68"/>
      <c r="WYC444" s="68"/>
      <c r="WYD444" s="68"/>
      <c r="WYE444" s="68"/>
      <c r="WYF444" s="68"/>
      <c r="WYG444" s="68"/>
      <c r="WYH444" s="68"/>
      <c r="WYI444" s="68"/>
      <c r="WYJ444" s="68"/>
      <c r="WYK444" s="68"/>
      <c r="WYL444" s="68"/>
      <c r="WYM444" s="68"/>
      <c r="WYN444" s="68"/>
      <c r="WYO444" s="68"/>
      <c r="WYP444" s="68"/>
      <c r="WYQ444" s="68"/>
      <c r="WYR444" s="68"/>
      <c r="WYS444" s="68"/>
      <c r="WYT444" s="68"/>
      <c r="WYU444" s="68"/>
      <c r="WYV444" s="68"/>
      <c r="WYW444" s="68"/>
      <c r="WYX444" s="68"/>
      <c r="WYY444" s="68"/>
      <c r="WYZ444" s="68"/>
      <c r="WZA444" s="68"/>
      <c r="WZB444" s="68"/>
      <c r="WZC444" s="68"/>
      <c r="WZD444" s="68"/>
      <c r="WZE444" s="68"/>
      <c r="WZF444" s="68"/>
      <c r="WZG444" s="68"/>
      <c r="WZH444" s="68"/>
      <c r="WZI444" s="68"/>
      <c r="WZJ444" s="68"/>
      <c r="WZK444" s="68"/>
      <c r="WZL444" s="68"/>
      <c r="WZM444" s="68"/>
      <c r="WZN444" s="68"/>
      <c r="WZO444" s="68"/>
      <c r="WZP444" s="68"/>
      <c r="WZQ444" s="68"/>
      <c r="WZR444" s="68"/>
      <c r="WZS444" s="68"/>
      <c r="WZT444" s="68"/>
      <c r="WZU444" s="68"/>
      <c r="WZV444" s="68"/>
      <c r="WZW444" s="68"/>
      <c r="WZX444" s="68"/>
      <c r="WZY444" s="68"/>
      <c r="WZZ444" s="68"/>
      <c r="XAA444" s="68"/>
      <c r="XAB444" s="68"/>
      <c r="XAC444" s="68"/>
      <c r="XAD444" s="68"/>
      <c r="XAE444" s="68"/>
      <c r="XAF444" s="68"/>
      <c r="XAG444" s="68"/>
      <c r="XAH444" s="68"/>
      <c r="XAI444" s="68"/>
      <c r="XAJ444" s="68"/>
      <c r="XAK444" s="68"/>
      <c r="XAL444" s="68"/>
      <c r="XAM444" s="68"/>
      <c r="XAN444" s="68"/>
      <c r="XAO444" s="68"/>
      <c r="XAP444" s="68"/>
      <c r="XAQ444" s="68"/>
      <c r="XAR444" s="68"/>
      <c r="XAS444" s="68"/>
      <c r="XAT444" s="68"/>
      <c r="XAU444" s="68"/>
      <c r="XAV444" s="68"/>
      <c r="XAW444" s="68"/>
      <c r="XAX444" s="68"/>
      <c r="XAY444" s="68"/>
      <c r="XAZ444" s="68"/>
      <c r="XBA444" s="68"/>
      <c r="XBB444" s="68"/>
      <c r="XBC444" s="68"/>
      <c r="XBD444" s="68"/>
      <c r="XBE444" s="68"/>
      <c r="XBF444" s="68"/>
      <c r="XBG444" s="68"/>
      <c r="XBH444" s="68"/>
      <c r="XBI444" s="68"/>
      <c r="XBJ444" s="68"/>
      <c r="XBK444" s="68"/>
      <c r="XBL444" s="68"/>
      <c r="XBM444" s="68"/>
      <c r="XBN444" s="68"/>
      <c r="XBO444" s="68"/>
      <c r="XBP444" s="68"/>
      <c r="XBQ444" s="68"/>
      <c r="XBR444" s="68"/>
      <c r="XBS444" s="68"/>
      <c r="XBT444" s="68"/>
      <c r="XBU444" s="68"/>
      <c r="XBV444" s="68"/>
      <c r="XBW444" s="68"/>
      <c r="XBX444" s="68"/>
      <c r="XBY444" s="68"/>
      <c r="XBZ444" s="68"/>
      <c r="XCA444" s="68"/>
      <c r="XCB444" s="68"/>
      <c r="XCC444" s="68"/>
      <c r="XCD444" s="68"/>
      <c r="XCE444" s="68"/>
      <c r="XCF444" s="68"/>
      <c r="XCG444" s="68"/>
      <c r="XCH444" s="68"/>
      <c r="XCI444" s="68"/>
      <c r="XCJ444" s="68"/>
      <c r="XCK444" s="68"/>
      <c r="XCL444" s="68"/>
      <c r="XCM444" s="68"/>
      <c r="XCN444" s="68"/>
      <c r="XCO444" s="68"/>
      <c r="XCP444" s="68"/>
      <c r="XCQ444" s="68"/>
      <c r="XCR444" s="68"/>
      <c r="XCS444" s="68"/>
      <c r="XCT444" s="68"/>
      <c r="XCU444" s="68"/>
      <c r="XCV444" s="68"/>
      <c r="XCW444" s="68"/>
      <c r="XCX444" s="68"/>
      <c r="XCY444" s="68"/>
      <c r="XCZ444" s="68"/>
      <c r="XDA444" s="68"/>
      <c r="XDB444" s="68"/>
      <c r="XDC444" s="68"/>
      <c r="XDD444" s="68"/>
      <c r="XDE444" s="68"/>
      <c r="XDF444" s="68"/>
      <c r="XDG444" s="68"/>
      <c r="XDH444" s="68"/>
      <c r="XDI444" s="68"/>
      <c r="XDJ444" s="68"/>
      <c r="XDK444" s="68"/>
      <c r="XDL444" s="68"/>
      <c r="XDM444" s="68"/>
      <c r="XDN444" s="68"/>
      <c r="XDO444" s="68"/>
      <c r="XDP444" s="68"/>
      <c r="XDQ444" s="68"/>
      <c r="XDR444" s="68"/>
      <c r="XDS444" s="68"/>
      <c r="XDT444" s="68"/>
      <c r="XDU444" s="68"/>
      <c r="XDV444" s="68"/>
      <c r="XDW444" s="68"/>
      <c r="XDX444" s="68"/>
      <c r="XDY444" s="68"/>
      <c r="XDZ444" s="68"/>
      <c r="XEA444" s="68"/>
      <c r="XEB444" s="68"/>
      <c r="XEC444" s="68"/>
      <c r="XED444" s="68"/>
      <c r="XEE444" s="68"/>
      <c r="XEF444" s="68"/>
      <c r="XEG444" s="68"/>
      <c r="XEH444" s="68"/>
      <c r="XEI444" s="68"/>
      <c r="XEJ444" s="68"/>
      <c r="XEK444" s="68"/>
      <c r="XEL444" s="68"/>
      <c r="XEM444" s="68"/>
      <c r="XEN444" s="68"/>
      <c r="XEO444" s="68"/>
      <c r="XEP444" s="68"/>
      <c r="XEQ444" s="68"/>
      <c r="XER444" s="68"/>
      <c r="XES444" s="68"/>
      <c r="XET444" s="68"/>
      <c r="XEU444" s="68"/>
      <c r="XEV444" s="68"/>
      <c r="XEW444" s="68"/>
      <c r="XEX444" s="68"/>
      <c r="XEY444" s="68"/>
      <c r="XEZ444" s="68"/>
      <c r="XFA444" s="68"/>
    </row>
    <row r="445" spans="1:16381" x14ac:dyDescent="0.25">
      <c r="A445" s="68" t="str">
        <f t="shared" si="20"/>
        <v>245850</v>
      </c>
      <c r="B445" s="69" t="s">
        <v>14</v>
      </c>
      <c r="C445" s="68" t="s">
        <v>15</v>
      </c>
      <c r="D445" s="68" t="s">
        <v>973</v>
      </c>
      <c r="E445" s="68" t="s">
        <v>220</v>
      </c>
      <c r="F445" s="95">
        <v>45850</v>
      </c>
      <c r="G445" s="96">
        <v>0.33333333333333331</v>
      </c>
      <c r="H445" s="96">
        <v>0.70833333333333337</v>
      </c>
      <c r="I445" s="77" t="s">
        <v>983</v>
      </c>
      <c r="J445" s="68" t="s">
        <v>426</v>
      </c>
      <c r="K445" s="68" t="s">
        <v>427</v>
      </c>
      <c r="L445" s="88" t="s">
        <v>178</v>
      </c>
      <c r="M445" s="70">
        <f t="shared" si="21"/>
        <v>0</v>
      </c>
      <c r="N445" s="70">
        <f t="shared" si="22"/>
        <v>46</v>
      </c>
      <c r="P445" s="70"/>
    </row>
    <row r="446" spans="1:16381" x14ac:dyDescent="0.25">
      <c r="A446" s="68" t="str">
        <f t="shared" si="20"/>
        <v>245852</v>
      </c>
      <c r="B446" s="69" t="s">
        <v>14</v>
      </c>
      <c r="C446" s="68" t="s">
        <v>15</v>
      </c>
      <c r="D446" s="68" t="s">
        <v>973</v>
      </c>
      <c r="E446" s="68" t="s">
        <v>221</v>
      </c>
      <c r="F446" s="95">
        <v>45852</v>
      </c>
      <c r="G446" s="96">
        <v>0.33333333333333331</v>
      </c>
      <c r="H446" s="96">
        <v>0.70833333333333337</v>
      </c>
      <c r="I446" s="77" t="s">
        <v>983</v>
      </c>
      <c r="J446" s="68" t="s">
        <v>64</v>
      </c>
      <c r="K446" s="68" t="s">
        <v>428</v>
      </c>
      <c r="L446" s="88" t="s">
        <v>178</v>
      </c>
      <c r="M446" s="70">
        <f t="shared" si="21"/>
        <v>0</v>
      </c>
      <c r="N446" s="70">
        <f t="shared" si="22"/>
        <v>5</v>
      </c>
      <c r="P446" s="70"/>
    </row>
    <row r="447" spans="1:16381" x14ac:dyDescent="0.25">
      <c r="A447" s="68" t="str">
        <f t="shared" si="20"/>
        <v>245853</v>
      </c>
      <c r="B447" s="69" t="s">
        <v>14</v>
      </c>
      <c r="C447" s="68" t="s">
        <v>15</v>
      </c>
      <c r="D447" s="68" t="s">
        <v>973</v>
      </c>
      <c r="E447" s="68" t="s">
        <v>222</v>
      </c>
      <c r="F447" s="95">
        <v>45853</v>
      </c>
      <c r="G447" s="96">
        <v>0.33333333333333331</v>
      </c>
      <c r="H447" s="96">
        <v>0.70833333333333337</v>
      </c>
      <c r="I447" s="77" t="s">
        <v>983</v>
      </c>
      <c r="J447" s="68" t="s">
        <v>429</v>
      </c>
      <c r="K447" s="68" t="s">
        <v>430</v>
      </c>
      <c r="L447" s="88" t="s">
        <v>178</v>
      </c>
      <c r="M447" s="70">
        <f t="shared" si="21"/>
        <v>1</v>
      </c>
      <c r="N447" s="70">
        <f t="shared" si="22"/>
        <v>106</v>
      </c>
      <c r="P447" s="70"/>
    </row>
    <row r="448" spans="1:16381" x14ac:dyDescent="0.25">
      <c r="A448" s="68" t="str">
        <f t="shared" si="20"/>
        <v>245854</v>
      </c>
      <c r="B448" s="69" t="s">
        <v>14</v>
      </c>
      <c r="C448" s="68" t="s">
        <v>15</v>
      </c>
      <c r="D448" s="68" t="s">
        <v>973</v>
      </c>
      <c r="E448" s="68" t="s">
        <v>223</v>
      </c>
      <c r="F448" s="95">
        <v>45854</v>
      </c>
      <c r="G448" s="96">
        <v>0.33333333333333331</v>
      </c>
      <c r="H448" s="96">
        <v>0.70833333333333337</v>
      </c>
      <c r="I448" s="77" t="s">
        <v>983</v>
      </c>
      <c r="J448" s="68" t="s">
        <v>431</v>
      </c>
      <c r="K448" s="68" t="s">
        <v>432</v>
      </c>
      <c r="L448" s="88" t="s">
        <v>178</v>
      </c>
      <c r="M448" s="70">
        <f t="shared" si="21"/>
        <v>0</v>
      </c>
      <c r="N448" s="70">
        <f t="shared" si="22"/>
        <v>75</v>
      </c>
      <c r="P448" s="70"/>
    </row>
    <row r="449" spans="1:16" x14ac:dyDescent="0.25">
      <c r="A449" s="68" t="str">
        <f t="shared" si="20"/>
        <v>245855</v>
      </c>
      <c r="B449" s="69" t="s">
        <v>14</v>
      </c>
      <c r="C449" s="68" t="s">
        <v>15</v>
      </c>
      <c r="D449" s="68" t="s">
        <v>973</v>
      </c>
      <c r="E449" s="68" t="s">
        <v>224</v>
      </c>
      <c r="F449" s="95">
        <v>45855</v>
      </c>
      <c r="G449" s="96">
        <v>0.33333333333333331</v>
      </c>
      <c r="H449" s="96">
        <v>0.70833333333333337</v>
      </c>
      <c r="I449" s="77" t="s">
        <v>983</v>
      </c>
      <c r="J449" s="68" t="s">
        <v>433</v>
      </c>
      <c r="K449" s="68" t="s">
        <v>11</v>
      </c>
      <c r="L449" s="88" t="s">
        <v>178</v>
      </c>
      <c r="M449" s="70">
        <f t="shared" si="21"/>
        <v>0</v>
      </c>
      <c r="N449" s="70">
        <f t="shared" si="22"/>
        <v>0</v>
      </c>
      <c r="P449" s="70" t="s">
        <v>1032</v>
      </c>
    </row>
    <row r="450" spans="1:16" x14ac:dyDescent="0.25">
      <c r="A450" s="68" t="str">
        <f t="shared" si="20"/>
        <v>245856</v>
      </c>
      <c r="B450" s="69" t="s">
        <v>14</v>
      </c>
      <c r="C450" s="68" t="s">
        <v>15</v>
      </c>
      <c r="D450" s="68" t="s">
        <v>973</v>
      </c>
      <c r="E450" s="68" t="s">
        <v>225</v>
      </c>
      <c r="F450" s="95">
        <v>45856</v>
      </c>
      <c r="G450" s="96">
        <v>0.33333333333333331</v>
      </c>
      <c r="H450" s="96">
        <v>0.70833333333333337</v>
      </c>
      <c r="I450" s="77" t="s">
        <v>983</v>
      </c>
      <c r="J450" s="68" t="s">
        <v>434</v>
      </c>
      <c r="K450" s="68" t="s">
        <v>435</v>
      </c>
      <c r="L450" s="88" t="s">
        <v>178</v>
      </c>
      <c r="M450" s="70">
        <f t="shared" si="21"/>
        <v>0</v>
      </c>
      <c r="N450" s="70">
        <f t="shared" si="22"/>
        <v>42</v>
      </c>
      <c r="P450" s="70"/>
    </row>
    <row r="451" spans="1:16" x14ac:dyDescent="0.25">
      <c r="A451" s="68" t="str">
        <f t="shared" si="20"/>
        <v>245857</v>
      </c>
      <c r="B451" s="69" t="s">
        <v>14</v>
      </c>
      <c r="C451" s="68" t="s">
        <v>15</v>
      </c>
      <c r="D451" s="68" t="s">
        <v>973</v>
      </c>
      <c r="E451" s="68" t="s">
        <v>226</v>
      </c>
      <c r="F451" s="95">
        <v>45857</v>
      </c>
      <c r="G451" s="96">
        <v>0.33333333333333331</v>
      </c>
      <c r="H451" s="96">
        <v>0.70833333333333337</v>
      </c>
      <c r="I451" s="77" t="s">
        <v>983</v>
      </c>
      <c r="J451" s="68" t="s">
        <v>436</v>
      </c>
      <c r="K451" s="68" t="s">
        <v>437</v>
      </c>
      <c r="L451" s="88" t="s">
        <v>178</v>
      </c>
      <c r="M451" s="70">
        <f t="shared" si="21"/>
        <v>0</v>
      </c>
      <c r="N451" s="70">
        <f t="shared" si="22"/>
        <v>52</v>
      </c>
      <c r="P451" s="70"/>
    </row>
    <row r="452" spans="1:16" x14ac:dyDescent="0.25">
      <c r="A452" s="68" t="str">
        <f t="shared" ref="A452:A515" si="23">B452&amp;F452</f>
        <v>245859</v>
      </c>
      <c r="B452" s="69" t="s">
        <v>14</v>
      </c>
      <c r="C452" s="68" t="s">
        <v>15</v>
      </c>
      <c r="D452" s="68" t="s">
        <v>973</v>
      </c>
      <c r="E452" s="68" t="s">
        <v>227</v>
      </c>
      <c r="F452" s="95">
        <v>45859</v>
      </c>
      <c r="G452" s="96">
        <v>0.33333333333333331</v>
      </c>
      <c r="H452" s="96">
        <v>0.70833333333333337</v>
      </c>
      <c r="I452" s="77" t="s">
        <v>983</v>
      </c>
      <c r="J452" s="68" t="s">
        <v>91</v>
      </c>
      <c r="K452" s="68" t="s">
        <v>438</v>
      </c>
      <c r="L452" s="88" t="s">
        <v>178</v>
      </c>
      <c r="M452" s="70">
        <f t="shared" si="21"/>
        <v>4</v>
      </c>
      <c r="N452" s="70">
        <f t="shared" si="22"/>
        <v>37</v>
      </c>
      <c r="P452" s="70"/>
    </row>
    <row r="453" spans="1:16" x14ac:dyDescent="0.25">
      <c r="A453" s="68" t="str">
        <f t="shared" si="23"/>
        <v>245860</v>
      </c>
      <c r="B453" s="69" t="s">
        <v>14</v>
      </c>
      <c r="C453" s="68" t="s">
        <v>15</v>
      </c>
      <c r="D453" s="68" t="s">
        <v>973</v>
      </c>
      <c r="E453" s="68" t="s">
        <v>228</v>
      </c>
      <c r="F453" s="95">
        <v>45860</v>
      </c>
      <c r="G453" s="96">
        <v>0.33333333333333331</v>
      </c>
      <c r="H453" s="96">
        <v>0.70833333333333337</v>
      </c>
      <c r="I453" s="77" t="s">
        <v>983</v>
      </c>
      <c r="J453" s="68" t="s">
        <v>439</v>
      </c>
      <c r="K453" s="68" t="s">
        <v>440</v>
      </c>
      <c r="L453" s="88" t="s">
        <v>178</v>
      </c>
      <c r="M453" s="70">
        <f t="shared" si="21"/>
        <v>0</v>
      </c>
      <c r="N453" s="70">
        <f t="shared" si="22"/>
        <v>59</v>
      </c>
      <c r="P453" s="70"/>
    </row>
    <row r="454" spans="1:16" x14ac:dyDescent="0.25">
      <c r="A454" s="68" t="str">
        <f t="shared" si="23"/>
        <v>245861</v>
      </c>
      <c r="B454" s="69" t="s">
        <v>14</v>
      </c>
      <c r="C454" s="68" t="s">
        <v>15</v>
      </c>
      <c r="D454" s="68" t="s">
        <v>973</v>
      </c>
      <c r="E454" s="68" t="s">
        <v>229</v>
      </c>
      <c r="F454" s="95">
        <v>45861</v>
      </c>
      <c r="G454" s="96">
        <v>0.33333333333333331</v>
      </c>
      <c r="H454" s="96">
        <v>0.70833333333333337</v>
      </c>
      <c r="I454" s="77" t="s">
        <v>983</v>
      </c>
      <c r="J454" s="68" t="s">
        <v>441</v>
      </c>
      <c r="K454" s="68" t="s">
        <v>442</v>
      </c>
      <c r="L454" s="88" t="s">
        <v>178</v>
      </c>
      <c r="M454" s="70">
        <f t="shared" si="21"/>
        <v>1</v>
      </c>
      <c r="N454" s="70">
        <f t="shared" si="22"/>
        <v>33</v>
      </c>
      <c r="P454" s="70"/>
    </row>
    <row r="455" spans="1:16" x14ac:dyDescent="0.25">
      <c r="A455" s="68" t="str">
        <f t="shared" si="23"/>
        <v>245862</v>
      </c>
      <c r="B455" s="69" t="s">
        <v>14</v>
      </c>
      <c r="C455" s="68" t="s">
        <v>15</v>
      </c>
      <c r="D455" s="68" t="s">
        <v>973</v>
      </c>
      <c r="E455" s="68" t="s">
        <v>230</v>
      </c>
      <c r="F455" s="95">
        <v>45862</v>
      </c>
      <c r="G455" s="96">
        <v>0.33333333333333331</v>
      </c>
      <c r="H455" s="96">
        <v>0.70833333333333337</v>
      </c>
      <c r="I455" s="77" t="s">
        <v>983</v>
      </c>
      <c r="J455" s="68" t="s">
        <v>234</v>
      </c>
      <c r="K455" s="68" t="s">
        <v>443</v>
      </c>
      <c r="L455" s="88" t="s">
        <v>178</v>
      </c>
      <c r="M455" s="70">
        <f t="shared" si="21"/>
        <v>0</v>
      </c>
      <c r="N455" s="70">
        <f t="shared" si="22"/>
        <v>47</v>
      </c>
      <c r="P455" s="70"/>
    </row>
    <row r="456" spans="1:16" x14ac:dyDescent="0.25">
      <c r="A456" s="68" t="str">
        <f t="shared" si="23"/>
        <v>245863</v>
      </c>
      <c r="B456" s="69" t="s">
        <v>14</v>
      </c>
      <c r="C456" s="68" t="s">
        <v>15</v>
      </c>
      <c r="D456" s="68" t="s">
        <v>973</v>
      </c>
      <c r="E456" s="68" t="s">
        <v>231</v>
      </c>
      <c r="F456" s="95">
        <v>45863</v>
      </c>
      <c r="G456" s="96">
        <v>0.33333333333333331</v>
      </c>
      <c r="H456" s="96">
        <v>0.70833333333333337</v>
      </c>
      <c r="I456" s="77" t="s">
        <v>983</v>
      </c>
      <c r="J456" s="68" t="s">
        <v>444</v>
      </c>
      <c r="K456" s="68" t="s">
        <v>438</v>
      </c>
      <c r="L456" s="88" t="s">
        <v>178</v>
      </c>
      <c r="M456" s="70">
        <f t="shared" si="21"/>
        <v>0</v>
      </c>
      <c r="N456" s="70">
        <f t="shared" si="22"/>
        <v>37</v>
      </c>
      <c r="P456" s="70"/>
    </row>
    <row r="457" spans="1:16" x14ac:dyDescent="0.25">
      <c r="A457" s="68" t="str">
        <f t="shared" si="23"/>
        <v>245864</v>
      </c>
      <c r="B457" s="69" t="s">
        <v>14</v>
      </c>
      <c r="C457" s="68" t="s">
        <v>15</v>
      </c>
      <c r="D457" s="68" t="s">
        <v>973</v>
      </c>
      <c r="E457" s="68" t="s">
        <v>232</v>
      </c>
      <c r="F457" s="95">
        <v>45864</v>
      </c>
      <c r="G457" s="96">
        <v>0.33333333333333331</v>
      </c>
      <c r="H457" s="96">
        <v>0.70833333333333337</v>
      </c>
      <c r="I457" s="77" t="s">
        <v>983</v>
      </c>
      <c r="J457" s="68" t="s">
        <v>445</v>
      </c>
      <c r="K457" s="68" t="s">
        <v>446</v>
      </c>
      <c r="L457" s="88" t="s">
        <v>178</v>
      </c>
      <c r="M457" s="70">
        <f t="shared" si="21"/>
        <v>0</v>
      </c>
      <c r="N457" s="70">
        <f t="shared" si="22"/>
        <v>21</v>
      </c>
      <c r="P457" s="70"/>
    </row>
    <row r="458" spans="1:16" x14ac:dyDescent="0.25">
      <c r="A458" s="68" t="str">
        <f t="shared" si="23"/>
        <v>245866</v>
      </c>
      <c r="B458" s="69" t="s">
        <v>14</v>
      </c>
      <c r="C458" s="68" t="s">
        <v>15</v>
      </c>
      <c r="D458" s="68" t="s">
        <v>973</v>
      </c>
      <c r="E458" s="68" t="s">
        <v>233</v>
      </c>
      <c r="F458" s="95">
        <v>45866</v>
      </c>
      <c r="G458" s="96">
        <v>0.33333333333333331</v>
      </c>
      <c r="H458" s="96">
        <v>0.70833333333333337</v>
      </c>
      <c r="I458" s="77" t="s">
        <v>983</v>
      </c>
      <c r="J458" s="68" t="s">
        <v>447</v>
      </c>
      <c r="K458" s="68" t="s">
        <v>448</v>
      </c>
      <c r="L458" s="88" t="s">
        <v>178</v>
      </c>
      <c r="M458" s="70">
        <f t="shared" si="21"/>
        <v>0</v>
      </c>
      <c r="N458" s="70">
        <f t="shared" si="22"/>
        <v>14</v>
      </c>
      <c r="P458" s="70"/>
    </row>
    <row r="459" spans="1:16" x14ac:dyDescent="0.25">
      <c r="A459" s="68" t="str">
        <f t="shared" si="23"/>
        <v>245867</v>
      </c>
      <c r="B459" s="69" t="s">
        <v>14</v>
      </c>
      <c r="C459" s="68" t="s">
        <v>15</v>
      </c>
      <c r="D459" s="68" t="s">
        <v>973</v>
      </c>
      <c r="E459" s="68" t="s">
        <v>415</v>
      </c>
      <c r="F459" s="95">
        <v>45867</v>
      </c>
      <c r="G459" s="96">
        <v>0.33333333333333331</v>
      </c>
      <c r="H459" s="96">
        <v>0.70833333333333337</v>
      </c>
      <c r="I459" s="77" t="s">
        <v>983</v>
      </c>
      <c r="J459" s="68" t="s">
        <v>449</v>
      </c>
      <c r="K459" s="68" t="s">
        <v>450</v>
      </c>
      <c r="L459" s="88" t="s">
        <v>178</v>
      </c>
      <c r="M459" s="70">
        <f t="shared" si="21"/>
        <v>0</v>
      </c>
      <c r="N459" s="70">
        <f t="shared" si="22"/>
        <v>50</v>
      </c>
      <c r="P459" s="70"/>
    </row>
    <row r="460" spans="1:16" x14ac:dyDescent="0.25">
      <c r="A460" s="68" t="str">
        <f t="shared" si="23"/>
        <v>245868</v>
      </c>
      <c r="B460" s="69" t="s">
        <v>14</v>
      </c>
      <c r="C460" s="68" t="s">
        <v>15</v>
      </c>
      <c r="D460" s="68" t="s">
        <v>973</v>
      </c>
      <c r="E460" s="68" t="s">
        <v>418</v>
      </c>
      <c r="F460" s="95">
        <v>45868</v>
      </c>
      <c r="G460" s="96">
        <v>0.33333333333333331</v>
      </c>
      <c r="H460" s="96">
        <v>0.70833333333333337</v>
      </c>
      <c r="I460" s="77" t="s">
        <v>983</v>
      </c>
      <c r="J460" s="68" t="s">
        <v>451</v>
      </c>
      <c r="K460" s="68" t="s">
        <v>452</v>
      </c>
      <c r="L460" s="88" t="s">
        <v>178</v>
      </c>
      <c r="M460" s="70">
        <f t="shared" si="21"/>
        <v>0</v>
      </c>
      <c r="N460" s="70">
        <f t="shared" si="22"/>
        <v>19</v>
      </c>
      <c r="P460" s="70"/>
    </row>
    <row r="461" spans="1:16" x14ac:dyDescent="0.25">
      <c r="A461" s="68" t="str">
        <f t="shared" si="23"/>
        <v>245869</v>
      </c>
      <c r="B461" s="69" t="s">
        <v>14</v>
      </c>
      <c r="C461" s="68" t="s">
        <v>15</v>
      </c>
      <c r="D461" s="68" t="s">
        <v>973</v>
      </c>
      <c r="E461" s="68" t="s">
        <v>421</v>
      </c>
      <c r="F461" s="95">
        <v>45869</v>
      </c>
      <c r="G461" s="96">
        <v>0.33333333333333331</v>
      </c>
      <c r="H461" s="96">
        <v>0.70833333333333337</v>
      </c>
      <c r="I461" s="77" t="s">
        <v>983</v>
      </c>
      <c r="J461" s="68" t="s">
        <v>453</v>
      </c>
      <c r="K461" s="68" t="s">
        <v>454</v>
      </c>
      <c r="L461" s="88" t="s">
        <v>178</v>
      </c>
      <c r="M461" s="70">
        <f t="shared" si="21"/>
        <v>0</v>
      </c>
      <c r="N461" s="70">
        <f t="shared" si="22"/>
        <v>21</v>
      </c>
      <c r="P461" s="70"/>
    </row>
    <row r="462" spans="1:16" x14ac:dyDescent="0.25">
      <c r="A462" s="68" t="str">
        <f t="shared" si="23"/>
        <v>1045839</v>
      </c>
      <c r="B462" s="69" t="s">
        <v>39</v>
      </c>
      <c r="C462" s="68" t="s">
        <v>40</v>
      </c>
      <c r="D462" s="68" t="s">
        <v>973</v>
      </c>
      <c r="E462" s="68" t="s">
        <v>210</v>
      </c>
      <c r="F462" s="95">
        <v>45839</v>
      </c>
      <c r="G462" s="96">
        <v>0.3125</v>
      </c>
      <c r="H462" s="96">
        <v>0.6875</v>
      </c>
      <c r="I462" s="77" t="s">
        <v>983</v>
      </c>
      <c r="J462" s="68" t="s">
        <v>546</v>
      </c>
      <c r="K462" s="68" t="s">
        <v>11</v>
      </c>
      <c r="L462" s="88" t="s">
        <v>178</v>
      </c>
      <c r="M462" s="70">
        <f t="shared" si="21"/>
        <v>0</v>
      </c>
      <c r="N462" s="70">
        <f t="shared" si="22"/>
        <v>0</v>
      </c>
      <c r="P462" s="70"/>
    </row>
    <row r="463" spans="1:16" x14ac:dyDescent="0.25">
      <c r="A463" s="68" t="str">
        <f t="shared" si="23"/>
        <v>1045840</v>
      </c>
      <c r="B463" s="69" t="s">
        <v>39</v>
      </c>
      <c r="C463" s="68" t="s">
        <v>40</v>
      </c>
      <c r="D463" s="68" t="s">
        <v>973</v>
      </c>
      <c r="E463" s="68" t="s">
        <v>211</v>
      </c>
      <c r="F463" s="95">
        <v>45840</v>
      </c>
      <c r="G463" s="96">
        <v>0.3125</v>
      </c>
      <c r="H463" s="96">
        <v>0.6875</v>
      </c>
      <c r="I463" s="77" t="s">
        <v>983</v>
      </c>
      <c r="J463" s="68" t="s">
        <v>547</v>
      </c>
      <c r="K463" s="68" t="s">
        <v>11</v>
      </c>
      <c r="L463" s="88" t="s">
        <v>178</v>
      </c>
      <c r="M463" s="70">
        <f t="shared" si="21"/>
        <v>0</v>
      </c>
      <c r="N463" s="70">
        <f t="shared" si="22"/>
        <v>0</v>
      </c>
      <c r="P463" s="70"/>
    </row>
    <row r="464" spans="1:16" x14ac:dyDescent="0.25">
      <c r="A464" s="68" t="str">
        <f t="shared" si="23"/>
        <v>1045841</v>
      </c>
      <c r="B464" s="69" t="s">
        <v>39</v>
      </c>
      <c r="C464" s="68" t="s">
        <v>40</v>
      </c>
      <c r="D464" s="68" t="s">
        <v>973</v>
      </c>
      <c r="E464" s="68" t="s">
        <v>212</v>
      </c>
      <c r="F464" s="95">
        <v>45841</v>
      </c>
      <c r="G464" s="96">
        <v>0.3125</v>
      </c>
      <c r="H464" s="96">
        <v>0.6875</v>
      </c>
      <c r="I464" s="77" t="s">
        <v>983</v>
      </c>
      <c r="J464" s="68" t="s">
        <v>548</v>
      </c>
      <c r="K464" s="68" t="s">
        <v>11</v>
      </c>
      <c r="L464" s="88" t="s">
        <v>178</v>
      </c>
      <c r="M464" s="70">
        <f t="shared" si="21"/>
        <v>0</v>
      </c>
      <c r="N464" s="70">
        <f t="shared" si="22"/>
        <v>0</v>
      </c>
      <c r="P464" s="70"/>
    </row>
    <row r="465" spans="1:16" x14ac:dyDescent="0.25">
      <c r="A465" s="68" t="str">
        <f t="shared" si="23"/>
        <v>1045842</v>
      </c>
      <c r="B465" s="69" t="s">
        <v>39</v>
      </c>
      <c r="C465" s="68" t="s">
        <v>40</v>
      </c>
      <c r="D465" s="68" t="s">
        <v>973</v>
      </c>
      <c r="E465" s="68" t="s">
        <v>213</v>
      </c>
      <c r="F465" s="95">
        <v>45842</v>
      </c>
      <c r="G465" s="96">
        <v>0.3125</v>
      </c>
      <c r="H465" s="96">
        <v>0.6875</v>
      </c>
      <c r="I465" s="77" t="s">
        <v>983</v>
      </c>
      <c r="J465" s="68" t="s">
        <v>549</v>
      </c>
      <c r="K465" s="68" t="s">
        <v>11</v>
      </c>
      <c r="L465" s="88" t="s">
        <v>178</v>
      </c>
      <c r="M465" s="70">
        <f t="shared" si="21"/>
        <v>0</v>
      </c>
      <c r="N465" s="70">
        <f t="shared" si="22"/>
        <v>0</v>
      </c>
      <c r="P465" s="70"/>
    </row>
    <row r="466" spans="1:16" x14ac:dyDescent="0.25">
      <c r="A466" s="68" t="str">
        <f t="shared" si="23"/>
        <v>1045843</v>
      </c>
      <c r="B466" s="69" t="s">
        <v>39</v>
      </c>
      <c r="C466" s="68" t="s">
        <v>40</v>
      </c>
      <c r="D466" s="68" t="s">
        <v>973</v>
      </c>
      <c r="E466" s="68" t="s">
        <v>214</v>
      </c>
      <c r="F466" s="95">
        <v>45843</v>
      </c>
      <c r="G466" s="96">
        <v>0.3125</v>
      </c>
      <c r="H466" s="96">
        <v>0.6875</v>
      </c>
      <c r="I466" s="77" t="s">
        <v>983</v>
      </c>
      <c r="J466" s="68" t="s">
        <v>11</v>
      </c>
      <c r="K466" s="68" t="s">
        <v>11</v>
      </c>
      <c r="L466" s="88" t="s">
        <v>178</v>
      </c>
      <c r="M466" s="70">
        <f t="shared" si="21"/>
        <v>0</v>
      </c>
      <c r="N466" s="70">
        <f t="shared" si="22"/>
        <v>0</v>
      </c>
      <c r="P466" s="70" t="s">
        <v>1037</v>
      </c>
    </row>
    <row r="467" spans="1:16" x14ac:dyDescent="0.25">
      <c r="A467" s="68" t="str">
        <f t="shared" si="23"/>
        <v>1045845</v>
      </c>
      <c r="B467" s="69" t="s">
        <v>39</v>
      </c>
      <c r="C467" s="68" t="s">
        <v>40</v>
      </c>
      <c r="D467" s="68" t="s">
        <v>973</v>
      </c>
      <c r="E467" s="68" t="s">
        <v>215</v>
      </c>
      <c r="F467" s="95">
        <v>45845</v>
      </c>
      <c r="G467" s="96">
        <v>0.3125</v>
      </c>
      <c r="H467" s="96">
        <v>0.6875</v>
      </c>
      <c r="I467" s="77" t="s">
        <v>983</v>
      </c>
      <c r="J467" s="68" t="s">
        <v>550</v>
      </c>
      <c r="K467" s="68" t="s">
        <v>11</v>
      </c>
      <c r="L467" s="88" t="s">
        <v>178</v>
      </c>
      <c r="M467" s="70">
        <f t="shared" si="21"/>
        <v>0</v>
      </c>
      <c r="N467" s="70">
        <f t="shared" si="22"/>
        <v>0</v>
      </c>
      <c r="P467" s="70"/>
    </row>
    <row r="468" spans="1:16" x14ac:dyDescent="0.25">
      <c r="A468" s="68" t="str">
        <f t="shared" si="23"/>
        <v>1045846</v>
      </c>
      <c r="B468" s="69" t="s">
        <v>39</v>
      </c>
      <c r="C468" s="68" t="s">
        <v>40</v>
      </c>
      <c r="D468" s="68" t="s">
        <v>973</v>
      </c>
      <c r="E468" s="68" t="s">
        <v>216</v>
      </c>
      <c r="F468" s="95">
        <v>45846</v>
      </c>
      <c r="G468" s="96">
        <v>0.3125</v>
      </c>
      <c r="H468" s="96">
        <v>0.6875</v>
      </c>
      <c r="I468" s="77" t="s">
        <v>983</v>
      </c>
      <c r="J468" s="68" t="s">
        <v>551</v>
      </c>
      <c r="K468" s="68" t="s">
        <v>11</v>
      </c>
      <c r="L468" s="88" t="s">
        <v>178</v>
      </c>
      <c r="M468" s="70">
        <f t="shared" si="21"/>
        <v>0</v>
      </c>
      <c r="N468" s="70">
        <f t="shared" si="22"/>
        <v>0</v>
      </c>
      <c r="P468" s="70"/>
    </row>
    <row r="469" spans="1:16" x14ac:dyDescent="0.25">
      <c r="A469" s="68" t="str">
        <f t="shared" si="23"/>
        <v>1045847</v>
      </c>
      <c r="B469" s="69" t="s">
        <v>39</v>
      </c>
      <c r="C469" s="68" t="s">
        <v>40</v>
      </c>
      <c r="D469" s="68" t="s">
        <v>973</v>
      </c>
      <c r="E469" s="68" t="s">
        <v>217</v>
      </c>
      <c r="F469" s="95">
        <v>45847</v>
      </c>
      <c r="G469" s="96">
        <v>0.3125</v>
      </c>
      <c r="H469" s="96">
        <v>0.6875</v>
      </c>
      <c r="I469" s="77" t="s">
        <v>983</v>
      </c>
      <c r="J469" s="68" t="s">
        <v>552</v>
      </c>
      <c r="K469" s="68" t="s">
        <v>11</v>
      </c>
      <c r="L469" s="88" t="s">
        <v>178</v>
      </c>
      <c r="M469" s="70">
        <f t="shared" si="21"/>
        <v>0</v>
      </c>
      <c r="N469" s="70">
        <f t="shared" si="22"/>
        <v>0</v>
      </c>
      <c r="P469" s="70"/>
    </row>
    <row r="470" spans="1:16" x14ac:dyDescent="0.25">
      <c r="A470" s="68" t="str">
        <f t="shared" si="23"/>
        <v>1045848</v>
      </c>
      <c r="B470" s="69" t="s">
        <v>39</v>
      </c>
      <c r="C470" s="68" t="s">
        <v>40</v>
      </c>
      <c r="D470" s="68" t="s">
        <v>973</v>
      </c>
      <c r="E470" s="68" t="s">
        <v>218</v>
      </c>
      <c r="F470" s="95">
        <v>45848</v>
      </c>
      <c r="G470" s="96">
        <v>0.3125</v>
      </c>
      <c r="H470" s="96">
        <v>0.6875</v>
      </c>
      <c r="I470" s="77" t="s">
        <v>983</v>
      </c>
      <c r="J470" s="68" t="s">
        <v>553</v>
      </c>
      <c r="K470" s="68" t="s">
        <v>11</v>
      </c>
      <c r="L470" s="88" t="s">
        <v>178</v>
      </c>
      <c r="M470" s="70">
        <f t="shared" si="21"/>
        <v>0</v>
      </c>
      <c r="N470" s="70">
        <f t="shared" si="22"/>
        <v>0</v>
      </c>
      <c r="P470" s="70"/>
    </row>
    <row r="471" spans="1:16" x14ac:dyDescent="0.25">
      <c r="A471" s="68" t="str">
        <f t="shared" si="23"/>
        <v>1045849</v>
      </c>
      <c r="B471" s="69" t="s">
        <v>39</v>
      </c>
      <c r="C471" s="68" t="s">
        <v>40</v>
      </c>
      <c r="D471" s="68" t="s">
        <v>973</v>
      </c>
      <c r="E471" s="68" t="s">
        <v>219</v>
      </c>
      <c r="F471" s="95">
        <v>45849</v>
      </c>
      <c r="G471" s="96">
        <v>0.3125</v>
      </c>
      <c r="H471" s="96">
        <v>0.6875</v>
      </c>
      <c r="I471" s="77" t="s">
        <v>983</v>
      </c>
      <c r="J471" s="68" t="s">
        <v>554</v>
      </c>
      <c r="K471" s="68" t="s">
        <v>11</v>
      </c>
      <c r="L471" s="88" t="s">
        <v>178</v>
      </c>
      <c r="M471" s="70">
        <f t="shared" si="21"/>
        <v>0</v>
      </c>
      <c r="N471" s="70">
        <f t="shared" si="22"/>
        <v>0</v>
      </c>
      <c r="P471" s="70"/>
    </row>
    <row r="472" spans="1:16" x14ac:dyDescent="0.25">
      <c r="A472" s="68" t="str">
        <f t="shared" si="23"/>
        <v>1045850</v>
      </c>
      <c r="B472" s="69" t="s">
        <v>39</v>
      </c>
      <c r="C472" s="68" t="s">
        <v>40</v>
      </c>
      <c r="D472" s="68" t="s">
        <v>973</v>
      </c>
      <c r="E472" s="68" t="s">
        <v>220</v>
      </c>
      <c r="F472" s="95">
        <v>45850</v>
      </c>
      <c r="G472" s="96">
        <v>0.3125</v>
      </c>
      <c r="H472" s="96">
        <v>0.6875</v>
      </c>
      <c r="I472" s="77" t="s">
        <v>983</v>
      </c>
      <c r="J472" s="68" t="s">
        <v>555</v>
      </c>
      <c r="K472" s="68" t="s">
        <v>11</v>
      </c>
      <c r="L472" s="88" t="s">
        <v>178</v>
      </c>
      <c r="M472" s="70">
        <f t="shared" si="21"/>
        <v>0</v>
      </c>
      <c r="N472" s="70">
        <f t="shared" si="22"/>
        <v>0</v>
      </c>
      <c r="P472" s="70"/>
    </row>
    <row r="473" spans="1:16" x14ac:dyDescent="0.25">
      <c r="A473" s="68" t="str">
        <f t="shared" si="23"/>
        <v>1045852</v>
      </c>
      <c r="B473" s="69" t="s">
        <v>39</v>
      </c>
      <c r="C473" s="68" t="s">
        <v>40</v>
      </c>
      <c r="D473" s="68" t="s">
        <v>973</v>
      </c>
      <c r="E473" s="68" t="s">
        <v>221</v>
      </c>
      <c r="F473" s="95">
        <v>45852</v>
      </c>
      <c r="G473" s="96">
        <v>0.3125</v>
      </c>
      <c r="H473" s="96">
        <v>0.6875</v>
      </c>
      <c r="I473" s="77" t="s">
        <v>983</v>
      </c>
      <c r="J473" s="68" t="s">
        <v>556</v>
      </c>
      <c r="K473" s="68" t="s">
        <v>11</v>
      </c>
      <c r="L473" s="88" t="s">
        <v>178</v>
      </c>
      <c r="M473" s="70">
        <f t="shared" si="21"/>
        <v>0</v>
      </c>
      <c r="N473" s="70">
        <f t="shared" si="22"/>
        <v>0</v>
      </c>
      <c r="P473" s="70"/>
    </row>
    <row r="474" spans="1:16" x14ac:dyDescent="0.25">
      <c r="A474" s="68" t="str">
        <f t="shared" si="23"/>
        <v>1045853</v>
      </c>
      <c r="B474" s="69" t="s">
        <v>39</v>
      </c>
      <c r="C474" s="68" t="s">
        <v>40</v>
      </c>
      <c r="D474" s="68" t="s">
        <v>973</v>
      </c>
      <c r="E474" s="68" t="s">
        <v>222</v>
      </c>
      <c r="F474" s="95">
        <v>45853</v>
      </c>
      <c r="G474" s="96">
        <v>0.3125</v>
      </c>
      <c r="H474" s="96">
        <v>0.6875</v>
      </c>
      <c r="I474" s="77" t="s">
        <v>983</v>
      </c>
      <c r="J474" s="68" t="s">
        <v>557</v>
      </c>
      <c r="K474" s="68" t="s">
        <v>11</v>
      </c>
      <c r="L474" s="88" t="s">
        <v>178</v>
      </c>
      <c r="M474" s="70">
        <f t="shared" si="21"/>
        <v>0</v>
      </c>
      <c r="N474" s="70">
        <f t="shared" si="22"/>
        <v>0</v>
      </c>
      <c r="P474" s="70"/>
    </row>
    <row r="475" spans="1:16" x14ac:dyDescent="0.25">
      <c r="A475" s="68" t="str">
        <f t="shared" si="23"/>
        <v>1045854</v>
      </c>
      <c r="B475" s="69" t="s">
        <v>39</v>
      </c>
      <c r="C475" s="68" t="s">
        <v>40</v>
      </c>
      <c r="D475" s="68" t="s">
        <v>973</v>
      </c>
      <c r="E475" s="68" t="s">
        <v>223</v>
      </c>
      <c r="F475" s="95">
        <v>45854</v>
      </c>
      <c r="G475" s="96">
        <v>0.3125</v>
      </c>
      <c r="H475" s="96">
        <v>0.6875</v>
      </c>
      <c r="I475" s="77" t="s">
        <v>983</v>
      </c>
      <c r="J475" s="68" t="s">
        <v>558</v>
      </c>
      <c r="K475" s="68" t="s">
        <v>11</v>
      </c>
      <c r="L475" s="88" t="s">
        <v>178</v>
      </c>
      <c r="M475" s="70">
        <f t="shared" si="21"/>
        <v>0</v>
      </c>
      <c r="N475" s="70">
        <f t="shared" si="22"/>
        <v>0</v>
      </c>
      <c r="P475" s="70"/>
    </row>
    <row r="476" spans="1:16" x14ac:dyDescent="0.25">
      <c r="A476" s="68" t="str">
        <f t="shared" si="23"/>
        <v>1045855</v>
      </c>
      <c r="B476" s="69" t="s">
        <v>39</v>
      </c>
      <c r="C476" s="68" t="s">
        <v>40</v>
      </c>
      <c r="D476" s="68" t="s">
        <v>973</v>
      </c>
      <c r="E476" s="68" t="s">
        <v>224</v>
      </c>
      <c r="F476" s="95">
        <v>45855</v>
      </c>
      <c r="G476" s="96">
        <v>0.3125</v>
      </c>
      <c r="H476" s="96">
        <v>0.6875</v>
      </c>
      <c r="I476" s="77" t="s">
        <v>983</v>
      </c>
      <c r="J476" s="68" t="s">
        <v>559</v>
      </c>
      <c r="K476" s="68" t="s">
        <v>11</v>
      </c>
      <c r="L476" s="88" t="s">
        <v>178</v>
      </c>
      <c r="M476" s="70">
        <f t="shared" si="21"/>
        <v>0</v>
      </c>
      <c r="N476" s="70">
        <f t="shared" si="22"/>
        <v>0</v>
      </c>
      <c r="P476" s="70"/>
    </row>
    <row r="477" spans="1:16" x14ac:dyDescent="0.25">
      <c r="A477" s="68" t="str">
        <f t="shared" si="23"/>
        <v>1045856</v>
      </c>
      <c r="B477" s="69" t="s">
        <v>39</v>
      </c>
      <c r="C477" s="68" t="s">
        <v>40</v>
      </c>
      <c r="D477" s="68" t="s">
        <v>973</v>
      </c>
      <c r="E477" s="68" t="s">
        <v>225</v>
      </c>
      <c r="F477" s="95">
        <v>45856</v>
      </c>
      <c r="G477" s="96">
        <v>0.3125</v>
      </c>
      <c r="H477" s="96">
        <v>0.6875</v>
      </c>
      <c r="I477" s="77" t="s">
        <v>983</v>
      </c>
      <c r="J477" s="68" t="s">
        <v>560</v>
      </c>
      <c r="K477" s="68" t="s">
        <v>11</v>
      </c>
      <c r="L477" s="88" t="s">
        <v>178</v>
      </c>
      <c r="M477" s="70">
        <f t="shared" si="21"/>
        <v>0</v>
      </c>
      <c r="N477" s="70">
        <f t="shared" si="22"/>
        <v>0</v>
      </c>
      <c r="P477" s="70"/>
    </row>
    <row r="478" spans="1:16" x14ac:dyDescent="0.25">
      <c r="A478" s="68" t="str">
        <f t="shared" si="23"/>
        <v>1045857</v>
      </c>
      <c r="B478" s="69" t="s">
        <v>39</v>
      </c>
      <c r="C478" s="68" t="s">
        <v>40</v>
      </c>
      <c r="D478" s="68" t="s">
        <v>973</v>
      </c>
      <c r="E478" s="68" t="s">
        <v>226</v>
      </c>
      <c r="F478" s="95">
        <v>45857</v>
      </c>
      <c r="G478" s="96">
        <v>0.3125</v>
      </c>
      <c r="H478" s="96">
        <v>0.6875</v>
      </c>
      <c r="I478" s="77" t="s">
        <v>983</v>
      </c>
      <c r="J478" s="68" t="s">
        <v>561</v>
      </c>
      <c r="K478" s="68" t="s">
        <v>11</v>
      </c>
      <c r="L478" s="88" t="s">
        <v>178</v>
      </c>
      <c r="M478" s="70">
        <f t="shared" si="21"/>
        <v>0</v>
      </c>
      <c r="N478" s="70">
        <f t="shared" si="22"/>
        <v>0</v>
      </c>
      <c r="P478" s="70"/>
    </row>
    <row r="479" spans="1:16" x14ac:dyDescent="0.25">
      <c r="A479" s="68" t="str">
        <f t="shared" si="23"/>
        <v>1045859</v>
      </c>
      <c r="B479" s="69" t="s">
        <v>39</v>
      </c>
      <c r="C479" s="68" t="s">
        <v>40</v>
      </c>
      <c r="D479" s="68" t="s">
        <v>973</v>
      </c>
      <c r="E479" s="68" t="s">
        <v>227</v>
      </c>
      <c r="F479" s="95">
        <v>45859</v>
      </c>
      <c r="G479" s="96">
        <v>0.3125</v>
      </c>
      <c r="H479" s="96">
        <v>0.6875</v>
      </c>
      <c r="I479" s="77" t="s">
        <v>983</v>
      </c>
      <c r="J479" s="68" t="s">
        <v>11</v>
      </c>
      <c r="K479" s="68" t="s">
        <v>11</v>
      </c>
      <c r="L479" s="88" t="s">
        <v>178</v>
      </c>
      <c r="M479" s="70">
        <f t="shared" si="21"/>
        <v>0</v>
      </c>
      <c r="N479" s="70">
        <f t="shared" si="22"/>
        <v>0</v>
      </c>
      <c r="P479" s="70" t="s">
        <v>1037</v>
      </c>
    </row>
    <row r="480" spans="1:16" x14ac:dyDescent="0.25">
      <c r="A480" s="68" t="str">
        <f t="shared" si="23"/>
        <v>1045860</v>
      </c>
      <c r="B480" s="69" t="s">
        <v>39</v>
      </c>
      <c r="C480" s="68" t="s">
        <v>40</v>
      </c>
      <c r="D480" s="68" t="s">
        <v>973</v>
      </c>
      <c r="E480" s="68" t="s">
        <v>228</v>
      </c>
      <c r="F480" s="95">
        <v>45860</v>
      </c>
      <c r="G480" s="96">
        <v>0.3125</v>
      </c>
      <c r="H480" s="96">
        <v>0.6875</v>
      </c>
      <c r="I480" s="77" t="s">
        <v>983</v>
      </c>
      <c r="J480" s="68" t="s">
        <v>562</v>
      </c>
      <c r="K480" s="68" t="s">
        <v>11</v>
      </c>
      <c r="L480" s="88" t="s">
        <v>178</v>
      </c>
      <c r="M480" s="70">
        <f t="shared" si="21"/>
        <v>0</v>
      </c>
      <c r="N480" s="70">
        <f t="shared" si="22"/>
        <v>0</v>
      </c>
      <c r="P480" s="70"/>
    </row>
    <row r="481" spans="1:16" x14ac:dyDescent="0.25">
      <c r="A481" s="68" t="str">
        <f t="shared" si="23"/>
        <v>1045861</v>
      </c>
      <c r="B481" s="69" t="s">
        <v>39</v>
      </c>
      <c r="C481" s="68" t="s">
        <v>40</v>
      </c>
      <c r="D481" s="68" t="s">
        <v>973</v>
      </c>
      <c r="E481" s="68" t="s">
        <v>229</v>
      </c>
      <c r="F481" s="95">
        <v>45861</v>
      </c>
      <c r="G481" s="96">
        <v>0.3125</v>
      </c>
      <c r="H481" s="96">
        <v>0.6875</v>
      </c>
      <c r="I481" s="77" t="s">
        <v>983</v>
      </c>
      <c r="J481" s="68" t="s">
        <v>563</v>
      </c>
      <c r="K481" s="68" t="s">
        <v>11</v>
      </c>
      <c r="L481" s="88" t="s">
        <v>178</v>
      </c>
      <c r="M481" s="70">
        <f t="shared" si="21"/>
        <v>0</v>
      </c>
      <c r="N481" s="70">
        <f t="shared" si="22"/>
        <v>0</v>
      </c>
      <c r="P481" s="70"/>
    </row>
    <row r="482" spans="1:16" x14ac:dyDescent="0.25">
      <c r="A482" s="68" t="str">
        <f t="shared" si="23"/>
        <v>1045862</v>
      </c>
      <c r="B482" s="69" t="s">
        <v>39</v>
      </c>
      <c r="C482" s="68" t="s">
        <v>40</v>
      </c>
      <c r="D482" s="68" t="s">
        <v>973</v>
      </c>
      <c r="E482" s="68" t="s">
        <v>230</v>
      </c>
      <c r="F482" s="95">
        <v>45862</v>
      </c>
      <c r="G482" s="96">
        <v>0.3125</v>
      </c>
      <c r="H482" s="96">
        <v>0.6875</v>
      </c>
      <c r="I482" s="77" t="s">
        <v>983</v>
      </c>
      <c r="J482" s="68" t="s">
        <v>41</v>
      </c>
      <c r="K482" s="68" t="s">
        <v>11</v>
      </c>
      <c r="L482" s="88" t="s">
        <v>178</v>
      </c>
      <c r="M482" s="70">
        <f t="shared" si="21"/>
        <v>0</v>
      </c>
      <c r="N482" s="70">
        <f t="shared" si="22"/>
        <v>0</v>
      </c>
      <c r="P482" s="70"/>
    </row>
    <row r="483" spans="1:16" x14ac:dyDescent="0.25">
      <c r="A483" s="68" t="str">
        <f t="shared" si="23"/>
        <v>1045863</v>
      </c>
      <c r="B483" s="69" t="s">
        <v>39</v>
      </c>
      <c r="C483" s="68" t="s">
        <v>40</v>
      </c>
      <c r="D483" s="68" t="s">
        <v>973</v>
      </c>
      <c r="E483" s="68" t="s">
        <v>231</v>
      </c>
      <c r="F483" s="95">
        <v>45863</v>
      </c>
      <c r="G483" s="96">
        <v>0.3125</v>
      </c>
      <c r="H483" s="96">
        <v>0.6875</v>
      </c>
      <c r="I483" s="77" t="s">
        <v>983</v>
      </c>
      <c r="J483" s="68" t="s">
        <v>564</v>
      </c>
      <c r="K483" s="68" t="s">
        <v>11</v>
      </c>
      <c r="L483" s="88" t="s">
        <v>178</v>
      </c>
      <c r="M483" s="70">
        <f t="shared" si="21"/>
        <v>0</v>
      </c>
      <c r="N483" s="70">
        <f t="shared" si="22"/>
        <v>0</v>
      </c>
      <c r="P483" s="70"/>
    </row>
    <row r="484" spans="1:16" x14ac:dyDescent="0.25">
      <c r="A484" s="68" t="str">
        <f t="shared" si="23"/>
        <v>1045864</v>
      </c>
      <c r="B484" s="69" t="s">
        <v>39</v>
      </c>
      <c r="C484" s="68" t="s">
        <v>40</v>
      </c>
      <c r="D484" s="68" t="s">
        <v>973</v>
      </c>
      <c r="E484" s="68" t="s">
        <v>232</v>
      </c>
      <c r="F484" s="95">
        <v>45864</v>
      </c>
      <c r="G484" s="96">
        <v>0.3125</v>
      </c>
      <c r="H484" s="96">
        <v>0.6875</v>
      </c>
      <c r="I484" s="77" t="s">
        <v>983</v>
      </c>
      <c r="J484" s="68" t="s">
        <v>565</v>
      </c>
      <c r="K484" s="68" t="s">
        <v>11</v>
      </c>
      <c r="L484" s="88" t="s">
        <v>178</v>
      </c>
      <c r="M484" s="70">
        <f t="shared" si="21"/>
        <v>0</v>
      </c>
      <c r="N484" s="70">
        <f t="shared" si="22"/>
        <v>0</v>
      </c>
      <c r="P484" s="70"/>
    </row>
    <row r="485" spans="1:16" x14ac:dyDescent="0.25">
      <c r="A485" s="68" t="str">
        <f t="shared" si="23"/>
        <v>1045866</v>
      </c>
      <c r="B485" s="69" t="s">
        <v>39</v>
      </c>
      <c r="C485" s="68" t="s">
        <v>40</v>
      </c>
      <c r="D485" s="68" t="s">
        <v>973</v>
      </c>
      <c r="E485" s="68" t="s">
        <v>233</v>
      </c>
      <c r="F485" s="95">
        <v>45866</v>
      </c>
      <c r="G485" s="96">
        <v>0.3125</v>
      </c>
      <c r="H485" s="96">
        <v>0.6875</v>
      </c>
      <c r="I485" s="77" t="s">
        <v>983</v>
      </c>
      <c r="J485" s="68" t="s">
        <v>566</v>
      </c>
      <c r="K485" s="68" t="s">
        <v>11</v>
      </c>
      <c r="L485" s="88" t="s">
        <v>178</v>
      </c>
      <c r="M485" s="70">
        <f t="shared" si="21"/>
        <v>0</v>
      </c>
      <c r="N485" s="70">
        <f t="shared" si="22"/>
        <v>0</v>
      </c>
      <c r="P485" s="70"/>
    </row>
    <row r="486" spans="1:16" x14ac:dyDescent="0.25">
      <c r="A486" s="68" t="str">
        <f t="shared" si="23"/>
        <v>1045867</v>
      </c>
      <c r="B486" s="69" t="s">
        <v>39</v>
      </c>
      <c r="C486" s="68" t="s">
        <v>40</v>
      </c>
      <c r="D486" s="68" t="s">
        <v>973</v>
      </c>
      <c r="E486" s="68" t="s">
        <v>415</v>
      </c>
      <c r="F486" s="95">
        <v>45867</v>
      </c>
      <c r="G486" s="96">
        <v>0.3125</v>
      </c>
      <c r="H486" s="96">
        <v>0.6875</v>
      </c>
      <c r="I486" s="77" t="s">
        <v>983</v>
      </c>
      <c r="J486" s="68" t="s">
        <v>567</v>
      </c>
      <c r="K486" s="68" t="s">
        <v>11</v>
      </c>
      <c r="L486" s="88" t="s">
        <v>178</v>
      </c>
      <c r="M486" s="70">
        <f t="shared" si="21"/>
        <v>0</v>
      </c>
      <c r="N486" s="70">
        <f t="shared" si="22"/>
        <v>0</v>
      </c>
      <c r="P486" s="70"/>
    </row>
    <row r="487" spans="1:16" x14ac:dyDescent="0.25">
      <c r="A487" s="68" t="str">
        <f t="shared" si="23"/>
        <v>1045868</v>
      </c>
      <c r="B487" s="69" t="s">
        <v>39</v>
      </c>
      <c r="C487" s="68" t="s">
        <v>40</v>
      </c>
      <c r="D487" s="68" t="s">
        <v>973</v>
      </c>
      <c r="E487" s="68" t="s">
        <v>418</v>
      </c>
      <c r="F487" s="95">
        <v>45868</v>
      </c>
      <c r="G487" s="96">
        <v>0.3125</v>
      </c>
      <c r="H487" s="96">
        <v>0.6875</v>
      </c>
      <c r="I487" s="77" t="s">
        <v>983</v>
      </c>
      <c r="J487" s="68" t="s">
        <v>565</v>
      </c>
      <c r="K487" s="68" t="s">
        <v>11</v>
      </c>
      <c r="L487" s="88" t="s">
        <v>178</v>
      </c>
      <c r="M487" s="70">
        <f t="shared" si="21"/>
        <v>0</v>
      </c>
      <c r="N487" s="70">
        <f t="shared" si="22"/>
        <v>0</v>
      </c>
      <c r="P487" s="70"/>
    </row>
    <row r="488" spans="1:16" x14ac:dyDescent="0.25">
      <c r="A488" s="68" t="str">
        <f t="shared" si="23"/>
        <v>1045869</v>
      </c>
      <c r="B488" s="69" t="s">
        <v>39</v>
      </c>
      <c r="C488" s="68" t="s">
        <v>40</v>
      </c>
      <c r="D488" s="68" t="s">
        <v>973</v>
      </c>
      <c r="E488" s="68" t="s">
        <v>421</v>
      </c>
      <c r="F488" s="95">
        <v>45869</v>
      </c>
      <c r="G488" s="96">
        <v>0.3125</v>
      </c>
      <c r="H488" s="96">
        <v>0.6875</v>
      </c>
      <c r="I488" s="77" t="s">
        <v>983</v>
      </c>
      <c r="J488" s="68" t="s">
        <v>11</v>
      </c>
      <c r="K488" s="68" t="s">
        <v>11</v>
      </c>
      <c r="L488" s="88" t="s">
        <v>178</v>
      </c>
      <c r="M488" s="70">
        <f t="shared" si="21"/>
        <v>0</v>
      </c>
      <c r="N488" s="70">
        <f t="shared" si="22"/>
        <v>0</v>
      </c>
      <c r="P488" s="70" t="s">
        <v>1036</v>
      </c>
    </row>
    <row r="489" spans="1:16" x14ac:dyDescent="0.25">
      <c r="A489" s="68" t="str">
        <f t="shared" si="23"/>
        <v>1145839</v>
      </c>
      <c r="B489" s="69" t="s">
        <v>42</v>
      </c>
      <c r="C489" s="68" t="s">
        <v>43</v>
      </c>
      <c r="D489" s="68" t="s">
        <v>973</v>
      </c>
      <c r="E489" s="68" t="s">
        <v>210</v>
      </c>
      <c r="F489" s="95">
        <v>45839</v>
      </c>
      <c r="G489" s="96">
        <v>0.3125</v>
      </c>
      <c r="H489" s="96">
        <v>0.6875</v>
      </c>
      <c r="I489" s="77" t="s">
        <v>983</v>
      </c>
      <c r="J489" s="68" t="s">
        <v>568</v>
      </c>
      <c r="K489" s="68" t="s">
        <v>11</v>
      </c>
      <c r="L489" s="88" t="s">
        <v>178</v>
      </c>
      <c r="M489" s="70">
        <f t="shared" ref="M489:M552" si="24">IF(J489="-",0,IF(TIMEVALUE(J489)&lt;=G489,0,ROUNDDOWN((TIMEVALUE(J489)-G489)*24*60,0)))</f>
        <v>5</v>
      </c>
      <c r="N489" s="70">
        <f t="shared" ref="N489:N552" si="25">IF(K489="-",0,IF(TIMEVALUE(K489)&lt;=H489,0,ROUNDDOWN((TIMEVALUE(K489)-H489)*24*60,0)))</f>
        <v>0</v>
      </c>
      <c r="P489" s="70"/>
    </row>
    <row r="490" spans="1:16" x14ac:dyDescent="0.25">
      <c r="A490" s="68" t="str">
        <f t="shared" si="23"/>
        <v>1145840</v>
      </c>
      <c r="B490" s="69" t="s">
        <v>42</v>
      </c>
      <c r="C490" s="68" t="s">
        <v>43</v>
      </c>
      <c r="D490" s="68" t="s">
        <v>973</v>
      </c>
      <c r="E490" s="68" t="s">
        <v>211</v>
      </c>
      <c r="F490" s="95">
        <v>45840</v>
      </c>
      <c r="G490" s="96">
        <v>0.3125</v>
      </c>
      <c r="H490" s="96">
        <v>0.6875</v>
      </c>
      <c r="I490" s="77" t="s">
        <v>209</v>
      </c>
      <c r="J490" s="68" t="s">
        <v>11</v>
      </c>
      <c r="K490" s="68" t="s">
        <v>11</v>
      </c>
      <c r="L490" s="88" t="s">
        <v>996</v>
      </c>
      <c r="M490" s="70">
        <f t="shared" si="24"/>
        <v>0</v>
      </c>
      <c r="N490" s="70">
        <f t="shared" si="25"/>
        <v>0</v>
      </c>
      <c r="P490" s="70" t="s">
        <v>200</v>
      </c>
    </row>
    <row r="491" spans="1:16" x14ac:dyDescent="0.25">
      <c r="A491" s="68" t="str">
        <f t="shared" si="23"/>
        <v>1145841</v>
      </c>
      <c r="B491" s="69" t="s">
        <v>42</v>
      </c>
      <c r="C491" s="68" t="s">
        <v>43</v>
      </c>
      <c r="D491" s="68" t="s">
        <v>973</v>
      </c>
      <c r="E491" s="68" t="s">
        <v>212</v>
      </c>
      <c r="F491" s="95">
        <v>45841</v>
      </c>
      <c r="G491" s="96">
        <v>0.3125</v>
      </c>
      <c r="H491" s="96">
        <v>0.6875</v>
      </c>
      <c r="I491" s="77" t="s">
        <v>983</v>
      </c>
      <c r="J491" s="68" t="s">
        <v>11</v>
      </c>
      <c r="K491" s="68" t="s">
        <v>11</v>
      </c>
      <c r="L491" s="88" t="s">
        <v>178</v>
      </c>
      <c r="M491" s="70">
        <f t="shared" si="24"/>
        <v>0</v>
      </c>
      <c r="N491" s="70">
        <f t="shared" si="25"/>
        <v>0</v>
      </c>
      <c r="P491" s="70" t="s">
        <v>203</v>
      </c>
    </row>
    <row r="492" spans="1:16" x14ac:dyDescent="0.25">
      <c r="A492" s="68" t="str">
        <f t="shared" si="23"/>
        <v>1145842</v>
      </c>
      <c r="B492" s="69" t="s">
        <v>42</v>
      </c>
      <c r="C492" s="68" t="s">
        <v>43</v>
      </c>
      <c r="D492" s="68" t="s">
        <v>973</v>
      </c>
      <c r="E492" s="68" t="s">
        <v>213</v>
      </c>
      <c r="F492" s="95">
        <v>45842</v>
      </c>
      <c r="G492" s="96">
        <v>0.3125</v>
      </c>
      <c r="H492" s="96">
        <v>0.6875</v>
      </c>
      <c r="I492" s="77" t="s">
        <v>983</v>
      </c>
      <c r="J492" s="68" t="s">
        <v>11</v>
      </c>
      <c r="K492" s="68" t="s">
        <v>11</v>
      </c>
      <c r="L492" s="88" t="s">
        <v>178</v>
      </c>
      <c r="M492" s="70">
        <f t="shared" si="24"/>
        <v>0</v>
      </c>
      <c r="N492" s="70">
        <f t="shared" si="25"/>
        <v>0</v>
      </c>
      <c r="P492" s="70" t="s">
        <v>204</v>
      </c>
    </row>
    <row r="493" spans="1:16" x14ac:dyDescent="0.25">
      <c r="A493" s="68" t="str">
        <f t="shared" si="23"/>
        <v>1145843</v>
      </c>
      <c r="B493" s="69" t="s">
        <v>42</v>
      </c>
      <c r="C493" s="68" t="s">
        <v>43</v>
      </c>
      <c r="D493" s="68" t="s">
        <v>973</v>
      </c>
      <c r="E493" s="68" t="s">
        <v>214</v>
      </c>
      <c r="F493" s="95">
        <v>45843</v>
      </c>
      <c r="G493" s="96">
        <v>0.3125</v>
      </c>
      <c r="H493" s="96">
        <v>0.6875</v>
      </c>
      <c r="I493" s="77" t="s">
        <v>983</v>
      </c>
      <c r="J493" s="68" t="s">
        <v>11</v>
      </c>
      <c r="K493" s="68" t="s">
        <v>11</v>
      </c>
      <c r="L493" s="88" t="s">
        <v>178</v>
      </c>
      <c r="M493" s="70">
        <f t="shared" si="24"/>
        <v>0</v>
      </c>
      <c r="N493" s="70">
        <f t="shared" si="25"/>
        <v>0</v>
      </c>
      <c r="P493" s="70" t="s">
        <v>204</v>
      </c>
    </row>
    <row r="494" spans="1:16" x14ac:dyDescent="0.25">
      <c r="A494" s="68" t="str">
        <f t="shared" si="23"/>
        <v>1145845</v>
      </c>
      <c r="B494" s="69" t="s">
        <v>42</v>
      </c>
      <c r="C494" s="68" t="s">
        <v>43</v>
      </c>
      <c r="D494" s="68" t="s">
        <v>973</v>
      </c>
      <c r="E494" s="68" t="s">
        <v>215</v>
      </c>
      <c r="F494" s="95">
        <v>45845</v>
      </c>
      <c r="G494" s="96">
        <v>0.3125</v>
      </c>
      <c r="H494" s="96">
        <v>0.6875</v>
      </c>
      <c r="I494" s="77" t="s">
        <v>983</v>
      </c>
      <c r="J494" s="68" t="s">
        <v>11</v>
      </c>
      <c r="K494" s="68" t="s">
        <v>11</v>
      </c>
      <c r="L494" s="88" t="s">
        <v>178</v>
      </c>
      <c r="M494" s="70">
        <f t="shared" si="24"/>
        <v>0</v>
      </c>
      <c r="N494" s="70">
        <f t="shared" si="25"/>
        <v>0</v>
      </c>
      <c r="P494" s="70" t="s">
        <v>202</v>
      </c>
    </row>
    <row r="495" spans="1:16" s="97" customFormat="1" x14ac:dyDescent="0.25">
      <c r="A495" s="97" t="str">
        <f t="shared" si="23"/>
        <v>1145846</v>
      </c>
      <c r="B495" s="101" t="s">
        <v>42</v>
      </c>
      <c r="C495" s="97" t="s">
        <v>43</v>
      </c>
      <c r="D495" s="97" t="s">
        <v>973</v>
      </c>
      <c r="E495" s="68" t="s">
        <v>216</v>
      </c>
      <c r="F495" s="102">
        <v>45846</v>
      </c>
      <c r="G495" s="103">
        <v>0.3125</v>
      </c>
      <c r="H495" s="103">
        <v>0.6875</v>
      </c>
      <c r="I495" s="104" t="s">
        <v>983</v>
      </c>
      <c r="J495" s="97" t="s">
        <v>11</v>
      </c>
      <c r="K495" s="97" t="s">
        <v>11</v>
      </c>
      <c r="L495" s="101" t="s">
        <v>178</v>
      </c>
      <c r="M495" s="97">
        <f t="shared" si="24"/>
        <v>0</v>
      </c>
      <c r="N495" s="97">
        <f t="shared" si="25"/>
        <v>0</v>
      </c>
      <c r="O495" s="105">
        <v>50000</v>
      </c>
      <c r="P495" s="97" t="s">
        <v>1035</v>
      </c>
    </row>
    <row r="496" spans="1:16" x14ac:dyDescent="0.25">
      <c r="A496" s="68" t="str">
        <f t="shared" si="23"/>
        <v>1145847</v>
      </c>
      <c r="B496" s="69" t="s">
        <v>42</v>
      </c>
      <c r="C496" s="68" t="s">
        <v>43</v>
      </c>
      <c r="D496" s="68" t="s">
        <v>973</v>
      </c>
      <c r="E496" s="68" t="s">
        <v>217</v>
      </c>
      <c r="F496" s="95">
        <v>45847</v>
      </c>
      <c r="G496" s="96">
        <v>0.3125</v>
      </c>
      <c r="H496" s="96">
        <v>0.6875</v>
      </c>
      <c r="I496" s="77" t="s">
        <v>983</v>
      </c>
      <c r="J496" s="68" t="s">
        <v>11</v>
      </c>
      <c r="K496" s="68" t="s">
        <v>11</v>
      </c>
      <c r="L496" s="88" t="s">
        <v>178</v>
      </c>
      <c r="M496" s="70">
        <f t="shared" si="24"/>
        <v>0</v>
      </c>
      <c r="N496" s="70">
        <f t="shared" si="25"/>
        <v>0</v>
      </c>
      <c r="P496" s="70" t="s">
        <v>202</v>
      </c>
    </row>
    <row r="497" spans="1:16" x14ac:dyDescent="0.25">
      <c r="A497" s="68" t="str">
        <f t="shared" si="23"/>
        <v>1145848</v>
      </c>
      <c r="B497" s="69" t="s">
        <v>42</v>
      </c>
      <c r="C497" s="68" t="s">
        <v>43</v>
      </c>
      <c r="D497" s="68" t="s">
        <v>973</v>
      </c>
      <c r="E497" s="68" t="s">
        <v>218</v>
      </c>
      <c r="F497" s="95">
        <v>45848</v>
      </c>
      <c r="G497" s="96">
        <v>0.3125</v>
      </c>
      <c r="H497" s="96">
        <v>0.6875</v>
      </c>
      <c r="I497" s="77" t="s">
        <v>983</v>
      </c>
      <c r="J497" s="68" t="s">
        <v>11</v>
      </c>
      <c r="K497" s="68" t="s">
        <v>11</v>
      </c>
      <c r="L497" s="88" t="s">
        <v>178</v>
      </c>
      <c r="M497" s="70">
        <f t="shared" si="24"/>
        <v>0</v>
      </c>
      <c r="N497" s="70">
        <f t="shared" si="25"/>
        <v>0</v>
      </c>
      <c r="P497" s="70" t="s">
        <v>203</v>
      </c>
    </row>
    <row r="498" spans="1:16" x14ac:dyDescent="0.25">
      <c r="A498" s="68" t="str">
        <f t="shared" si="23"/>
        <v>1145849</v>
      </c>
      <c r="B498" s="69" t="s">
        <v>42</v>
      </c>
      <c r="C498" s="68" t="s">
        <v>43</v>
      </c>
      <c r="D498" s="68" t="s">
        <v>973</v>
      </c>
      <c r="E498" s="68" t="s">
        <v>219</v>
      </c>
      <c r="F498" s="95">
        <v>45849</v>
      </c>
      <c r="G498" s="96">
        <v>0.3125</v>
      </c>
      <c r="H498" s="96">
        <v>0.6875</v>
      </c>
      <c r="I498" s="77" t="s">
        <v>983</v>
      </c>
      <c r="J498" s="68" t="s">
        <v>11</v>
      </c>
      <c r="K498" s="68" t="s">
        <v>11</v>
      </c>
      <c r="L498" s="88" t="s">
        <v>178</v>
      </c>
      <c r="M498" s="70">
        <f t="shared" si="24"/>
        <v>0</v>
      </c>
      <c r="N498" s="70">
        <f t="shared" si="25"/>
        <v>0</v>
      </c>
      <c r="P498" s="70" t="s">
        <v>203</v>
      </c>
    </row>
    <row r="499" spans="1:16" x14ac:dyDescent="0.25">
      <c r="A499" s="68" t="str">
        <f t="shared" si="23"/>
        <v>1145850</v>
      </c>
      <c r="B499" s="69" t="s">
        <v>42</v>
      </c>
      <c r="C499" s="68" t="s">
        <v>43</v>
      </c>
      <c r="D499" s="68" t="s">
        <v>973</v>
      </c>
      <c r="E499" s="68" t="s">
        <v>220</v>
      </c>
      <c r="F499" s="95">
        <v>45850</v>
      </c>
      <c r="G499" s="96">
        <v>0.3125</v>
      </c>
      <c r="H499" s="96">
        <v>0.6875</v>
      </c>
      <c r="I499" s="77" t="s">
        <v>983</v>
      </c>
      <c r="J499" s="68" t="s">
        <v>569</v>
      </c>
      <c r="K499" s="68" t="s">
        <v>11</v>
      </c>
      <c r="L499" s="88" t="s">
        <v>178</v>
      </c>
      <c r="M499" s="70">
        <f t="shared" si="24"/>
        <v>4</v>
      </c>
      <c r="N499" s="70">
        <f t="shared" si="25"/>
        <v>0</v>
      </c>
      <c r="P499" s="70"/>
    </row>
    <row r="500" spans="1:16" x14ac:dyDescent="0.25">
      <c r="A500" s="68" t="str">
        <f t="shared" si="23"/>
        <v>1145852</v>
      </c>
      <c r="B500" s="69" t="s">
        <v>42</v>
      </c>
      <c r="C500" s="68" t="s">
        <v>43</v>
      </c>
      <c r="D500" s="68" t="s">
        <v>973</v>
      </c>
      <c r="E500" s="68" t="s">
        <v>221</v>
      </c>
      <c r="F500" s="95">
        <v>45852</v>
      </c>
      <c r="G500" s="96">
        <v>0.3125</v>
      </c>
      <c r="H500" s="96">
        <v>0.6875</v>
      </c>
      <c r="I500" s="77" t="s">
        <v>209</v>
      </c>
      <c r="J500" s="68" t="s">
        <v>11</v>
      </c>
      <c r="K500" s="68" t="s">
        <v>11</v>
      </c>
      <c r="L500" s="88" t="s">
        <v>156</v>
      </c>
      <c r="M500" s="70">
        <f t="shared" si="24"/>
        <v>0</v>
      </c>
      <c r="N500" s="70">
        <f t="shared" si="25"/>
        <v>0</v>
      </c>
      <c r="P500" s="70" t="s">
        <v>200</v>
      </c>
    </row>
    <row r="501" spans="1:16" x14ac:dyDescent="0.25">
      <c r="A501" s="68" t="str">
        <f t="shared" si="23"/>
        <v>1145853</v>
      </c>
      <c r="B501" s="69" t="s">
        <v>42</v>
      </c>
      <c r="C501" s="68" t="s">
        <v>43</v>
      </c>
      <c r="D501" s="68" t="s">
        <v>973</v>
      </c>
      <c r="E501" s="68" t="s">
        <v>222</v>
      </c>
      <c r="F501" s="95">
        <v>45853</v>
      </c>
      <c r="G501" s="96">
        <v>0.3125</v>
      </c>
      <c r="H501" s="96">
        <v>0.6875</v>
      </c>
      <c r="I501" s="77" t="s">
        <v>983</v>
      </c>
      <c r="J501" s="68" t="s">
        <v>11</v>
      </c>
      <c r="K501" s="68" t="s">
        <v>11</v>
      </c>
      <c r="L501" s="88" t="s">
        <v>178</v>
      </c>
      <c r="M501" s="70">
        <f t="shared" si="24"/>
        <v>0</v>
      </c>
      <c r="N501" s="70">
        <f t="shared" si="25"/>
        <v>0</v>
      </c>
      <c r="P501" s="70" t="s">
        <v>202</v>
      </c>
    </row>
    <row r="502" spans="1:16" x14ac:dyDescent="0.25">
      <c r="A502" s="68" t="str">
        <f t="shared" si="23"/>
        <v>1145854</v>
      </c>
      <c r="B502" s="69" t="s">
        <v>42</v>
      </c>
      <c r="C502" s="68" t="s">
        <v>43</v>
      </c>
      <c r="D502" s="68" t="s">
        <v>973</v>
      </c>
      <c r="E502" s="68" t="s">
        <v>223</v>
      </c>
      <c r="F502" s="95">
        <v>45854</v>
      </c>
      <c r="G502" s="96">
        <v>0.3125</v>
      </c>
      <c r="H502" s="96">
        <v>0.6875</v>
      </c>
      <c r="I502" s="77" t="s">
        <v>983</v>
      </c>
      <c r="J502" s="68" t="s">
        <v>11</v>
      </c>
      <c r="K502" s="68" t="s">
        <v>11</v>
      </c>
      <c r="L502" s="88" t="s">
        <v>178</v>
      </c>
      <c r="M502" s="70">
        <f t="shared" si="24"/>
        <v>0</v>
      </c>
      <c r="N502" s="70">
        <f t="shared" si="25"/>
        <v>0</v>
      </c>
      <c r="P502" s="70" t="s">
        <v>203</v>
      </c>
    </row>
    <row r="503" spans="1:16" x14ac:dyDescent="0.25">
      <c r="A503" s="68" t="str">
        <f t="shared" si="23"/>
        <v>1145855</v>
      </c>
      <c r="B503" s="69" t="s">
        <v>42</v>
      </c>
      <c r="C503" s="68" t="s">
        <v>43</v>
      </c>
      <c r="D503" s="68" t="s">
        <v>973</v>
      </c>
      <c r="E503" s="68" t="s">
        <v>224</v>
      </c>
      <c r="F503" s="95">
        <v>45855</v>
      </c>
      <c r="G503" s="96">
        <v>0.3125</v>
      </c>
      <c r="H503" s="96">
        <v>0.6875</v>
      </c>
      <c r="I503" s="77" t="s">
        <v>983</v>
      </c>
      <c r="J503" s="68" t="s">
        <v>44</v>
      </c>
      <c r="K503" s="68" t="s">
        <v>11</v>
      </c>
      <c r="L503" s="88" t="s">
        <v>178</v>
      </c>
      <c r="M503" s="70">
        <f t="shared" si="24"/>
        <v>3</v>
      </c>
      <c r="N503" s="70">
        <f t="shared" si="25"/>
        <v>0</v>
      </c>
      <c r="P503" s="70"/>
    </row>
    <row r="504" spans="1:16" x14ac:dyDescent="0.25">
      <c r="A504" s="68" t="str">
        <f t="shared" si="23"/>
        <v>1145856</v>
      </c>
      <c r="B504" s="69" t="s">
        <v>42</v>
      </c>
      <c r="C504" s="68" t="s">
        <v>43</v>
      </c>
      <c r="D504" s="68" t="s">
        <v>973</v>
      </c>
      <c r="E504" s="68" t="s">
        <v>225</v>
      </c>
      <c r="F504" s="95">
        <v>45856</v>
      </c>
      <c r="G504" s="96">
        <v>0.3125</v>
      </c>
      <c r="H504" s="96">
        <v>0.6875</v>
      </c>
      <c r="I504" s="77" t="s">
        <v>983</v>
      </c>
      <c r="J504" s="68" t="s">
        <v>11</v>
      </c>
      <c r="K504" s="68" t="s">
        <v>11</v>
      </c>
      <c r="L504" s="88" t="s">
        <v>178</v>
      </c>
      <c r="M504" s="70">
        <f t="shared" si="24"/>
        <v>0</v>
      </c>
      <c r="N504" s="70">
        <f t="shared" si="25"/>
        <v>0</v>
      </c>
      <c r="P504" s="70" t="s">
        <v>204</v>
      </c>
    </row>
    <row r="505" spans="1:16" x14ac:dyDescent="0.25">
      <c r="A505" s="68" t="str">
        <f t="shared" si="23"/>
        <v>1145857</v>
      </c>
      <c r="B505" s="69" t="s">
        <v>42</v>
      </c>
      <c r="C505" s="68" t="s">
        <v>43</v>
      </c>
      <c r="D505" s="68" t="s">
        <v>973</v>
      </c>
      <c r="E505" s="68" t="s">
        <v>226</v>
      </c>
      <c r="F505" s="95">
        <v>45857</v>
      </c>
      <c r="G505" s="96">
        <v>0.3125</v>
      </c>
      <c r="H505" s="96">
        <v>0.6875</v>
      </c>
      <c r="I505" s="77" t="s">
        <v>983</v>
      </c>
      <c r="J505" s="68" t="s">
        <v>11</v>
      </c>
      <c r="K505" s="68" t="s">
        <v>11</v>
      </c>
      <c r="L505" s="88" t="s">
        <v>178</v>
      </c>
      <c r="M505" s="70">
        <f t="shared" si="24"/>
        <v>0</v>
      </c>
      <c r="N505" s="70">
        <f t="shared" si="25"/>
        <v>0</v>
      </c>
      <c r="P505" s="70" t="s">
        <v>204</v>
      </c>
    </row>
    <row r="506" spans="1:16" x14ac:dyDescent="0.25">
      <c r="A506" s="68" t="str">
        <f t="shared" si="23"/>
        <v>1145859</v>
      </c>
      <c r="B506" s="69" t="s">
        <v>42</v>
      </c>
      <c r="C506" s="68" t="s">
        <v>43</v>
      </c>
      <c r="D506" s="68" t="s">
        <v>973</v>
      </c>
      <c r="E506" s="68" t="s">
        <v>227</v>
      </c>
      <c r="F506" s="95">
        <v>45859</v>
      </c>
      <c r="G506" s="96">
        <v>0.3125</v>
      </c>
      <c r="H506" s="96">
        <v>0.6875</v>
      </c>
      <c r="I506" s="77" t="s">
        <v>983</v>
      </c>
      <c r="J506" s="68" t="s">
        <v>11</v>
      </c>
      <c r="K506" s="68" t="s">
        <v>11</v>
      </c>
      <c r="L506" s="88" t="s">
        <v>178</v>
      </c>
      <c r="M506" s="70">
        <f t="shared" si="24"/>
        <v>0</v>
      </c>
      <c r="N506" s="70">
        <f t="shared" si="25"/>
        <v>0</v>
      </c>
      <c r="P506" s="70" t="s">
        <v>203</v>
      </c>
    </row>
    <row r="507" spans="1:16" x14ac:dyDescent="0.25">
      <c r="A507" s="68" t="str">
        <f t="shared" si="23"/>
        <v>1145860</v>
      </c>
      <c r="B507" s="69" t="s">
        <v>42</v>
      </c>
      <c r="C507" s="68" t="s">
        <v>43</v>
      </c>
      <c r="D507" s="68" t="s">
        <v>973</v>
      </c>
      <c r="E507" s="68" t="s">
        <v>228</v>
      </c>
      <c r="F507" s="95">
        <v>45860</v>
      </c>
      <c r="G507" s="96">
        <v>0.3125</v>
      </c>
      <c r="H507" s="96">
        <v>0.6875</v>
      </c>
      <c r="I507" s="77" t="s">
        <v>982</v>
      </c>
      <c r="J507" s="68" t="s">
        <v>570</v>
      </c>
      <c r="K507" s="68" t="s">
        <v>11</v>
      </c>
      <c r="L507" s="88" t="s">
        <v>178</v>
      </c>
      <c r="M507" s="70">
        <f t="shared" si="24"/>
        <v>6</v>
      </c>
      <c r="N507" s="70">
        <f t="shared" si="25"/>
        <v>0</v>
      </c>
      <c r="O507" s="71">
        <v>30000</v>
      </c>
      <c r="P507" s="70"/>
    </row>
    <row r="508" spans="1:16" x14ac:dyDescent="0.25">
      <c r="A508" s="68" t="str">
        <f t="shared" si="23"/>
        <v>1145861</v>
      </c>
      <c r="B508" s="69" t="s">
        <v>42</v>
      </c>
      <c r="C508" s="68" t="s">
        <v>43</v>
      </c>
      <c r="D508" s="68" t="s">
        <v>973</v>
      </c>
      <c r="E508" s="68" t="s">
        <v>229</v>
      </c>
      <c r="F508" s="95">
        <v>45861</v>
      </c>
      <c r="G508" s="96">
        <v>0.3125</v>
      </c>
      <c r="H508" s="96">
        <v>0.6875</v>
      </c>
      <c r="I508" s="77" t="s">
        <v>983</v>
      </c>
      <c r="J508" s="68" t="s">
        <v>11</v>
      </c>
      <c r="K508" s="68" t="s">
        <v>11</v>
      </c>
      <c r="L508" s="88" t="s">
        <v>178</v>
      </c>
      <c r="M508" s="70">
        <f t="shared" si="24"/>
        <v>0</v>
      </c>
      <c r="N508" s="70">
        <f t="shared" si="25"/>
        <v>0</v>
      </c>
      <c r="P508" s="70" t="s">
        <v>202</v>
      </c>
    </row>
    <row r="509" spans="1:16" x14ac:dyDescent="0.25">
      <c r="A509" s="68" t="str">
        <f t="shared" si="23"/>
        <v>1145862</v>
      </c>
      <c r="B509" s="69" t="s">
        <v>42</v>
      </c>
      <c r="C509" s="68" t="s">
        <v>43</v>
      </c>
      <c r="D509" s="68" t="s">
        <v>973</v>
      </c>
      <c r="E509" s="68" t="s">
        <v>230</v>
      </c>
      <c r="F509" s="95">
        <v>45862</v>
      </c>
      <c r="G509" s="96">
        <v>0.3125</v>
      </c>
      <c r="H509" s="96">
        <v>0.6875</v>
      </c>
      <c r="I509" s="77" t="s">
        <v>983</v>
      </c>
      <c r="J509" s="68" t="s">
        <v>11</v>
      </c>
      <c r="K509" s="68" t="s">
        <v>11</v>
      </c>
      <c r="L509" s="88" t="s">
        <v>178</v>
      </c>
      <c r="M509" s="70">
        <f t="shared" si="24"/>
        <v>0</v>
      </c>
      <c r="N509" s="70">
        <f t="shared" si="25"/>
        <v>0</v>
      </c>
      <c r="P509" s="70" t="s">
        <v>203</v>
      </c>
    </row>
    <row r="510" spans="1:16" s="97" customFormat="1" x14ac:dyDescent="0.25">
      <c r="A510" s="97" t="str">
        <f t="shared" si="23"/>
        <v>1145863</v>
      </c>
      <c r="B510" s="101" t="s">
        <v>42</v>
      </c>
      <c r="C510" s="97" t="s">
        <v>43</v>
      </c>
      <c r="D510" s="97" t="s">
        <v>973</v>
      </c>
      <c r="E510" s="68" t="s">
        <v>231</v>
      </c>
      <c r="F510" s="102">
        <v>45863</v>
      </c>
      <c r="G510" s="103">
        <v>0.3125</v>
      </c>
      <c r="H510" s="103">
        <v>0.6875</v>
      </c>
      <c r="I510" s="104" t="s">
        <v>983</v>
      </c>
      <c r="J510" s="97" t="s">
        <v>11</v>
      </c>
      <c r="K510" s="97" t="s">
        <v>11</v>
      </c>
      <c r="L510" s="101" t="s">
        <v>178</v>
      </c>
      <c r="M510" s="97">
        <f t="shared" si="24"/>
        <v>0</v>
      </c>
      <c r="N510" s="97">
        <f t="shared" si="25"/>
        <v>0</v>
      </c>
      <c r="O510" s="105">
        <v>50000</v>
      </c>
      <c r="P510" s="97" t="s">
        <v>1034</v>
      </c>
    </row>
    <row r="511" spans="1:16" x14ac:dyDescent="0.25">
      <c r="A511" s="68" t="str">
        <f t="shared" si="23"/>
        <v>1145864</v>
      </c>
      <c r="B511" s="69" t="s">
        <v>42</v>
      </c>
      <c r="C511" s="68" t="s">
        <v>43</v>
      </c>
      <c r="D511" s="68" t="s">
        <v>973</v>
      </c>
      <c r="E511" s="68" t="s">
        <v>232</v>
      </c>
      <c r="F511" s="95">
        <v>45864</v>
      </c>
      <c r="G511" s="96">
        <v>0.3125</v>
      </c>
      <c r="H511" s="96">
        <v>0.6875</v>
      </c>
      <c r="I511" s="77" t="s">
        <v>983</v>
      </c>
      <c r="J511" s="68" t="s">
        <v>11</v>
      </c>
      <c r="K511" s="68" t="s">
        <v>11</v>
      </c>
      <c r="L511" s="88" t="s">
        <v>178</v>
      </c>
      <c r="M511" s="70">
        <f t="shared" si="24"/>
        <v>0</v>
      </c>
      <c r="N511" s="70">
        <f t="shared" si="25"/>
        <v>0</v>
      </c>
      <c r="P511" s="70" t="s">
        <v>203</v>
      </c>
    </row>
    <row r="512" spans="1:16" x14ac:dyDescent="0.25">
      <c r="A512" s="68" t="str">
        <f t="shared" si="23"/>
        <v>1145866</v>
      </c>
      <c r="B512" s="69" t="s">
        <v>42</v>
      </c>
      <c r="C512" s="68" t="s">
        <v>43</v>
      </c>
      <c r="D512" s="68" t="s">
        <v>973</v>
      </c>
      <c r="E512" s="68" t="s">
        <v>233</v>
      </c>
      <c r="F512" s="95">
        <v>45866</v>
      </c>
      <c r="G512" s="96">
        <v>0.3125</v>
      </c>
      <c r="H512" s="96">
        <v>0.6875</v>
      </c>
      <c r="I512" s="77" t="s">
        <v>982</v>
      </c>
      <c r="J512" s="68" t="s">
        <v>571</v>
      </c>
      <c r="K512" s="68" t="s">
        <v>11</v>
      </c>
      <c r="L512" s="88" t="s">
        <v>178</v>
      </c>
      <c r="M512" s="70">
        <f t="shared" si="24"/>
        <v>14</v>
      </c>
      <c r="N512" s="70">
        <f t="shared" si="25"/>
        <v>0</v>
      </c>
      <c r="O512" s="71">
        <v>30000</v>
      </c>
      <c r="P512" s="70"/>
    </row>
    <row r="513" spans="1:16" x14ac:dyDescent="0.25">
      <c r="A513" s="68" t="str">
        <f t="shared" si="23"/>
        <v>1145867</v>
      </c>
      <c r="B513" s="69" t="s">
        <v>42</v>
      </c>
      <c r="C513" s="68" t="s">
        <v>43</v>
      </c>
      <c r="D513" s="68" t="s">
        <v>973</v>
      </c>
      <c r="E513" s="68" t="s">
        <v>415</v>
      </c>
      <c r="F513" s="95">
        <v>45867</v>
      </c>
      <c r="G513" s="96">
        <v>0.3125</v>
      </c>
      <c r="H513" s="96">
        <v>0.6875</v>
      </c>
      <c r="I513" s="77" t="s">
        <v>983</v>
      </c>
      <c r="J513" s="68" t="s">
        <v>11</v>
      </c>
      <c r="K513" s="68" t="s">
        <v>11</v>
      </c>
      <c r="L513" s="88" t="s">
        <v>178</v>
      </c>
      <c r="M513" s="70">
        <f t="shared" si="24"/>
        <v>0</v>
      </c>
      <c r="N513" s="70">
        <f t="shared" si="25"/>
        <v>0</v>
      </c>
      <c r="P513" s="70" t="s">
        <v>202</v>
      </c>
    </row>
    <row r="514" spans="1:16" x14ac:dyDescent="0.25">
      <c r="A514" s="68" t="str">
        <f t="shared" si="23"/>
        <v>1145868</v>
      </c>
      <c r="B514" s="69" t="s">
        <v>42</v>
      </c>
      <c r="C514" s="68" t="s">
        <v>43</v>
      </c>
      <c r="D514" s="68" t="s">
        <v>973</v>
      </c>
      <c r="E514" s="68" t="s">
        <v>418</v>
      </c>
      <c r="F514" s="95">
        <v>45868</v>
      </c>
      <c r="G514" s="96">
        <v>0.3125</v>
      </c>
      <c r="H514" s="96">
        <v>0.6875</v>
      </c>
      <c r="I514" s="77" t="s">
        <v>983</v>
      </c>
      <c r="J514" s="68" t="s">
        <v>11</v>
      </c>
      <c r="K514" s="68" t="s">
        <v>11</v>
      </c>
      <c r="L514" s="88" t="s">
        <v>178</v>
      </c>
      <c r="M514" s="70">
        <f t="shared" si="24"/>
        <v>0</v>
      </c>
      <c r="N514" s="70">
        <f t="shared" si="25"/>
        <v>0</v>
      </c>
      <c r="P514" s="70" t="s">
        <v>202</v>
      </c>
    </row>
    <row r="515" spans="1:16" s="97" customFormat="1" x14ac:dyDescent="0.25">
      <c r="A515" s="97" t="str">
        <f t="shared" si="23"/>
        <v>1145869</v>
      </c>
      <c r="B515" s="101" t="s">
        <v>42</v>
      </c>
      <c r="C515" s="97" t="s">
        <v>43</v>
      </c>
      <c r="D515" s="97" t="s">
        <v>973</v>
      </c>
      <c r="E515" s="68" t="s">
        <v>421</v>
      </c>
      <c r="F515" s="102">
        <v>45869</v>
      </c>
      <c r="G515" s="103">
        <v>0.3125</v>
      </c>
      <c r="H515" s="103">
        <v>0.6875</v>
      </c>
      <c r="I515" s="104"/>
      <c r="J515" s="97" t="s">
        <v>11</v>
      </c>
      <c r="K515" s="97" t="s">
        <v>11</v>
      </c>
      <c r="L515" s="101" t="s">
        <v>156</v>
      </c>
      <c r="M515" s="97">
        <f t="shared" si="24"/>
        <v>0</v>
      </c>
      <c r="N515" s="97">
        <f t="shared" si="25"/>
        <v>0</v>
      </c>
      <c r="O515" s="105"/>
      <c r="P515" s="97" t="s">
        <v>1039</v>
      </c>
    </row>
    <row r="516" spans="1:16" x14ac:dyDescent="0.25">
      <c r="A516" s="68" t="str">
        <f t="shared" ref="A516:A579" si="26">B516&amp;F516</f>
        <v>1245839</v>
      </c>
      <c r="B516" s="69" t="s">
        <v>45</v>
      </c>
      <c r="C516" s="68" t="s">
        <v>46</v>
      </c>
      <c r="D516" s="68" t="s">
        <v>973</v>
      </c>
      <c r="E516" s="68" t="s">
        <v>210</v>
      </c>
      <c r="F516" s="95">
        <v>45839</v>
      </c>
      <c r="G516" s="96">
        <v>0.3125</v>
      </c>
      <c r="H516" s="96">
        <v>0.6875</v>
      </c>
      <c r="I516" s="77" t="s">
        <v>983</v>
      </c>
      <c r="J516" s="68" t="s">
        <v>572</v>
      </c>
      <c r="K516" s="68" t="s">
        <v>11</v>
      </c>
      <c r="L516" s="88" t="s">
        <v>178</v>
      </c>
      <c r="M516" s="70">
        <f t="shared" si="24"/>
        <v>0</v>
      </c>
      <c r="N516" s="70">
        <f t="shared" si="25"/>
        <v>0</v>
      </c>
      <c r="P516" s="70"/>
    </row>
    <row r="517" spans="1:16" x14ac:dyDescent="0.25">
      <c r="A517" s="68" t="str">
        <f t="shared" si="26"/>
        <v>1245840</v>
      </c>
      <c r="B517" s="69" t="s">
        <v>45</v>
      </c>
      <c r="C517" s="68" t="s">
        <v>46</v>
      </c>
      <c r="D517" s="68" t="s">
        <v>973</v>
      </c>
      <c r="E517" s="68" t="s">
        <v>211</v>
      </c>
      <c r="F517" s="95">
        <v>45840</v>
      </c>
      <c r="G517" s="96">
        <v>0.3125</v>
      </c>
      <c r="H517" s="96">
        <v>0.6875</v>
      </c>
      <c r="I517" s="77" t="s">
        <v>983</v>
      </c>
      <c r="J517" s="68" t="s">
        <v>47</v>
      </c>
      <c r="K517" s="68" t="s">
        <v>11</v>
      </c>
      <c r="L517" s="88" t="s">
        <v>178</v>
      </c>
      <c r="M517" s="70">
        <f t="shared" si="24"/>
        <v>0</v>
      </c>
      <c r="N517" s="70">
        <f t="shared" si="25"/>
        <v>0</v>
      </c>
      <c r="P517" s="70"/>
    </row>
    <row r="518" spans="1:16" x14ac:dyDescent="0.25">
      <c r="A518" s="68" t="str">
        <f t="shared" si="26"/>
        <v>1245841</v>
      </c>
      <c r="B518" s="69" t="s">
        <v>45</v>
      </c>
      <c r="C518" s="68" t="s">
        <v>46</v>
      </c>
      <c r="D518" s="68" t="s">
        <v>973</v>
      </c>
      <c r="E518" s="68" t="s">
        <v>212</v>
      </c>
      <c r="F518" s="95">
        <v>45841</v>
      </c>
      <c r="G518" s="96">
        <v>0.3125</v>
      </c>
      <c r="H518" s="96">
        <v>0.6875</v>
      </c>
      <c r="I518" s="77" t="s">
        <v>983</v>
      </c>
      <c r="J518" s="68" t="s">
        <v>573</v>
      </c>
      <c r="K518" s="68" t="s">
        <v>11</v>
      </c>
      <c r="L518" s="88" t="s">
        <v>178</v>
      </c>
      <c r="M518" s="70">
        <f t="shared" si="24"/>
        <v>0</v>
      </c>
      <c r="N518" s="70">
        <f t="shared" si="25"/>
        <v>0</v>
      </c>
      <c r="P518" s="70"/>
    </row>
    <row r="519" spans="1:16" x14ac:dyDescent="0.25">
      <c r="A519" s="68" t="str">
        <f t="shared" si="26"/>
        <v>1245842</v>
      </c>
      <c r="B519" s="69" t="s">
        <v>45</v>
      </c>
      <c r="C519" s="68" t="s">
        <v>46</v>
      </c>
      <c r="D519" s="68" t="s">
        <v>973</v>
      </c>
      <c r="E519" s="68" t="s">
        <v>213</v>
      </c>
      <c r="F519" s="95">
        <v>45842</v>
      </c>
      <c r="G519" s="96">
        <v>0.3125</v>
      </c>
      <c r="H519" s="96">
        <v>0.6875</v>
      </c>
      <c r="I519" s="77" t="s">
        <v>983</v>
      </c>
      <c r="J519" s="68" t="s">
        <v>574</v>
      </c>
      <c r="K519" s="68" t="s">
        <v>11</v>
      </c>
      <c r="L519" s="88" t="s">
        <v>178</v>
      </c>
      <c r="M519" s="70">
        <f t="shared" si="24"/>
        <v>0</v>
      </c>
      <c r="N519" s="70">
        <f t="shared" si="25"/>
        <v>0</v>
      </c>
      <c r="P519" s="70"/>
    </row>
    <row r="520" spans="1:16" x14ac:dyDescent="0.25">
      <c r="A520" s="68" t="str">
        <f t="shared" si="26"/>
        <v>1245843</v>
      </c>
      <c r="B520" s="69" t="s">
        <v>45</v>
      </c>
      <c r="C520" s="68" t="s">
        <v>46</v>
      </c>
      <c r="D520" s="68" t="s">
        <v>973</v>
      </c>
      <c r="E520" s="68" t="s">
        <v>214</v>
      </c>
      <c r="F520" s="95">
        <v>45843</v>
      </c>
      <c r="G520" s="96">
        <v>0.3125</v>
      </c>
      <c r="H520" s="96">
        <v>0.6875</v>
      </c>
      <c r="I520" s="77" t="s">
        <v>983</v>
      </c>
      <c r="J520" s="68" t="s">
        <v>575</v>
      </c>
      <c r="K520" s="68" t="s">
        <v>11</v>
      </c>
      <c r="L520" s="88" t="s">
        <v>178</v>
      </c>
      <c r="M520" s="70">
        <f t="shared" si="24"/>
        <v>0</v>
      </c>
      <c r="N520" s="70">
        <f t="shared" si="25"/>
        <v>0</v>
      </c>
      <c r="P520" s="70"/>
    </row>
    <row r="521" spans="1:16" x14ac:dyDescent="0.25">
      <c r="A521" s="68" t="str">
        <f t="shared" si="26"/>
        <v>1245845</v>
      </c>
      <c r="B521" s="69" t="s">
        <v>45</v>
      </c>
      <c r="C521" s="68" t="s">
        <v>46</v>
      </c>
      <c r="D521" s="68" t="s">
        <v>973</v>
      </c>
      <c r="E521" s="68" t="s">
        <v>215</v>
      </c>
      <c r="F521" s="95">
        <v>45845</v>
      </c>
      <c r="G521" s="96">
        <v>0.3125</v>
      </c>
      <c r="H521" s="96">
        <v>0.6875</v>
      </c>
      <c r="I521" s="77" t="s">
        <v>983</v>
      </c>
      <c r="J521" s="68" t="s">
        <v>576</v>
      </c>
      <c r="K521" s="68" t="s">
        <v>11</v>
      </c>
      <c r="L521" s="88" t="s">
        <v>178</v>
      </c>
      <c r="M521" s="70">
        <f t="shared" si="24"/>
        <v>0</v>
      </c>
      <c r="N521" s="70">
        <f t="shared" si="25"/>
        <v>0</v>
      </c>
      <c r="P521" s="70"/>
    </row>
    <row r="522" spans="1:16" x14ac:dyDescent="0.25">
      <c r="A522" s="68" t="str">
        <f t="shared" si="26"/>
        <v>1245846</v>
      </c>
      <c r="B522" s="69" t="s">
        <v>45</v>
      </c>
      <c r="C522" s="68" t="s">
        <v>46</v>
      </c>
      <c r="D522" s="68" t="s">
        <v>973</v>
      </c>
      <c r="E522" s="68" t="s">
        <v>216</v>
      </c>
      <c r="F522" s="95">
        <v>45846</v>
      </c>
      <c r="G522" s="96">
        <v>0.3125</v>
      </c>
      <c r="H522" s="96">
        <v>0.6875</v>
      </c>
      <c r="I522" s="77" t="s">
        <v>983</v>
      </c>
      <c r="J522" s="68" t="s">
        <v>577</v>
      </c>
      <c r="K522" s="68" t="s">
        <v>11</v>
      </c>
      <c r="L522" s="88" t="s">
        <v>178</v>
      </c>
      <c r="M522" s="70">
        <f t="shared" si="24"/>
        <v>0</v>
      </c>
      <c r="N522" s="70">
        <f t="shared" si="25"/>
        <v>0</v>
      </c>
      <c r="P522" s="70"/>
    </row>
    <row r="523" spans="1:16" x14ac:dyDescent="0.25">
      <c r="A523" s="68" t="str">
        <f t="shared" si="26"/>
        <v>1245847</v>
      </c>
      <c r="B523" s="69" t="s">
        <v>45</v>
      </c>
      <c r="C523" s="68" t="s">
        <v>46</v>
      </c>
      <c r="D523" s="68" t="s">
        <v>973</v>
      </c>
      <c r="E523" s="68" t="s">
        <v>217</v>
      </c>
      <c r="F523" s="95">
        <v>45847</v>
      </c>
      <c r="G523" s="96">
        <v>0.3125</v>
      </c>
      <c r="H523" s="96">
        <v>0.6875</v>
      </c>
      <c r="I523" s="77" t="s">
        <v>983</v>
      </c>
      <c r="J523" s="68" t="s">
        <v>578</v>
      </c>
      <c r="K523" s="68" t="s">
        <v>11</v>
      </c>
      <c r="L523" s="88" t="s">
        <v>178</v>
      </c>
      <c r="M523" s="70">
        <f t="shared" si="24"/>
        <v>0</v>
      </c>
      <c r="N523" s="70">
        <f t="shared" si="25"/>
        <v>0</v>
      </c>
      <c r="P523" s="70"/>
    </row>
    <row r="524" spans="1:16" x14ac:dyDescent="0.25">
      <c r="A524" s="68" t="str">
        <f t="shared" si="26"/>
        <v>1245848</v>
      </c>
      <c r="B524" s="69" t="s">
        <v>45</v>
      </c>
      <c r="C524" s="68" t="s">
        <v>46</v>
      </c>
      <c r="D524" s="68" t="s">
        <v>973</v>
      </c>
      <c r="E524" s="68" t="s">
        <v>218</v>
      </c>
      <c r="F524" s="95">
        <v>45848</v>
      </c>
      <c r="G524" s="96">
        <v>0.3125</v>
      </c>
      <c r="H524" s="96">
        <v>0.6875</v>
      </c>
      <c r="I524" s="77" t="s">
        <v>983</v>
      </c>
      <c r="J524" s="68" t="s">
        <v>579</v>
      </c>
      <c r="K524" s="68" t="s">
        <v>11</v>
      </c>
      <c r="L524" s="88" t="s">
        <v>178</v>
      </c>
      <c r="M524" s="70">
        <f t="shared" si="24"/>
        <v>0</v>
      </c>
      <c r="N524" s="70">
        <f t="shared" si="25"/>
        <v>0</v>
      </c>
      <c r="P524" s="70"/>
    </row>
    <row r="525" spans="1:16" x14ac:dyDescent="0.25">
      <c r="A525" s="68" t="str">
        <f t="shared" si="26"/>
        <v>1245849</v>
      </c>
      <c r="B525" s="69" t="s">
        <v>45</v>
      </c>
      <c r="C525" s="68" t="s">
        <v>46</v>
      </c>
      <c r="D525" s="68" t="s">
        <v>973</v>
      </c>
      <c r="E525" s="68" t="s">
        <v>219</v>
      </c>
      <c r="F525" s="95">
        <v>45849</v>
      </c>
      <c r="G525" s="96">
        <v>0.3125</v>
      </c>
      <c r="H525" s="96">
        <v>0.6875</v>
      </c>
      <c r="I525" s="77" t="s">
        <v>983</v>
      </c>
      <c r="J525" s="68" t="s">
        <v>580</v>
      </c>
      <c r="K525" s="68" t="s">
        <v>11</v>
      </c>
      <c r="L525" s="88" t="s">
        <v>178</v>
      </c>
      <c r="M525" s="70">
        <f t="shared" si="24"/>
        <v>0</v>
      </c>
      <c r="N525" s="70">
        <f t="shared" si="25"/>
        <v>0</v>
      </c>
      <c r="P525" s="70"/>
    </row>
    <row r="526" spans="1:16" x14ac:dyDescent="0.25">
      <c r="A526" s="68" t="str">
        <f t="shared" si="26"/>
        <v>1245850</v>
      </c>
      <c r="B526" s="69" t="s">
        <v>45</v>
      </c>
      <c r="C526" s="68" t="s">
        <v>46</v>
      </c>
      <c r="D526" s="68" t="s">
        <v>973</v>
      </c>
      <c r="E526" s="68" t="s">
        <v>220</v>
      </c>
      <c r="F526" s="95">
        <v>45850</v>
      </c>
      <c r="G526" s="96">
        <v>0.3125</v>
      </c>
      <c r="H526" s="96">
        <v>0.6875</v>
      </c>
      <c r="I526" s="77" t="s">
        <v>983</v>
      </c>
      <c r="J526" s="68" t="s">
        <v>581</v>
      </c>
      <c r="K526" s="68" t="s">
        <v>11</v>
      </c>
      <c r="L526" s="88" t="s">
        <v>178</v>
      </c>
      <c r="M526" s="70">
        <f t="shared" si="24"/>
        <v>0</v>
      </c>
      <c r="N526" s="70">
        <f t="shared" si="25"/>
        <v>0</v>
      </c>
      <c r="P526" s="70"/>
    </row>
    <row r="527" spans="1:16" x14ac:dyDescent="0.25">
      <c r="A527" s="68" t="str">
        <f t="shared" si="26"/>
        <v>1245852</v>
      </c>
      <c r="B527" s="69" t="s">
        <v>45</v>
      </c>
      <c r="C527" s="68" t="s">
        <v>46</v>
      </c>
      <c r="D527" s="68" t="s">
        <v>973</v>
      </c>
      <c r="E527" s="68" t="s">
        <v>221</v>
      </c>
      <c r="F527" s="95">
        <v>45852</v>
      </c>
      <c r="G527" s="96">
        <v>0.3125</v>
      </c>
      <c r="H527" s="96">
        <v>0.6875</v>
      </c>
      <c r="I527" s="77" t="s">
        <v>983</v>
      </c>
      <c r="J527" s="68" t="s">
        <v>582</v>
      </c>
      <c r="K527" s="68" t="s">
        <v>11</v>
      </c>
      <c r="L527" s="88" t="s">
        <v>178</v>
      </c>
      <c r="M527" s="70">
        <f t="shared" si="24"/>
        <v>0</v>
      </c>
      <c r="N527" s="70">
        <f t="shared" si="25"/>
        <v>0</v>
      </c>
      <c r="P527" s="70"/>
    </row>
    <row r="528" spans="1:16" x14ac:dyDescent="0.25">
      <c r="A528" s="68" t="str">
        <f t="shared" si="26"/>
        <v>1245853</v>
      </c>
      <c r="B528" s="69" t="s">
        <v>45</v>
      </c>
      <c r="C528" s="68" t="s">
        <v>46</v>
      </c>
      <c r="D528" s="68" t="s">
        <v>973</v>
      </c>
      <c r="E528" s="68" t="s">
        <v>222</v>
      </c>
      <c r="F528" s="95">
        <v>45853</v>
      </c>
      <c r="G528" s="96">
        <v>0.3125</v>
      </c>
      <c r="H528" s="96">
        <v>0.6875</v>
      </c>
      <c r="I528" s="77" t="s">
        <v>983</v>
      </c>
      <c r="J528" s="68" t="s">
        <v>583</v>
      </c>
      <c r="K528" s="68" t="s">
        <v>11</v>
      </c>
      <c r="L528" s="88" t="s">
        <v>178</v>
      </c>
      <c r="M528" s="70">
        <f t="shared" si="24"/>
        <v>0</v>
      </c>
      <c r="N528" s="70">
        <f t="shared" si="25"/>
        <v>0</v>
      </c>
      <c r="P528" s="70"/>
    </row>
    <row r="529" spans="1:16" x14ac:dyDescent="0.25">
      <c r="A529" s="68" t="str">
        <f t="shared" si="26"/>
        <v>1245854</v>
      </c>
      <c r="B529" s="69" t="s">
        <v>45</v>
      </c>
      <c r="C529" s="68" t="s">
        <v>46</v>
      </c>
      <c r="D529" s="68" t="s">
        <v>973</v>
      </c>
      <c r="E529" s="68" t="s">
        <v>223</v>
      </c>
      <c r="F529" s="95">
        <v>45854</v>
      </c>
      <c r="G529" s="96">
        <v>0.3125</v>
      </c>
      <c r="H529" s="96">
        <v>0.6875</v>
      </c>
      <c r="I529" s="77" t="s">
        <v>983</v>
      </c>
      <c r="J529" s="68" t="s">
        <v>53</v>
      </c>
      <c r="K529" s="68" t="s">
        <v>11</v>
      </c>
      <c r="L529" s="88" t="s">
        <v>178</v>
      </c>
      <c r="M529" s="70">
        <f t="shared" si="24"/>
        <v>0</v>
      </c>
      <c r="N529" s="70">
        <f t="shared" si="25"/>
        <v>0</v>
      </c>
      <c r="P529" s="70"/>
    </row>
    <row r="530" spans="1:16" x14ac:dyDescent="0.25">
      <c r="A530" s="68" t="str">
        <f t="shared" si="26"/>
        <v>1245855</v>
      </c>
      <c r="B530" s="69" t="s">
        <v>45</v>
      </c>
      <c r="C530" s="68" t="s">
        <v>46</v>
      </c>
      <c r="D530" s="68" t="s">
        <v>973</v>
      </c>
      <c r="E530" s="68" t="s">
        <v>224</v>
      </c>
      <c r="F530" s="95">
        <v>45855</v>
      </c>
      <c r="G530" s="96">
        <v>0.3125</v>
      </c>
      <c r="H530" s="96">
        <v>0.6875</v>
      </c>
      <c r="I530" s="77" t="s">
        <v>983</v>
      </c>
      <c r="J530" s="68" t="s">
        <v>584</v>
      </c>
      <c r="K530" s="68" t="s">
        <v>11</v>
      </c>
      <c r="L530" s="88" t="s">
        <v>178</v>
      </c>
      <c r="M530" s="70">
        <f t="shared" si="24"/>
        <v>0</v>
      </c>
      <c r="N530" s="70">
        <f t="shared" si="25"/>
        <v>0</v>
      </c>
      <c r="P530" s="70"/>
    </row>
    <row r="531" spans="1:16" x14ac:dyDescent="0.25">
      <c r="A531" s="68" t="str">
        <f t="shared" si="26"/>
        <v>1245856</v>
      </c>
      <c r="B531" s="69" t="s">
        <v>45</v>
      </c>
      <c r="C531" s="68" t="s">
        <v>46</v>
      </c>
      <c r="D531" s="68" t="s">
        <v>973</v>
      </c>
      <c r="E531" s="68" t="s">
        <v>225</v>
      </c>
      <c r="F531" s="95">
        <v>45856</v>
      </c>
      <c r="G531" s="96">
        <v>0.3125</v>
      </c>
      <c r="H531" s="96">
        <v>0.6875</v>
      </c>
      <c r="I531" s="77" t="s">
        <v>983</v>
      </c>
      <c r="J531" s="68" t="s">
        <v>585</v>
      </c>
      <c r="K531" s="68" t="s">
        <v>11</v>
      </c>
      <c r="L531" s="88" t="s">
        <v>178</v>
      </c>
      <c r="M531" s="70">
        <f t="shared" si="24"/>
        <v>0</v>
      </c>
      <c r="N531" s="70">
        <f t="shared" si="25"/>
        <v>0</v>
      </c>
      <c r="P531" s="70"/>
    </row>
    <row r="532" spans="1:16" x14ac:dyDescent="0.25">
      <c r="A532" s="68" t="str">
        <f t="shared" si="26"/>
        <v>1245857</v>
      </c>
      <c r="B532" s="69" t="s">
        <v>45</v>
      </c>
      <c r="C532" s="68" t="s">
        <v>46</v>
      </c>
      <c r="D532" s="68" t="s">
        <v>973</v>
      </c>
      <c r="E532" s="68" t="s">
        <v>226</v>
      </c>
      <c r="F532" s="95">
        <v>45857</v>
      </c>
      <c r="G532" s="96">
        <v>0.3125</v>
      </c>
      <c r="H532" s="96">
        <v>0.6875</v>
      </c>
      <c r="I532" s="77" t="s">
        <v>983</v>
      </c>
      <c r="J532" s="68" t="s">
        <v>586</v>
      </c>
      <c r="K532" s="68" t="s">
        <v>11</v>
      </c>
      <c r="L532" s="88" t="s">
        <v>178</v>
      </c>
      <c r="M532" s="70">
        <f t="shared" si="24"/>
        <v>0</v>
      </c>
      <c r="N532" s="70">
        <f t="shared" si="25"/>
        <v>0</v>
      </c>
      <c r="P532" s="70"/>
    </row>
    <row r="533" spans="1:16" x14ac:dyDescent="0.25">
      <c r="A533" s="68" t="str">
        <f t="shared" si="26"/>
        <v>1245859</v>
      </c>
      <c r="B533" s="69" t="s">
        <v>45</v>
      </c>
      <c r="C533" s="68" t="s">
        <v>46</v>
      </c>
      <c r="D533" s="68" t="s">
        <v>973</v>
      </c>
      <c r="E533" s="68" t="s">
        <v>227</v>
      </c>
      <c r="F533" s="95">
        <v>45859</v>
      </c>
      <c r="G533" s="96">
        <v>0.3125</v>
      </c>
      <c r="H533" s="96">
        <v>0.6875</v>
      </c>
      <c r="I533" s="77" t="s">
        <v>983</v>
      </c>
      <c r="J533" s="68" t="s">
        <v>587</v>
      </c>
      <c r="K533" s="68" t="s">
        <v>11</v>
      </c>
      <c r="L533" s="88" t="s">
        <v>178</v>
      </c>
      <c r="M533" s="70">
        <f t="shared" si="24"/>
        <v>0</v>
      </c>
      <c r="N533" s="70">
        <f t="shared" si="25"/>
        <v>0</v>
      </c>
      <c r="P533" s="70"/>
    </row>
    <row r="534" spans="1:16" x14ac:dyDescent="0.25">
      <c r="A534" s="68" t="str">
        <f t="shared" si="26"/>
        <v>1245860</v>
      </c>
      <c r="B534" s="69" t="s">
        <v>45</v>
      </c>
      <c r="C534" s="68" t="s">
        <v>46</v>
      </c>
      <c r="D534" s="68" t="s">
        <v>973</v>
      </c>
      <c r="E534" s="68" t="s">
        <v>228</v>
      </c>
      <c r="F534" s="95">
        <v>45860</v>
      </c>
      <c r="G534" s="96">
        <v>0.3125</v>
      </c>
      <c r="H534" s="96">
        <v>0.6875</v>
      </c>
      <c r="I534" s="77" t="s">
        <v>983</v>
      </c>
      <c r="J534" s="68" t="s">
        <v>588</v>
      </c>
      <c r="K534" s="68" t="s">
        <v>11</v>
      </c>
      <c r="L534" s="88" t="s">
        <v>178</v>
      </c>
      <c r="M534" s="70">
        <f t="shared" si="24"/>
        <v>0</v>
      </c>
      <c r="N534" s="70">
        <f t="shared" si="25"/>
        <v>0</v>
      </c>
      <c r="P534" s="70"/>
    </row>
    <row r="535" spans="1:16" x14ac:dyDescent="0.25">
      <c r="A535" s="68" t="str">
        <f t="shared" si="26"/>
        <v>1245861</v>
      </c>
      <c r="B535" s="69" t="s">
        <v>45</v>
      </c>
      <c r="C535" s="68" t="s">
        <v>46</v>
      </c>
      <c r="D535" s="68" t="s">
        <v>973</v>
      </c>
      <c r="E535" s="68" t="s">
        <v>229</v>
      </c>
      <c r="F535" s="95">
        <v>45861</v>
      </c>
      <c r="G535" s="96">
        <v>0.3125</v>
      </c>
      <c r="H535" s="96">
        <v>0.6875</v>
      </c>
      <c r="I535" s="77" t="s">
        <v>983</v>
      </c>
      <c r="J535" s="68" t="s">
        <v>11</v>
      </c>
      <c r="K535" s="68" t="s">
        <v>11</v>
      </c>
      <c r="L535" s="88" t="s">
        <v>178</v>
      </c>
      <c r="M535" s="70">
        <f t="shared" si="24"/>
        <v>0</v>
      </c>
      <c r="N535" s="70">
        <f t="shared" si="25"/>
        <v>0</v>
      </c>
      <c r="O535" s="71">
        <v>50000</v>
      </c>
      <c r="P535" s="70" t="s">
        <v>1033</v>
      </c>
    </row>
    <row r="536" spans="1:16" x14ac:dyDescent="0.25">
      <c r="A536" s="68" t="str">
        <f t="shared" si="26"/>
        <v>1245862</v>
      </c>
      <c r="B536" s="69" t="s">
        <v>45</v>
      </c>
      <c r="C536" s="68" t="s">
        <v>46</v>
      </c>
      <c r="D536" s="68" t="s">
        <v>973</v>
      </c>
      <c r="E536" s="68" t="s">
        <v>230</v>
      </c>
      <c r="F536" s="95">
        <v>45862</v>
      </c>
      <c r="G536" s="96">
        <v>0.3125</v>
      </c>
      <c r="H536" s="96">
        <v>0.6875</v>
      </c>
      <c r="I536" s="77" t="s">
        <v>983</v>
      </c>
      <c r="J536" s="68" t="s">
        <v>589</v>
      </c>
      <c r="K536" s="68" t="s">
        <v>11</v>
      </c>
      <c r="L536" s="88" t="s">
        <v>178</v>
      </c>
      <c r="M536" s="70">
        <f t="shared" si="24"/>
        <v>0</v>
      </c>
      <c r="N536" s="70">
        <f t="shared" si="25"/>
        <v>0</v>
      </c>
      <c r="P536" s="70"/>
    </row>
    <row r="537" spans="1:16" x14ac:dyDescent="0.25">
      <c r="A537" s="68" t="str">
        <f t="shared" si="26"/>
        <v>1245863</v>
      </c>
      <c r="B537" s="69" t="s">
        <v>45</v>
      </c>
      <c r="C537" s="68" t="s">
        <v>46</v>
      </c>
      <c r="D537" s="68" t="s">
        <v>973</v>
      </c>
      <c r="E537" s="68" t="s">
        <v>231</v>
      </c>
      <c r="F537" s="95">
        <v>45863</v>
      </c>
      <c r="G537" s="96">
        <v>0.3125</v>
      </c>
      <c r="H537" s="96">
        <v>0.6875</v>
      </c>
      <c r="I537" s="77" t="s">
        <v>983</v>
      </c>
      <c r="J537" s="68" t="s">
        <v>590</v>
      </c>
      <c r="K537" s="68" t="s">
        <v>11</v>
      </c>
      <c r="L537" s="88" t="s">
        <v>178</v>
      </c>
      <c r="M537" s="70">
        <f t="shared" si="24"/>
        <v>0</v>
      </c>
      <c r="N537" s="70">
        <f t="shared" si="25"/>
        <v>0</v>
      </c>
      <c r="P537" s="70"/>
    </row>
    <row r="538" spans="1:16" x14ac:dyDescent="0.25">
      <c r="A538" s="68" t="str">
        <f t="shared" si="26"/>
        <v>1245864</v>
      </c>
      <c r="B538" s="69" t="s">
        <v>45</v>
      </c>
      <c r="C538" s="68" t="s">
        <v>46</v>
      </c>
      <c r="D538" s="68" t="s">
        <v>973</v>
      </c>
      <c r="E538" s="68" t="s">
        <v>232</v>
      </c>
      <c r="F538" s="95">
        <v>45864</v>
      </c>
      <c r="G538" s="96">
        <v>0.3125</v>
      </c>
      <c r="H538" s="96">
        <v>0.6875</v>
      </c>
      <c r="I538" s="77" t="s">
        <v>983</v>
      </c>
      <c r="J538" s="68" t="s">
        <v>591</v>
      </c>
      <c r="K538" s="68" t="s">
        <v>11</v>
      </c>
      <c r="L538" s="88" t="s">
        <v>178</v>
      </c>
      <c r="M538" s="70">
        <f t="shared" si="24"/>
        <v>0</v>
      </c>
      <c r="N538" s="70">
        <f t="shared" si="25"/>
        <v>0</v>
      </c>
      <c r="P538" s="70"/>
    </row>
    <row r="539" spans="1:16" x14ac:dyDescent="0.25">
      <c r="A539" s="68" t="str">
        <f t="shared" si="26"/>
        <v>1245866</v>
      </c>
      <c r="B539" s="69" t="s">
        <v>45</v>
      </c>
      <c r="C539" s="68" t="s">
        <v>46</v>
      </c>
      <c r="D539" s="68" t="s">
        <v>973</v>
      </c>
      <c r="E539" s="68" t="s">
        <v>233</v>
      </c>
      <c r="F539" s="95">
        <v>45866</v>
      </c>
      <c r="G539" s="96">
        <v>0.3125</v>
      </c>
      <c r="H539" s="96">
        <v>0.6875</v>
      </c>
      <c r="I539" s="77" t="s">
        <v>983</v>
      </c>
      <c r="J539" s="68" t="s">
        <v>52</v>
      </c>
      <c r="K539" s="68" t="s">
        <v>11</v>
      </c>
      <c r="L539" s="88" t="s">
        <v>178</v>
      </c>
      <c r="M539" s="70">
        <f t="shared" si="24"/>
        <v>0</v>
      </c>
      <c r="N539" s="70">
        <f t="shared" si="25"/>
        <v>0</v>
      </c>
      <c r="P539" s="70"/>
    </row>
    <row r="540" spans="1:16" x14ac:dyDescent="0.25">
      <c r="A540" s="68" t="str">
        <f t="shared" si="26"/>
        <v>1245867</v>
      </c>
      <c r="B540" s="69" t="s">
        <v>45</v>
      </c>
      <c r="C540" s="68" t="s">
        <v>46</v>
      </c>
      <c r="D540" s="68" t="s">
        <v>973</v>
      </c>
      <c r="E540" s="68" t="s">
        <v>415</v>
      </c>
      <c r="F540" s="95">
        <v>45867</v>
      </c>
      <c r="G540" s="96">
        <v>0.3125</v>
      </c>
      <c r="H540" s="96">
        <v>0.6875</v>
      </c>
      <c r="I540" s="77" t="s">
        <v>983</v>
      </c>
      <c r="J540" s="68" t="s">
        <v>592</v>
      </c>
      <c r="K540" s="68" t="s">
        <v>11</v>
      </c>
      <c r="L540" s="88" t="s">
        <v>178</v>
      </c>
      <c r="M540" s="70">
        <f t="shared" si="24"/>
        <v>0</v>
      </c>
      <c r="N540" s="70">
        <f t="shared" si="25"/>
        <v>0</v>
      </c>
      <c r="P540" s="70"/>
    </row>
    <row r="541" spans="1:16" x14ac:dyDescent="0.25">
      <c r="A541" s="68" t="str">
        <f t="shared" si="26"/>
        <v>1245868</v>
      </c>
      <c r="B541" s="69" t="s">
        <v>45</v>
      </c>
      <c r="C541" s="68" t="s">
        <v>46</v>
      </c>
      <c r="D541" s="68" t="s">
        <v>973</v>
      </c>
      <c r="E541" s="68" t="s">
        <v>418</v>
      </c>
      <c r="F541" s="95">
        <v>45868</v>
      </c>
      <c r="G541" s="96">
        <v>0.3125</v>
      </c>
      <c r="H541" s="96">
        <v>0.6875</v>
      </c>
      <c r="I541" s="77" t="s">
        <v>983</v>
      </c>
      <c r="J541" s="68" t="s">
        <v>593</v>
      </c>
      <c r="K541" s="68" t="s">
        <v>11</v>
      </c>
      <c r="L541" s="88" t="s">
        <v>178</v>
      </c>
      <c r="M541" s="70">
        <f t="shared" si="24"/>
        <v>0</v>
      </c>
      <c r="N541" s="70">
        <f t="shared" si="25"/>
        <v>0</v>
      </c>
      <c r="P541" s="70"/>
    </row>
    <row r="542" spans="1:16" x14ac:dyDescent="0.25">
      <c r="A542" s="68" t="str">
        <f t="shared" si="26"/>
        <v>1245869</v>
      </c>
      <c r="B542" s="69" t="s">
        <v>45</v>
      </c>
      <c r="C542" s="68" t="s">
        <v>46</v>
      </c>
      <c r="D542" s="68" t="s">
        <v>973</v>
      </c>
      <c r="E542" s="68" t="s">
        <v>421</v>
      </c>
      <c r="F542" s="95">
        <v>45869</v>
      </c>
      <c r="G542" s="96">
        <v>0.3125</v>
      </c>
      <c r="H542" s="96">
        <v>0.6875</v>
      </c>
      <c r="I542" s="77" t="s">
        <v>983</v>
      </c>
      <c r="J542" s="68" t="s">
        <v>594</v>
      </c>
      <c r="K542" s="68" t="s">
        <v>11</v>
      </c>
      <c r="L542" s="88" t="s">
        <v>178</v>
      </c>
      <c r="M542" s="70">
        <f t="shared" si="24"/>
        <v>0</v>
      </c>
      <c r="N542" s="70">
        <f t="shared" si="25"/>
        <v>0</v>
      </c>
      <c r="P542" s="70"/>
    </row>
    <row r="543" spans="1:16" x14ac:dyDescent="0.25">
      <c r="A543" s="68" t="str">
        <f t="shared" si="26"/>
        <v>1345839</v>
      </c>
      <c r="B543" s="69" t="s">
        <v>48</v>
      </c>
      <c r="C543" s="68" t="s">
        <v>49</v>
      </c>
      <c r="D543" s="68" t="s">
        <v>973</v>
      </c>
      <c r="E543" s="68" t="s">
        <v>210</v>
      </c>
      <c r="F543" s="95">
        <v>45839</v>
      </c>
      <c r="G543" s="96">
        <v>0.3125</v>
      </c>
      <c r="H543" s="96">
        <v>0.6875</v>
      </c>
      <c r="I543" s="77" t="s">
        <v>983</v>
      </c>
      <c r="J543" s="68" t="s">
        <v>595</v>
      </c>
      <c r="K543" s="68" t="s">
        <v>11</v>
      </c>
      <c r="L543" s="88" t="s">
        <v>178</v>
      </c>
      <c r="M543" s="70">
        <f t="shared" si="24"/>
        <v>0</v>
      </c>
      <c r="N543" s="70">
        <f t="shared" si="25"/>
        <v>0</v>
      </c>
      <c r="P543" s="70"/>
    </row>
    <row r="544" spans="1:16" x14ac:dyDescent="0.25">
      <c r="A544" s="68" t="str">
        <f t="shared" si="26"/>
        <v>1345840</v>
      </c>
      <c r="B544" s="69" t="s">
        <v>48</v>
      </c>
      <c r="C544" s="68" t="s">
        <v>49</v>
      </c>
      <c r="D544" s="68" t="s">
        <v>973</v>
      </c>
      <c r="E544" s="68" t="s">
        <v>211</v>
      </c>
      <c r="F544" s="95">
        <v>45840</v>
      </c>
      <c r="G544" s="96">
        <v>0.3125</v>
      </c>
      <c r="H544" s="96">
        <v>0.6875</v>
      </c>
      <c r="I544" s="77" t="s">
        <v>983</v>
      </c>
      <c r="J544" s="68" t="s">
        <v>596</v>
      </c>
      <c r="K544" s="68" t="s">
        <v>11</v>
      </c>
      <c r="L544" s="88" t="s">
        <v>178</v>
      </c>
      <c r="M544" s="70">
        <f t="shared" si="24"/>
        <v>0</v>
      </c>
      <c r="N544" s="70">
        <f t="shared" si="25"/>
        <v>0</v>
      </c>
      <c r="P544" s="70"/>
    </row>
    <row r="545" spans="1:16" x14ac:dyDescent="0.25">
      <c r="A545" s="68" t="str">
        <f t="shared" si="26"/>
        <v>1345841</v>
      </c>
      <c r="B545" s="69" t="s">
        <v>48</v>
      </c>
      <c r="C545" s="68" t="s">
        <v>49</v>
      </c>
      <c r="D545" s="68" t="s">
        <v>973</v>
      </c>
      <c r="E545" s="68" t="s">
        <v>212</v>
      </c>
      <c r="F545" s="95">
        <v>45841</v>
      </c>
      <c r="G545" s="96">
        <v>0.3125</v>
      </c>
      <c r="H545" s="96">
        <v>0.6875</v>
      </c>
      <c r="I545" s="77" t="s">
        <v>983</v>
      </c>
      <c r="J545" s="68" t="s">
        <v>597</v>
      </c>
      <c r="K545" s="68" t="s">
        <v>11</v>
      </c>
      <c r="L545" s="88" t="s">
        <v>178</v>
      </c>
      <c r="M545" s="70">
        <f t="shared" si="24"/>
        <v>0</v>
      </c>
      <c r="N545" s="70">
        <f t="shared" si="25"/>
        <v>0</v>
      </c>
      <c r="P545" s="70"/>
    </row>
    <row r="546" spans="1:16" x14ac:dyDescent="0.25">
      <c r="A546" s="68" t="str">
        <f t="shared" si="26"/>
        <v>1345842</v>
      </c>
      <c r="B546" s="69" t="s">
        <v>48</v>
      </c>
      <c r="C546" s="68" t="s">
        <v>49</v>
      </c>
      <c r="D546" s="68" t="s">
        <v>973</v>
      </c>
      <c r="E546" s="68" t="s">
        <v>213</v>
      </c>
      <c r="F546" s="95">
        <v>45842</v>
      </c>
      <c r="G546" s="96">
        <v>0.3125</v>
      </c>
      <c r="H546" s="96">
        <v>0.6875</v>
      </c>
      <c r="I546" s="77" t="s">
        <v>983</v>
      </c>
      <c r="J546" s="68" t="s">
        <v>598</v>
      </c>
      <c r="K546" s="68" t="s">
        <v>11</v>
      </c>
      <c r="L546" s="88" t="s">
        <v>178</v>
      </c>
      <c r="M546" s="70">
        <f t="shared" si="24"/>
        <v>0</v>
      </c>
      <c r="N546" s="70">
        <f t="shared" si="25"/>
        <v>0</v>
      </c>
      <c r="P546" s="70"/>
    </row>
    <row r="547" spans="1:16" x14ac:dyDescent="0.25">
      <c r="A547" s="68" t="str">
        <f t="shared" si="26"/>
        <v>1345843</v>
      </c>
      <c r="B547" s="69" t="s">
        <v>48</v>
      </c>
      <c r="C547" s="68" t="s">
        <v>49</v>
      </c>
      <c r="D547" s="68" t="s">
        <v>973</v>
      </c>
      <c r="E547" s="68" t="s">
        <v>214</v>
      </c>
      <c r="F547" s="95">
        <v>45843</v>
      </c>
      <c r="G547" s="96">
        <v>0.3125</v>
      </c>
      <c r="H547" s="96">
        <v>0.6875</v>
      </c>
      <c r="I547" s="77" t="s">
        <v>983</v>
      </c>
      <c r="J547" s="68" t="s">
        <v>599</v>
      </c>
      <c r="K547" s="68" t="s">
        <v>11</v>
      </c>
      <c r="L547" s="88" t="s">
        <v>178</v>
      </c>
      <c r="M547" s="70">
        <f t="shared" si="24"/>
        <v>0</v>
      </c>
      <c r="N547" s="70">
        <f t="shared" si="25"/>
        <v>0</v>
      </c>
      <c r="P547" s="70"/>
    </row>
    <row r="548" spans="1:16" x14ac:dyDescent="0.25">
      <c r="A548" s="68" t="str">
        <f t="shared" si="26"/>
        <v>1345845</v>
      </c>
      <c r="B548" s="69" t="s">
        <v>48</v>
      </c>
      <c r="C548" s="68" t="s">
        <v>49</v>
      </c>
      <c r="D548" s="68" t="s">
        <v>973</v>
      </c>
      <c r="E548" s="68" t="s">
        <v>215</v>
      </c>
      <c r="F548" s="95">
        <v>45845</v>
      </c>
      <c r="G548" s="96">
        <v>0.3125</v>
      </c>
      <c r="H548" s="96">
        <v>0.6875</v>
      </c>
      <c r="I548" s="77" t="s">
        <v>983</v>
      </c>
      <c r="J548" s="68" t="s">
        <v>600</v>
      </c>
      <c r="K548" s="68" t="s">
        <v>11</v>
      </c>
      <c r="L548" s="88" t="s">
        <v>178</v>
      </c>
      <c r="M548" s="70">
        <f t="shared" si="24"/>
        <v>0</v>
      </c>
      <c r="N548" s="70">
        <f t="shared" si="25"/>
        <v>0</v>
      </c>
      <c r="P548" s="70"/>
    </row>
    <row r="549" spans="1:16" x14ac:dyDescent="0.25">
      <c r="A549" s="68" t="str">
        <f t="shared" si="26"/>
        <v>1345846</v>
      </c>
      <c r="B549" s="69" t="s">
        <v>48</v>
      </c>
      <c r="C549" s="68" t="s">
        <v>49</v>
      </c>
      <c r="D549" s="68" t="s">
        <v>973</v>
      </c>
      <c r="E549" s="68" t="s">
        <v>216</v>
      </c>
      <c r="F549" s="95">
        <v>45846</v>
      </c>
      <c r="G549" s="96">
        <v>0.3125</v>
      </c>
      <c r="H549" s="96">
        <v>0.6875</v>
      </c>
      <c r="I549" s="77" t="s">
        <v>983</v>
      </c>
      <c r="J549" s="68" t="s">
        <v>601</v>
      </c>
      <c r="K549" s="68" t="s">
        <v>11</v>
      </c>
      <c r="L549" s="88" t="s">
        <v>178</v>
      </c>
      <c r="M549" s="70">
        <f t="shared" si="24"/>
        <v>0</v>
      </c>
      <c r="N549" s="70">
        <f t="shared" si="25"/>
        <v>0</v>
      </c>
      <c r="P549" s="70"/>
    </row>
    <row r="550" spans="1:16" x14ac:dyDescent="0.25">
      <c r="A550" s="68" t="str">
        <f t="shared" si="26"/>
        <v>1345847</v>
      </c>
      <c r="B550" s="69" t="s">
        <v>48</v>
      </c>
      <c r="C550" s="68" t="s">
        <v>49</v>
      </c>
      <c r="D550" s="68" t="s">
        <v>973</v>
      </c>
      <c r="E550" s="68" t="s">
        <v>217</v>
      </c>
      <c r="F550" s="95">
        <v>45847</v>
      </c>
      <c r="G550" s="96">
        <v>0.3125</v>
      </c>
      <c r="H550" s="96">
        <v>0.6875</v>
      </c>
      <c r="I550" s="77" t="s">
        <v>983</v>
      </c>
      <c r="J550" s="68" t="s">
        <v>602</v>
      </c>
      <c r="K550" s="68" t="s">
        <v>11</v>
      </c>
      <c r="L550" s="88" t="s">
        <v>178</v>
      </c>
      <c r="M550" s="70">
        <f t="shared" si="24"/>
        <v>0</v>
      </c>
      <c r="N550" s="70">
        <f t="shared" si="25"/>
        <v>0</v>
      </c>
      <c r="P550" s="70"/>
    </row>
    <row r="551" spans="1:16" x14ac:dyDescent="0.25">
      <c r="A551" s="68" t="str">
        <f t="shared" si="26"/>
        <v>1345848</v>
      </c>
      <c r="B551" s="69" t="s">
        <v>48</v>
      </c>
      <c r="C551" s="68" t="s">
        <v>49</v>
      </c>
      <c r="D551" s="68" t="s">
        <v>973</v>
      </c>
      <c r="E551" s="68" t="s">
        <v>218</v>
      </c>
      <c r="F551" s="95">
        <v>45848</v>
      </c>
      <c r="G551" s="96">
        <v>0.3125</v>
      </c>
      <c r="H551" s="96">
        <v>0.6875</v>
      </c>
      <c r="I551" s="77" t="s">
        <v>983</v>
      </c>
      <c r="J551" s="68" t="s">
        <v>603</v>
      </c>
      <c r="K551" s="68" t="s">
        <v>11</v>
      </c>
      <c r="L551" s="88" t="s">
        <v>178</v>
      </c>
      <c r="M551" s="70">
        <f t="shared" si="24"/>
        <v>0</v>
      </c>
      <c r="N551" s="70">
        <f t="shared" si="25"/>
        <v>0</v>
      </c>
      <c r="P551" s="70"/>
    </row>
    <row r="552" spans="1:16" x14ac:dyDescent="0.25">
      <c r="A552" s="68" t="str">
        <f t="shared" si="26"/>
        <v>1345849</v>
      </c>
      <c r="B552" s="69" t="s">
        <v>48</v>
      </c>
      <c r="C552" s="68" t="s">
        <v>49</v>
      </c>
      <c r="D552" s="68" t="s">
        <v>973</v>
      </c>
      <c r="E552" s="68" t="s">
        <v>219</v>
      </c>
      <c r="F552" s="95">
        <v>45849</v>
      </c>
      <c r="G552" s="96">
        <v>0.3125</v>
      </c>
      <c r="H552" s="96">
        <v>0.6875</v>
      </c>
      <c r="I552" s="77" t="s">
        <v>983</v>
      </c>
      <c r="J552" s="68" t="s">
        <v>604</v>
      </c>
      <c r="K552" s="68" t="s">
        <v>11</v>
      </c>
      <c r="L552" s="88" t="s">
        <v>178</v>
      </c>
      <c r="M552" s="70">
        <f t="shared" si="24"/>
        <v>0</v>
      </c>
      <c r="N552" s="70">
        <f t="shared" si="25"/>
        <v>0</v>
      </c>
      <c r="P552" s="70"/>
    </row>
    <row r="553" spans="1:16" x14ac:dyDescent="0.25">
      <c r="A553" s="68" t="str">
        <f t="shared" si="26"/>
        <v>1345850</v>
      </c>
      <c r="B553" s="69" t="s">
        <v>48</v>
      </c>
      <c r="C553" s="68" t="s">
        <v>49</v>
      </c>
      <c r="D553" s="68" t="s">
        <v>973</v>
      </c>
      <c r="E553" s="68" t="s">
        <v>220</v>
      </c>
      <c r="F553" s="95">
        <v>45850</v>
      </c>
      <c r="G553" s="96">
        <v>0.3125</v>
      </c>
      <c r="H553" s="96">
        <v>0.6875</v>
      </c>
      <c r="I553" s="77" t="s">
        <v>983</v>
      </c>
      <c r="J553" s="68" t="s">
        <v>605</v>
      </c>
      <c r="K553" s="68" t="s">
        <v>11</v>
      </c>
      <c r="L553" s="88" t="s">
        <v>178</v>
      </c>
      <c r="M553" s="70">
        <f t="shared" ref="M553:M616" si="27">IF(J553="-",0,IF(TIMEVALUE(J553)&lt;=G553,0,ROUNDDOWN((TIMEVALUE(J553)-G553)*24*60,0)))</f>
        <v>0</v>
      </c>
      <c r="N553" s="70">
        <f t="shared" ref="N553:N616" si="28">IF(K553="-",0,IF(TIMEVALUE(K553)&lt;=H553,0,ROUNDDOWN((TIMEVALUE(K553)-H553)*24*60,0)))</f>
        <v>0</v>
      </c>
      <c r="P553" s="70"/>
    </row>
    <row r="554" spans="1:16" x14ac:dyDescent="0.25">
      <c r="A554" s="68" t="str">
        <f t="shared" si="26"/>
        <v>1345852</v>
      </c>
      <c r="B554" s="69" t="s">
        <v>48</v>
      </c>
      <c r="C554" s="68" t="s">
        <v>49</v>
      </c>
      <c r="D554" s="68" t="s">
        <v>973</v>
      </c>
      <c r="E554" s="68" t="s">
        <v>221</v>
      </c>
      <c r="F554" s="95">
        <v>45852</v>
      </c>
      <c r="G554" s="96">
        <v>0.3125</v>
      </c>
      <c r="H554" s="96">
        <v>0.6875</v>
      </c>
      <c r="I554" s="77" t="s">
        <v>983</v>
      </c>
      <c r="J554" s="68" t="s">
        <v>51</v>
      </c>
      <c r="K554" s="68" t="s">
        <v>11</v>
      </c>
      <c r="L554" s="88" t="s">
        <v>178</v>
      </c>
      <c r="M554" s="70">
        <f t="shared" si="27"/>
        <v>0</v>
      </c>
      <c r="N554" s="70">
        <f t="shared" si="28"/>
        <v>0</v>
      </c>
      <c r="P554" s="70"/>
    </row>
    <row r="555" spans="1:16" x14ac:dyDescent="0.25">
      <c r="A555" s="68" t="str">
        <f t="shared" si="26"/>
        <v>1345853</v>
      </c>
      <c r="B555" s="69" t="s">
        <v>48</v>
      </c>
      <c r="C555" s="68" t="s">
        <v>49</v>
      </c>
      <c r="D555" s="68" t="s">
        <v>973</v>
      </c>
      <c r="E555" s="68" t="s">
        <v>222</v>
      </c>
      <c r="F555" s="95">
        <v>45853</v>
      </c>
      <c r="G555" s="96">
        <v>0.3125</v>
      </c>
      <c r="H555" s="96">
        <v>0.6875</v>
      </c>
      <c r="I555" s="77" t="s">
        <v>209</v>
      </c>
      <c r="J555" s="68" t="s">
        <v>11</v>
      </c>
      <c r="K555" s="68" t="s">
        <v>11</v>
      </c>
      <c r="L555" s="88" t="s">
        <v>996</v>
      </c>
      <c r="M555" s="70">
        <f t="shared" si="27"/>
        <v>0</v>
      </c>
      <c r="N555" s="70">
        <f t="shared" si="28"/>
        <v>0</v>
      </c>
      <c r="P555" s="70" t="s">
        <v>200</v>
      </c>
    </row>
    <row r="556" spans="1:16" x14ac:dyDescent="0.25">
      <c r="A556" s="68" t="str">
        <f t="shared" si="26"/>
        <v>1345854</v>
      </c>
      <c r="B556" s="69" t="s">
        <v>48</v>
      </c>
      <c r="C556" s="68" t="s">
        <v>49</v>
      </c>
      <c r="D556" s="68" t="s">
        <v>973</v>
      </c>
      <c r="E556" s="68" t="s">
        <v>223</v>
      </c>
      <c r="F556" s="95">
        <v>45854</v>
      </c>
      <c r="G556" s="96">
        <v>0.3125</v>
      </c>
      <c r="H556" s="96">
        <v>0.6875</v>
      </c>
      <c r="I556" s="77" t="s">
        <v>983</v>
      </c>
      <c r="J556" s="68" t="s">
        <v>50</v>
      </c>
      <c r="K556" s="68" t="s">
        <v>11</v>
      </c>
      <c r="L556" s="88" t="s">
        <v>178</v>
      </c>
      <c r="M556" s="70">
        <f t="shared" si="27"/>
        <v>0</v>
      </c>
      <c r="N556" s="70">
        <f t="shared" si="28"/>
        <v>0</v>
      </c>
      <c r="P556" s="70"/>
    </row>
    <row r="557" spans="1:16" x14ac:dyDescent="0.25">
      <c r="A557" s="68" t="str">
        <f t="shared" si="26"/>
        <v>1345855</v>
      </c>
      <c r="B557" s="69" t="s">
        <v>48</v>
      </c>
      <c r="C557" s="68" t="s">
        <v>49</v>
      </c>
      <c r="D557" s="68" t="s">
        <v>973</v>
      </c>
      <c r="E557" s="68" t="s">
        <v>224</v>
      </c>
      <c r="F557" s="95">
        <v>45855</v>
      </c>
      <c r="G557" s="96">
        <v>0.3125</v>
      </c>
      <c r="H557" s="96">
        <v>0.6875</v>
      </c>
      <c r="I557" s="77" t="s">
        <v>983</v>
      </c>
      <c r="J557" s="68" t="s">
        <v>606</v>
      </c>
      <c r="K557" s="68" t="s">
        <v>11</v>
      </c>
      <c r="L557" s="88" t="s">
        <v>178</v>
      </c>
      <c r="M557" s="70">
        <f t="shared" si="27"/>
        <v>0</v>
      </c>
      <c r="N557" s="70">
        <f t="shared" si="28"/>
        <v>0</v>
      </c>
      <c r="P557" s="70"/>
    </row>
    <row r="558" spans="1:16" x14ac:dyDescent="0.25">
      <c r="A558" s="68" t="str">
        <f t="shared" si="26"/>
        <v>1345856</v>
      </c>
      <c r="B558" s="69" t="s">
        <v>48</v>
      </c>
      <c r="C558" s="68" t="s">
        <v>49</v>
      </c>
      <c r="D558" s="68" t="s">
        <v>973</v>
      </c>
      <c r="E558" s="68" t="s">
        <v>225</v>
      </c>
      <c r="F558" s="95">
        <v>45856</v>
      </c>
      <c r="G558" s="96">
        <v>0.3125</v>
      </c>
      <c r="H558" s="96">
        <v>0.6875</v>
      </c>
      <c r="I558" s="77" t="s">
        <v>983</v>
      </c>
      <c r="J558" s="68" t="s">
        <v>607</v>
      </c>
      <c r="K558" s="68" t="s">
        <v>11</v>
      </c>
      <c r="L558" s="88" t="s">
        <v>178</v>
      </c>
      <c r="M558" s="70">
        <f t="shared" si="27"/>
        <v>0</v>
      </c>
      <c r="N558" s="70">
        <f t="shared" si="28"/>
        <v>0</v>
      </c>
      <c r="P558" s="70"/>
    </row>
    <row r="559" spans="1:16" x14ac:dyDescent="0.25">
      <c r="A559" s="68" t="str">
        <f t="shared" si="26"/>
        <v>1345857</v>
      </c>
      <c r="B559" s="69" t="s">
        <v>48</v>
      </c>
      <c r="C559" s="68" t="s">
        <v>49</v>
      </c>
      <c r="D559" s="68" t="s">
        <v>973</v>
      </c>
      <c r="E559" s="68" t="s">
        <v>226</v>
      </c>
      <c r="F559" s="95">
        <v>45857</v>
      </c>
      <c r="G559" s="96">
        <v>0.3125</v>
      </c>
      <c r="H559" s="96">
        <v>0.6875</v>
      </c>
      <c r="I559" s="77" t="s">
        <v>983</v>
      </c>
      <c r="J559" s="68" t="s">
        <v>54</v>
      </c>
      <c r="K559" s="68" t="s">
        <v>11</v>
      </c>
      <c r="L559" s="88" t="s">
        <v>178</v>
      </c>
      <c r="M559" s="70">
        <f t="shared" si="27"/>
        <v>0</v>
      </c>
      <c r="N559" s="70">
        <f t="shared" si="28"/>
        <v>0</v>
      </c>
      <c r="P559" s="70"/>
    </row>
    <row r="560" spans="1:16" x14ac:dyDescent="0.25">
      <c r="A560" s="68" t="str">
        <f t="shared" si="26"/>
        <v>1345859</v>
      </c>
      <c r="B560" s="69" t="s">
        <v>48</v>
      </c>
      <c r="C560" s="68" t="s">
        <v>49</v>
      </c>
      <c r="D560" s="68" t="s">
        <v>973</v>
      </c>
      <c r="E560" s="68" t="s">
        <v>227</v>
      </c>
      <c r="F560" s="95">
        <v>45859</v>
      </c>
      <c r="G560" s="96">
        <v>0.3125</v>
      </c>
      <c r="H560" s="96">
        <v>0.6875</v>
      </c>
      <c r="I560" s="77" t="s">
        <v>983</v>
      </c>
      <c r="J560" s="68" t="s">
        <v>608</v>
      </c>
      <c r="K560" s="68" t="s">
        <v>11</v>
      </c>
      <c r="L560" s="88" t="s">
        <v>178</v>
      </c>
      <c r="M560" s="70">
        <f t="shared" si="27"/>
        <v>0</v>
      </c>
      <c r="N560" s="70">
        <f t="shared" si="28"/>
        <v>0</v>
      </c>
      <c r="P560" s="70"/>
    </row>
    <row r="561" spans="1:16" x14ac:dyDescent="0.25">
      <c r="A561" s="68" t="str">
        <f t="shared" si="26"/>
        <v>1345860</v>
      </c>
      <c r="B561" s="69" t="s">
        <v>48</v>
      </c>
      <c r="C561" s="68" t="s">
        <v>49</v>
      </c>
      <c r="D561" s="68" t="s">
        <v>973</v>
      </c>
      <c r="E561" s="68" t="s">
        <v>228</v>
      </c>
      <c r="F561" s="95">
        <v>45860</v>
      </c>
      <c r="G561" s="96">
        <v>0.3125</v>
      </c>
      <c r="H561" s="96">
        <v>0.6875</v>
      </c>
      <c r="I561" s="77" t="s">
        <v>983</v>
      </c>
      <c r="J561" s="68" t="s">
        <v>609</v>
      </c>
      <c r="K561" s="68" t="s">
        <v>11</v>
      </c>
      <c r="L561" s="88" t="s">
        <v>178</v>
      </c>
      <c r="M561" s="70">
        <f t="shared" si="27"/>
        <v>0</v>
      </c>
      <c r="N561" s="70">
        <f t="shared" si="28"/>
        <v>0</v>
      </c>
      <c r="P561" s="70"/>
    </row>
    <row r="562" spans="1:16" x14ac:dyDescent="0.25">
      <c r="A562" s="68" t="str">
        <f t="shared" si="26"/>
        <v>1345861</v>
      </c>
      <c r="B562" s="69" t="s">
        <v>48</v>
      </c>
      <c r="C562" s="68" t="s">
        <v>49</v>
      </c>
      <c r="D562" s="68" t="s">
        <v>973</v>
      </c>
      <c r="E562" s="68" t="s">
        <v>229</v>
      </c>
      <c r="F562" s="95">
        <v>45861</v>
      </c>
      <c r="G562" s="96">
        <v>0.3125</v>
      </c>
      <c r="H562" s="96">
        <v>0.6875</v>
      </c>
      <c r="I562" s="77" t="s">
        <v>983</v>
      </c>
      <c r="J562" s="68" t="s">
        <v>11</v>
      </c>
      <c r="K562" s="68" t="s">
        <v>11</v>
      </c>
      <c r="L562" s="88" t="s">
        <v>178</v>
      </c>
      <c r="M562" s="70">
        <f t="shared" si="27"/>
        <v>0</v>
      </c>
      <c r="N562" s="70">
        <f t="shared" si="28"/>
        <v>0</v>
      </c>
      <c r="O562" s="71">
        <v>50000</v>
      </c>
      <c r="P562" s="70" t="s">
        <v>1033</v>
      </c>
    </row>
    <row r="563" spans="1:16" x14ac:dyDescent="0.25">
      <c r="A563" s="68" t="str">
        <f t="shared" si="26"/>
        <v>1345862</v>
      </c>
      <c r="B563" s="69" t="s">
        <v>48</v>
      </c>
      <c r="C563" s="68" t="s">
        <v>49</v>
      </c>
      <c r="D563" s="68" t="s">
        <v>973</v>
      </c>
      <c r="E563" s="68" t="s">
        <v>230</v>
      </c>
      <c r="F563" s="95">
        <v>45862</v>
      </c>
      <c r="G563" s="96">
        <v>0.3125</v>
      </c>
      <c r="H563" s="96">
        <v>0.6875</v>
      </c>
      <c r="I563" s="77" t="s">
        <v>983</v>
      </c>
      <c r="J563" s="68" t="s">
        <v>610</v>
      </c>
      <c r="K563" s="68" t="s">
        <v>11</v>
      </c>
      <c r="L563" s="88" t="s">
        <v>178</v>
      </c>
      <c r="M563" s="70">
        <f t="shared" si="27"/>
        <v>4</v>
      </c>
      <c r="N563" s="70">
        <f t="shared" si="28"/>
        <v>0</v>
      </c>
      <c r="P563" s="70"/>
    </row>
    <row r="564" spans="1:16" x14ac:dyDescent="0.25">
      <c r="A564" s="68" t="str">
        <f t="shared" si="26"/>
        <v>1345863</v>
      </c>
      <c r="B564" s="69" t="s">
        <v>48</v>
      </c>
      <c r="C564" s="68" t="s">
        <v>49</v>
      </c>
      <c r="D564" s="68" t="s">
        <v>973</v>
      </c>
      <c r="E564" s="68" t="s">
        <v>231</v>
      </c>
      <c r="F564" s="95">
        <v>45863</v>
      </c>
      <c r="G564" s="96">
        <v>0.3125</v>
      </c>
      <c r="H564" s="96">
        <v>0.6875</v>
      </c>
      <c r="I564" s="77" t="s">
        <v>983</v>
      </c>
      <c r="J564" s="68" t="s">
        <v>611</v>
      </c>
      <c r="K564" s="68" t="s">
        <v>11</v>
      </c>
      <c r="L564" s="88" t="s">
        <v>178</v>
      </c>
      <c r="M564" s="70">
        <f t="shared" si="27"/>
        <v>0</v>
      </c>
      <c r="N564" s="70">
        <f t="shared" si="28"/>
        <v>0</v>
      </c>
      <c r="P564" s="70"/>
    </row>
    <row r="565" spans="1:16" x14ac:dyDescent="0.25">
      <c r="A565" s="68" t="str">
        <f t="shared" si="26"/>
        <v>1345864</v>
      </c>
      <c r="B565" s="69" t="s">
        <v>48</v>
      </c>
      <c r="C565" s="68" t="s">
        <v>49</v>
      </c>
      <c r="D565" s="68" t="s">
        <v>973</v>
      </c>
      <c r="E565" s="68" t="s">
        <v>232</v>
      </c>
      <c r="F565" s="95">
        <v>45864</v>
      </c>
      <c r="G565" s="96">
        <v>0.3125</v>
      </c>
      <c r="H565" s="96">
        <v>0.6875</v>
      </c>
      <c r="I565" s="77" t="s">
        <v>209</v>
      </c>
      <c r="J565" s="68" t="s">
        <v>11</v>
      </c>
      <c r="K565" s="68" t="s">
        <v>11</v>
      </c>
      <c r="L565" s="88" t="s">
        <v>156</v>
      </c>
      <c r="M565" s="70">
        <f t="shared" si="27"/>
        <v>0</v>
      </c>
      <c r="N565" s="70">
        <f t="shared" si="28"/>
        <v>0</v>
      </c>
      <c r="P565" s="70" t="s">
        <v>200</v>
      </c>
    </row>
    <row r="566" spans="1:16" x14ac:dyDescent="0.25">
      <c r="A566" s="68" t="str">
        <f t="shared" si="26"/>
        <v>1345866</v>
      </c>
      <c r="B566" s="69" t="s">
        <v>48</v>
      </c>
      <c r="C566" s="68" t="s">
        <v>49</v>
      </c>
      <c r="D566" s="68" t="s">
        <v>973</v>
      </c>
      <c r="E566" s="68" t="s">
        <v>233</v>
      </c>
      <c r="F566" s="95">
        <v>45866</v>
      </c>
      <c r="G566" s="96">
        <v>0.3125</v>
      </c>
      <c r="H566" s="96">
        <v>0.6875</v>
      </c>
      <c r="I566" s="77" t="s">
        <v>983</v>
      </c>
      <c r="J566" s="68" t="s">
        <v>612</v>
      </c>
      <c r="K566" s="68" t="s">
        <v>11</v>
      </c>
      <c r="L566" s="88" t="s">
        <v>178</v>
      </c>
      <c r="M566" s="70">
        <f t="shared" si="27"/>
        <v>0</v>
      </c>
      <c r="N566" s="70">
        <f t="shared" si="28"/>
        <v>0</v>
      </c>
      <c r="P566" s="70"/>
    </row>
    <row r="567" spans="1:16" x14ac:dyDescent="0.25">
      <c r="A567" s="68" t="str">
        <f t="shared" si="26"/>
        <v>1345867</v>
      </c>
      <c r="B567" s="69" t="s">
        <v>48</v>
      </c>
      <c r="C567" s="68" t="s">
        <v>49</v>
      </c>
      <c r="D567" s="68" t="s">
        <v>973</v>
      </c>
      <c r="E567" s="68" t="s">
        <v>415</v>
      </c>
      <c r="F567" s="95">
        <v>45867</v>
      </c>
      <c r="G567" s="96">
        <v>0.3125</v>
      </c>
      <c r="H567" s="96">
        <v>0.6875</v>
      </c>
      <c r="I567" s="77" t="s">
        <v>982</v>
      </c>
      <c r="J567" s="68" t="s">
        <v>613</v>
      </c>
      <c r="K567" s="68" t="s">
        <v>11</v>
      </c>
      <c r="L567" s="88" t="s">
        <v>178</v>
      </c>
      <c r="M567" s="70">
        <f t="shared" si="27"/>
        <v>20</v>
      </c>
      <c r="N567" s="70">
        <f t="shared" si="28"/>
        <v>0</v>
      </c>
      <c r="O567" s="71">
        <v>50000</v>
      </c>
      <c r="P567" s="70"/>
    </row>
    <row r="568" spans="1:16" x14ac:dyDescent="0.25">
      <c r="A568" s="68" t="str">
        <f t="shared" si="26"/>
        <v>1345868</v>
      </c>
      <c r="B568" s="69" t="s">
        <v>48</v>
      </c>
      <c r="C568" s="68" t="s">
        <v>49</v>
      </c>
      <c r="D568" s="68" t="s">
        <v>973</v>
      </c>
      <c r="E568" s="68" t="s">
        <v>418</v>
      </c>
      <c r="F568" s="95">
        <v>45868</v>
      </c>
      <c r="G568" s="96">
        <v>0.3125</v>
      </c>
      <c r="H568" s="96">
        <v>0.6875</v>
      </c>
      <c r="I568" s="77" t="s">
        <v>983</v>
      </c>
      <c r="J568" s="68" t="s">
        <v>614</v>
      </c>
      <c r="K568" s="68" t="s">
        <v>11</v>
      </c>
      <c r="L568" s="88" t="s">
        <v>178</v>
      </c>
      <c r="M568" s="70">
        <f t="shared" si="27"/>
        <v>0</v>
      </c>
      <c r="N568" s="70">
        <f t="shared" si="28"/>
        <v>0</v>
      </c>
      <c r="P568" s="70"/>
    </row>
    <row r="569" spans="1:16" x14ac:dyDescent="0.25">
      <c r="A569" s="68" t="str">
        <f t="shared" si="26"/>
        <v>1345869</v>
      </c>
      <c r="B569" s="69" t="s">
        <v>48</v>
      </c>
      <c r="C569" s="68" t="s">
        <v>49</v>
      </c>
      <c r="D569" s="68" t="s">
        <v>973</v>
      </c>
      <c r="E569" s="68" t="s">
        <v>421</v>
      </c>
      <c r="F569" s="95">
        <v>45869</v>
      </c>
      <c r="G569" s="96">
        <v>0.3125</v>
      </c>
      <c r="H569" s="96">
        <v>0.6875</v>
      </c>
      <c r="I569" s="77" t="s">
        <v>983</v>
      </c>
      <c r="J569" s="68" t="s">
        <v>615</v>
      </c>
      <c r="K569" s="68" t="s">
        <v>11</v>
      </c>
      <c r="L569" s="88" t="s">
        <v>178</v>
      </c>
      <c r="M569" s="70">
        <f t="shared" si="27"/>
        <v>0</v>
      </c>
      <c r="N569" s="70">
        <f t="shared" si="28"/>
        <v>0</v>
      </c>
      <c r="P569" s="70"/>
    </row>
    <row r="570" spans="1:16" x14ac:dyDescent="0.25">
      <c r="A570" s="68" t="str">
        <f t="shared" si="26"/>
        <v>2345839</v>
      </c>
      <c r="B570" s="69" t="s">
        <v>70</v>
      </c>
      <c r="C570" s="68" t="s">
        <v>71</v>
      </c>
      <c r="D570" s="68" t="s">
        <v>973</v>
      </c>
      <c r="E570" s="68" t="s">
        <v>210</v>
      </c>
      <c r="F570" s="95">
        <v>45839</v>
      </c>
      <c r="G570" s="96">
        <v>0.3125</v>
      </c>
      <c r="H570" s="96">
        <v>0.6875</v>
      </c>
      <c r="I570" s="77" t="s">
        <v>983</v>
      </c>
      <c r="J570" s="68" t="s">
        <v>666</v>
      </c>
      <c r="K570" s="68" t="s">
        <v>667</v>
      </c>
      <c r="L570" s="88" t="s">
        <v>178</v>
      </c>
      <c r="M570" s="70">
        <f t="shared" si="27"/>
        <v>3</v>
      </c>
      <c r="N570" s="70">
        <f t="shared" si="28"/>
        <v>201</v>
      </c>
      <c r="P570" s="70"/>
    </row>
    <row r="571" spans="1:16" x14ac:dyDescent="0.25">
      <c r="A571" s="68" t="str">
        <f t="shared" si="26"/>
        <v>2345840</v>
      </c>
      <c r="B571" s="69" t="s">
        <v>70</v>
      </c>
      <c r="C571" s="68" t="s">
        <v>71</v>
      </c>
      <c r="D571" s="68" t="s">
        <v>973</v>
      </c>
      <c r="E571" s="68" t="s">
        <v>211</v>
      </c>
      <c r="F571" s="95">
        <v>45840</v>
      </c>
      <c r="G571" s="96">
        <v>0.3125</v>
      </c>
      <c r="H571" s="96">
        <v>0.6875</v>
      </c>
      <c r="I571" s="77" t="s">
        <v>983</v>
      </c>
      <c r="J571" s="68" t="s">
        <v>668</v>
      </c>
      <c r="K571" s="68" t="s">
        <v>669</v>
      </c>
      <c r="L571" s="88" t="s">
        <v>178</v>
      </c>
      <c r="M571" s="70">
        <f t="shared" si="27"/>
        <v>0</v>
      </c>
      <c r="N571" s="70">
        <f t="shared" si="28"/>
        <v>131</v>
      </c>
      <c r="P571" s="70"/>
    </row>
    <row r="572" spans="1:16" x14ac:dyDescent="0.25">
      <c r="A572" s="68" t="str">
        <f t="shared" si="26"/>
        <v>2345841</v>
      </c>
      <c r="B572" s="69" t="s">
        <v>70</v>
      </c>
      <c r="C572" s="68" t="s">
        <v>71</v>
      </c>
      <c r="D572" s="68" t="s">
        <v>973</v>
      </c>
      <c r="E572" s="68" t="s">
        <v>212</v>
      </c>
      <c r="F572" s="95">
        <v>45841</v>
      </c>
      <c r="G572" s="96">
        <v>0.3125</v>
      </c>
      <c r="H572" s="96">
        <v>0.6875</v>
      </c>
      <c r="I572" s="77" t="s">
        <v>983</v>
      </c>
      <c r="J572" s="68" t="s">
        <v>670</v>
      </c>
      <c r="K572" s="68" t="s">
        <v>671</v>
      </c>
      <c r="L572" s="88" t="s">
        <v>178</v>
      </c>
      <c r="M572" s="70">
        <f t="shared" si="27"/>
        <v>2</v>
      </c>
      <c r="N572" s="70">
        <f t="shared" si="28"/>
        <v>152</v>
      </c>
      <c r="P572" s="70"/>
    </row>
    <row r="573" spans="1:16" x14ac:dyDescent="0.25">
      <c r="A573" s="68" t="str">
        <f t="shared" si="26"/>
        <v>2345842</v>
      </c>
      <c r="B573" s="69" t="s">
        <v>70</v>
      </c>
      <c r="C573" s="68" t="s">
        <v>71</v>
      </c>
      <c r="D573" s="68" t="s">
        <v>973</v>
      </c>
      <c r="E573" s="68" t="s">
        <v>213</v>
      </c>
      <c r="F573" s="95">
        <v>45842</v>
      </c>
      <c r="G573" s="96">
        <v>0.3125</v>
      </c>
      <c r="H573" s="96">
        <v>0.6875</v>
      </c>
      <c r="I573" s="77" t="s">
        <v>983</v>
      </c>
      <c r="J573" s="68" t="s">
        <v>672</v>
      </c>
      <c r="K573" s="68" t="s">
        <v>673</v>
      </c>
      <c r="L573" s="88" t="s">
        <v>178</v>
      </c>
      <c r="M573" s="70">
        <f t="shared" si="27"/>
        <v>2</v>
      </c>
      <c r="N573" s="70">
        <f t="shared" si="28"/>
        <v>115</v>
      </c>
      <c r="P573" s="70"/>
    </row>
    <row r="574" spans="1:16" x14ac:dyDescent="0.25">
      <c r="A574" s="68" t="str">
        <f t="shared" si="26"/>
        <v>2345843</v>
      </c>
      <c r="B574" s="69" t="s">
        <v>70</v>
      </c>
      <c r="C574" s="68" t="s">
        <v>71</v>
      </c>
      <c r="D574" s="68" t="s">
        <v>973</v>
      </c>
      <c r="E574" s="68" t="s">
        <v>214</v>
      </c>
      <c r="F574" s="95">
        <v>45843</v>
      </c>
      <c r="G574" s="96">
        <v>0.3125</v>
      </c>
      <c r="H574" s="96">
        <v>0.6875</v>
      </c>
      <c r="I574" s="77" t="s">
        <v>983</v>
      </c>
      <c r="J574" s="68" t="s">
        <v>674</v>
      </c>
      <c r="K574" s="68" t="s">
        <v>675</v>
      </c>
      <c r="L574" s="88" t="s">
        <v>178</v>
      </c>
      <c r="M574" s="70">
        <f t="shared" si="27"/>
        <v>3</v>
      </c>
      <c r="N574" s="70">
        <f t="shared" si="28"/>
        <v>105</v>
      </c>
      <c r="P574" s="70"/>
    </row>
    <row r="575" spans="1:16" x14ac:dyDescent="0.25">
      <c r="A575" s="68" t="str">
        <f t="shared" si="26"/>
        <v>2345845</v>
      </c>
      <c r="B575" s="69" t="s">
        <v>70</v>
      </c>
      <c r="C575" s="68" t="s">
        <v>71</v>
      </c>
      <c r="D575" s="68" t="s">
        <v>973</v>
      </c>
      <c r="E575" s="68" t="s">
        <v>215</v>
      </c>
      <c r="F575" s="95">
        <v>45845</v>
      </c>
      <c r="G575" s="96">
        <v>0.3125</v>
      </c>
      <c r="H575" s="96">
        <v>0.6875</v>
      </c>
      <c r="I575" s="77" t="s">
        <v>982</v>
      </c>
      <c r="J575" s="68" t="s">
        <v>676</v>
      </c>
      <c r="K575" s="68" t="s">
        <v>677</v>
      </c>
      <c r="L575" s="88" t="s">
        <v>178</v>
      </c>
      <c r="M575" s="70">
        <f t="shared" si="27"/>
        <v>7</v>
      </c>
      <c r="N575" s="70">
        <f t="shared" si="28"/>
        <v>205</v>
      </c>
      <c r="O575" s="71">
        <v>30000</v>
      </c>
      <c r="P575" s="70"/>
    </row>
    <row r="576" spans="1:16" x14ac:dyDescent="0.25">
      <c r="A576" s="68" t="str">
        <f t="shared" si="26"/>
        <v>2345846</v>
      </c>
      <c r="B576" s="69" t="s">
        <v>70</v>
      </c>
      <c r="C576" s="68" t="s">
        <v>71</v>
      </c>
      <c r="D576" s="68" t="s">
        <v>973</v>
      </c>
      <c r="E576" s="68" t="s">
        <v>216</v>
      </c>
      <c r="F576" s="95">
        <v>45846</v>
      </c>
      <c r="G576" s="96">
        <v>0.3125</v>
      </c>
      <c r="H576" s="96">
        <v>0.6875</v>
      </c>
      <c r="I576" s="77" t="s">
        <v>983</v>
      </c>
      <c r="J576" s="68" t="s">
        <v>678</v>
      </c>
      <c r="K576" s="68" t="s">
        <v>679</v>
      </c>
      <c r="L576" s="88" t="s">
        <v>178</v>
      </c>
      <c r="M576" s="70">
        <f t="shared" si="27"/>
        <v>2</v>
      </c>
      <c r="N576" s="70">
        <f t="shared" si="28"/>
        <v>100</v>
      </c>
      <c r="P576" s="70"/>
    </row>
    <row r="577" spans="1:16" x14ac:dyDescent="0.25">
      <c r="A577" s="68" t="str">
        <f t="shared" si="26"/>
        <v>2345847</v>
      </c>
      <c r="B577" s="69" t="s">
        <v>70</v>
      </c>
      <c r="C577" s="68" t="s">
        <v>71</v>
      </c>
      <c r="D577" s="68" t="s">
        <v>973</v>
      </c>
      <c r="E577" s="68" t="s">
        <v>217</v>
      </c>
      <c r="F577" s="95">
        <v>45847</v>
      </c>
      <c r="G577" s="96">
        <v>0.3125</v>
      </c>
      <c r="H577" s="96">
        <v>0.6875</v>
      </c>
      <c r="I577" s="77" t="s">
        <v>983</v>
      </c>
      <c r="J577" s="68" t="s">
        <v>680</v>
      </c>
      <c r="K577" s="68" t="s">
        <v>681</v>
      </c>
      <c r="L577" s="88" t="s">
        <v>178</v>
      </c>
      <c r="M577" s="70">
        <f t="shared" si="27"/>
        <v>3</v>
      </c>
      <c r="N577" s="70">
        <f t="shared" si="28"/>
        <v>150</v>
      </c>
      <c r="P577" s="70"/>
    </row>
    <row r="578" spans="1:16" x14ac:dyDescent="0.25">
      <c r="A578" s="68" t="str">
        <f t="shared" si="26"/>
        <v>2345848</v>
      </c>
      <c r="B578" s="69" t="s">
        <v>70</v>
      </c>
      <c r="C578" s="68" t="s">
        <v>71</v>
      </c>
      <c r="D578" s="68" t="s">
        <v>973</v>
      </c>
      <c r="E578" s="68" t="s">
        <v>218</v>
      </c>
      <c r="F578" s="95">
        <v>45848</v>
      </c>
      <c r="G578" s="96">
        <v>0.3125</v>
      </c>
      <c r="H578" s="96">
        <v>0.6875</v>
      </c>
      <c r="I578" s="77" t="s">
        <v>983</v>
      </c>
      <c r="J578" s="68" t="s">
        <v>682</v>
      </c>
      <c r="K578" s="68" t="s">
        <v>683</v>
      </c>
      <c r="L578" s="88" t="s">
        <v>178</v>
      </c>
      <c r="M578" s="70">
        <f t="shared" si="27"/>
        <v>2</v>
      </c>
      <c r="N578" s="70">
        <f t="shared" si="28"/>
        <v>50</v>
      </c>
      <c r="P578" s="70"/>
    </row>
    <row r="579" spans="1:16" x14ac:dyDescent="0.25">
      <c r="A579" s="68" t="str">
        <f t="shared" si="26"/>
        <v>2345849</v>
      </c>
      <c r="B579" s="69" t="s">
        <v>70</v>
      </c>
      <c r="C579" s="68" t="s">
        <v>71</v>
      </c>
      <c r="D579" s="68" t="s">
        <v>973</v>
      </c>
      <c r="E579" s="68" t="s">
        <v>219</v>
      </c>
      <c r="F579" s="95">
        <v>45849</v>
      </c>
      <c r="G579" s="96">
        <v>0.3125</v>
      </c>
      <c r="H579" s="96">
        <v>0.6875</v>
      </c>
      <c r="I579" s="77" t="s">
        <v>983</v>
      </c>
      <c r="J579" s="68" t="s">
        <v>113</v>
      </c>
      <c r="K579" s="68" t="s">
        <v>684</v>
      </c>
      <c r="L579" s="88" t="s">
        <v>178</v>
      </c>
      <c r="M579" s="70">
        <f t="shared" si="27"/>
        <v>4</v>
      </c>
      <c r="N579" s="70">
        <f t="shared" si="28"/>
        <v>77</v>
      </c>
      <c r="P579" s="70"/>
    </row>
    <row r="580" spans="1:16" x14ac:dyDescent="0.25">
      <c r="A580" s="68" t="str">
        <f t="shared" ref="A580:A643" si="29">B580&amp;F580</f>
        <v>2345850</v>
      </c>
      <c r="B580" s="69" t="s">
        <v>70</v>
      </c>
      <c r="C580" s="68" t="s">
        <v>71</v>
      </c>
      <c r="D580" s="68" t="s">
        <v>973</v>
      </c>
      <c r="E580" s="68" t="s">
        <v>220</v>
      </c>
      <c r="F580" s="95">
        <v>45850</v>
      </c>
      <c r="G580" s="96">
        <v>0.3125</v>
      </c>
      <c r="H580" s="96">
        <v>0.6875</v>
      </c>
      <c r="I580" s="77" t="s">
        <v>983</v>
      </c>
      <c r="J580" s="68" t="s">
        <v>685</v>
      </c>
      <c r="K580" s="68" t="s">
        <v>686</v>
      </c>
      <c r="L580" s="88" t="s">
        <v>178</v>
      </c>
      <c r="M580" s="70">
        <f t="shared" si="27"/>
        <v>3</v>
      </c>
      <c r="N580" s="70">
        <f t="shared" si="28"/>
        <v>8</v>
      </c>
      <c r="P580" s="70"/>
    </row>
    <row r="581" spans="1:16" x14ac:dyDescent="0.25">
      <c r="A581" s="68" t="str">
        <f t="shared" si="29"/>
        <v>2345852</v>
      </c>
      <c r="B581" s="69" t="s">
        <v>70</v>
      </c>
      <c r="C581" s="68" t="s">
        <v>71</v>
      </c>
      <c r="D581" s="68" t="s">
        <v>973</v>
      </c>
      <c r="E581" s="68" t="s">
        <v>221</v>
      </c>
      <c r="F581" s="95">
        <v>45852</v>
      </c>
      <c r="G581" s="96">
        <v>0.3125</v>
      </c>
      <c r="H581" s="96">
        <v>0.6875</v>
      </c>
      <c r="I581" s="77" t="s">
        <v>983</v>
      </c>
      <c r="J581" s="68" t="s">
        <v>687</v>
      </c>
      <c r="K581" s="68" t="s">
        <v>688</v>
      </c>
      <c r="L581" s="88" t="s">
        <v>178</v>
      </c>
      <c r="M581" s="70">
        <f t="shared" si="27"/>
        <v>5</v>
      </c>
      <c r="N581" s="70">
        <f t="shared" si="28"/>
        <v>89</v>
      </c>
      <c r="P581" s="70"/>
    </row>
    <row r="582" spans="1:16" x14ac:dyDescent="0.25">
      <c r="A582" s="68" t="str">
        <f t="shared" si="29"/>
        <v>2345853</v>
      </c>
      <c r="B582" s="69" t="s">
        <v>70</v>
      </c>
      <c r="C582" s="68" t="s">
        <v>71</v>
      </c>
      <c r="D582" s="68" t="s">
        <v>973</v>
      </c>
      <c r="E582" s="68" t="s">
        <v>222</v>
      </c>
      <c r="F582" s="95">
        <v>45853</v>
      </c>
      <c r="G582" s="96">
        <v>0.3125</v>
      </c>
      <c r="H582" s="96">
        <v>0.6875</v>
      </c>
      <c r="I582" s="77" t="s">
        <v>983</v>
      </c>
      <c r="J582" s="68" t="s">
        <v>72</v>
      </c>
      <c r="K582" s="68" t="s">
        <v>689</v>
      </c>
      <c r="L582" s="88" t="s">
        <v>178</v>
      </c>
      <c r="M582" s="70">
        <f t="shared" si="27"/>
        <v>3</v>
      </c>
      <c r="N582" s="70">
        <f t="shared" si="28"/>
        <v>76</v>
      </c>
      <c r="P582" s="70"/>
    </row>
    <row r="583" spans="1:16" x14ac:dyDescent="0.25">
      <c r="A583" s="68" t="str">
        <f t="shared" si="29"/>
        <v>2345854</v>
      </c>
      <c r="B583" s="69" t="s">
        <v>70</v>
      </c>
      <c r="C583" s="68" t="s">
        <v>71</v>
      </c>
      <c r="D583" s="68" t="s">
        <v>973</v>
      </c>
      <c r="E583" s="68" t="s">
        <v>223</v>
      </c>
      <c r="F583" s="95">
        <v>45854</v>
      </c>
      <c r="G583" s="96">
        <v>0.3125</v>
      </c>
      <c r="H583" s="96">
        <v>0.6875</v>
      </c>
      <c r="I583" s="77" t="s">
        <v>983</v>
      </c>
      <c r="J583" s="68" t="s">
        <v>690</v>
      </c>
      <c r="K583" s="68" t="s">
        <v>691</v>
      </c>
      <c r="L583" s="88" t="s">
        <v>178</v>
      </c>
      <c r="M583" s="70">
        <f t="shared" si="27"/>
        <v>2</v>
      </c>
      <c r="N583" s="70">
        <f t="shared" si="28"/>
        <v>21</v>
      </c>
      <c r="P583" s="70"/>
    </row>
    <row r="584" spans="1:16" x14ac:dyDescent="0.25">
      <c r="A584" s="68" t="str">
        <f t="shared" si="29"/>
        <v>2345855</v>
      </c>
      <c r="B584" s="69" t="s">
        <v>70</v>
      </c>
      <c r="C584" s="68" t="s">
        <v>71</v>
      </c>
      <c r="D584" s="68" t="s">
        <v>973</v>
      </c>
      <c r="E584" s="68" t="s">
        <v>224</v>
      </c>
      <c r="F584" s="95">
        <v>45855</v>
      </c>
      <c r="G584" s="96">
        <v>0.3125</v>
      </c>
      <c r="H584" s="96">
        <v>0.6875</v>
      </c>
      <c r="I584" s="77" t="s">
        <v>983</v>
      </c>
      <c r="J584" s="68" t="s">
        <v>692</v>
      </c>
      <c r="K584" s="68" t="s">
        <v>693</v>
      </c>
      <c r="L584" s="88" t="s">
        <v>178</v>
      </c>
      <c r="M584" s="70">
        <f t="shared" si="27"/>
        <v>4</v>
      </c>
      <c r="N584" s="70">
        <f t="shared" si="28"/>
        <v>89</v>
      </c>
      <c r="P584" s="70"/>
    </row>
    <row r="585" spans="1:16" x14ac:dyDescent="0.25">
      <c r="A585" s="68" t="str">
        <f t="shared" si="29"/>
        <v>2345856</v>
      </c>
      <c r="B585" s="69" t="s">
        <v>70</v>
      </c>
      <c r="C585" s="68" t="s">
        <v>71</v>
      </c>
      <c r="D585" s="68" t="s">
        <v>973</v>
      </c>
      <c r="E585" s="68" t="s">
        <v>225</v>
      </c>
      <c r="F585" s="95">
        <v>45856</v>
      </c>
      <c r="G585" s="96">
        <v>0.3125</v>
      </c>
      <c r="H585" s="96">
        <v>0.6875</v>
      </c>
      <c r="I585" s="77" t="s">
        <v>983</v>
      </c>
      <c r="J585" s="68" t="s">
        <v>694</v>
      </c>
      <c r="K585" s="68" t="s">
        <v>695</v>
      </c>
      <c r="L585" s="88" t="s">
        <v>178</v>
      </c>
      <c r="M585" s="70">
        <f t="shared" si="27"/>
        <v>5</v>
      </c>
      <c r="N585" s="70">
        <f t="shared" si="28"/>
        <v>123</v>
      </c>
      <c r="P585" s="70"/>
    </row>
    <row r="586" spans="1:16" x14ac:dyDescent="0.25">
      <c r="A586" s="68" t="str">
        <f t="shared" si="29"/>
        <v>2345857</v>
      </c>
      <c r="B586" s="69" t="s">
        <v>70</v>
      </c>
      <c r="C586" s="68" t="s">
        <v>71</v>
      </c>
      <c r="D586" s="68" t="s">
        <v>973</v>
      </c>
      <c r="E586" s="68" t="s">
        <v>226</v>
      </c>
      <c r="F586" s="95">
        <v>45857</v>
      </c>
      <c r="G586" s="96">
        <v>0.3125</v>
      </c>
      <c r="H586" s="96">
        <v>0.6875</v>
      </c>
      <c r="I586" s="77" t="s">
        <v>983</v>
      </c>
      <c r="J586" s="68" t="s">
        <v>696</v>
      </c>
      <c r="K586" s="68" t="s">
        <v>697</v>
      </c>
      <c r="L586" s="88" t="s">
        <v>178</v>
      </c>
      <c r="M586" s="70">
        <f t="shared" si="27"/>
        <v>0</v>
      </c>
      <c r="N586" s="70">
        <f t="shared" si="28"/>
        <v>14</v>
      </c>
      <c r="P586" s="70"/>
    </row>
    <row r="587" spans="1:16" x14ac:dyDescent="0.25">
      <c r="A587" s="68" t="str">
        <f t="shared" si="29"/>
        <v>2345859</v>
      </c>
      <c r="B587" s="69" t="s">
        <v>70</v>
      </c>
      <c r="C587" s="68" t="s">
        <v>71</v>
      </c>
      <c r="D587" s="68" t="s">
        <v>973</v>
      </c>
      <c r="E587" s="68" t="s">
        <v>227</v>
      </c>
      <c r="F587" s="95">
        <v>45859</v>
      </c>
      <c r="G587" s="96">
        <v>0.3125</v>
      </c>
      <c r="H587" s="96">
        <v>0.6875</v>
      </c>
      <c r="I587" s="77" t="s">
        <v>983</v>
      </c>
      <c r="J587" s="68" t="s">
        <v>698</v>
      </c>
      <c r="K587" s="68" t="s">
        <v>699</v>
      </c>
      <c r="L587" s="88" t="s">
        <v>178</v>
      </c>
      <c r="M587" s="70">
        <f t="shared" si="27"/>
        <v>1</v>
      </c>
      <c r="N587" s="70">
        <f t="shared" si="28"/>
        <v>154</v>
      </c>
      <c r="P587" s="70"/>
    </row>
    <row r="588" spans="1:16" x14ac:dyDescent="0.25">
      <c r="A588" s="68" t="str">
        <f t="shared" si="29"/>
        <v>2345860</v>
      </c>
      <c r="B588" s="69" t="s">
        <v>70</v>
      </c>
      <c r="C588" s="68" t="s">
        <v>71</v>
      </c>
      <c r="D588" s="68" t="s">
        <v>973</v>
      </c>
      <c r="E588" s="68" t="s">
        <v>228</v>
      </c>
      <c r="F588" s="95">
        <v>45860</v>
      </c>
      <c r="G588" s="96">
        <v>0.3125</v>
      </c>
      <c r="H588" s="96">
        <v>0.6875</v>
      </c>
      <c r="I588" s="77" t="s">
        <v>983</v>
      </c>
      <c r="J588" s="68" t="s">
        <v>700</v>
      </c>
      <c r="K588" s="68" t="s">
        <v>701</v>
      </c>
      <c r="L588" s="88" t="s">
        <v>178</v>
      </c>
      <c r="M588" s="70">
        <f t="shared" si="27"/>
        <v>0</v>
      </c>
      <c r="N588" s="70">
        <f t="shared" si="28"/>
        <v>65</v>
      </c>
      <c r="P588" s="70"/>
    </row>
    <row r="589" spans="1:16" x14ac:dyDescent="0.25">
      <c r="A589" s="68" t="str">
        <f t="shared" si="29"/>
        <v>2345861</v>
      </c>
      <c r="B589" s="69" t="s">
        <v>70</v>
      </c>
      <c r="C589" s="68" t="s">
        <v>71</v>
      </c>
      <c r="D589" s="68" t="s">
        <v>973</v>
      </c>
      <c r="E589" s="68" t="s">
        <v>229</v>
      </c>
      <c r="F589" s="95">
        <v>45861</v>
      </c>
      <c r="G589" s="96">
        <v>0.3125</v>
      </c>
      <c r="H589" s="96">
        <v>0.6875</v>
      </c>
      <c r="I589" s="77" t="s">
        <v>983</v>
      </c>
      <c r="J589" s="68" t="s">
        <v>702</v>
      </c>
      <c r="K589" s="68" t="s">
        <v>703</v>
      </c>
      <c r="L589" s="88" t="s">
        <v>178</v>
      </c>
      <c r="M589" s="70">
        <f t="shared" si="27"/>
        <v>5</v>
      </c>
      <c r="N589" s="70">
        <f t="shared" si="28"/>
        <v>127</v>
      </c>
      <c r="P589" s="70"/>
    </row>
    <row r="590" spans="1:16" x14ac:dyDescent="0.25">
      <c r="A590" s="68" t="str">
        <f t="shared" si="29"/>
        <v>2345862</v>
      </c>
      <c r="B590" s="69" t="s">
        <v>70</v>
      </c>
      <c r="C590" s="68" t="s">
        <v>71</v>
      </c>
      <c r="D590" s="68" t="s">
        <v>973</v>
      </c>
      <c r="E590" s="68" t="s">
        <v>230</v>
      </c>
      <c r="F590" s="95">
        <v>45862</v>
      </c>
      <c r="G590" s="96">
        <v>0.3125</v>
      </c>
      <c r="H590" s="96">
        <v>0.6875</v>
      </c>
      <c r="I590" s="77" t="s">
        <v>983</v>
      </c>
      <c r="J590" s="68" t="s">
        <v>704</v>
      </c>
      <c r="K590" s="68" t="s">
        <v>705</v>
      </c>
      <c r="L590" s="88" t="s">
        <v>178</v>
      </c>
      <c r="M590" s="70">
        <f t="shared" si="27"/>
        <v>2</v>
      </c>
      <c r="N590" s="70">
        <f t="shared" si="28"/>
        <v>94</v>
      </c>
      <c r="P590" s="70"/>
    </row>
    <row r="591" spans="1:16" x14ac:dyDescent="0.25">
      <c r="A591" s="68" t="str">
        <f t="shared" si="29"/>
        <v>2345863</v>
      </c>
      <c r="B591" s="69" t="s">
        <v>70</v>
      </c>
      <c r="C591" s="68" t="s">
        <v>71</v>
      </c>
      <c r="D591" s="68" t="s">
        <v>973</v>
      </c>
      <c r="E591" s="68" t="s">
        <v>231</v>
      </c>
      <c r="F591" s="95">
        <v>45863</v>
      </c>
      <c r="G591" s="96">
        <v>0.3125</v>
      </c>
      <c r="H591" s="96">
        <v>0.6875</v>
      </c>
      <c r="I591" s="77" t="s">
        <v>983</v>
      </c>
      <c r="J591" s="68" t="s">
        <v>706</v>
      </c>
      <c r="K591" s="68" t="s">
        <v>707</v>
      </c>
      <c r="L591" s="88" t="s">
        <v>178</v>
      </c>
      <c r="M591" s="70">
        <f t="shared" si="27"/>
        <v>5</v>
      </c>
      <c r="N591" s="70">
        <f t="shared" si="28"/>
        <v>32</v>
      </c>
      <c r="P591" s="70"/>
    </row>
    <row r="592" spans="1:16" x14ac:dyDescent="0.25">
      <c r="A592" s="68" t="str">
        <f t="shared" si="29"/>
        <v>2345864</v>
      </c>
      <c r="B592" s="69" t="s">
        <v>70</v>
      </c>
      <c r="C592" s="68" t="s">
        <v>71</v>
      </c>
      <c r="D592" s="68" t="s">
        <v>973</v>
      </c>
      <c r="E592" s="68" t="s">
        <v>232</v>
      </c>
      <c r="F592" s="95">
        <v>45864</v>
      </c>
      <c r="G592" s="96">
        <v>0.3125</v>
      </c>
      <c r="H592" s="96">
        <v>0.6875</v>
      </c>
      <c r="I592" s="77" t="s">
        <v>982</v>
      </c>
      <c r="J592" s="68" t="s">
        <v>708</v>
      </c>
      <c r="K592" s="68" t="s">
        <v>709</v>
      </c>
      <c r="L592" s="88" t="s">
        <v>178</v>
      </c>
      <c r="M592" s="70">
        <f t="shared" si="27"/>
        <v>7</v>
      </c>
      <c r="N592" s="70">
        <f t="shared" si="28"/>
        <v>59</v>
      </c>
      <c r="O592" s="71">
        <v>30000</v>
      </c>
      <c r="P592" s="70"/>
    </row>
    <row r="593" spans="1:16" x14ac:dyDescent="0.25">
      <c r="A593" s="68" t="str">
        <f t="shared" si="29"/>
        <v>2345866</v>
      </c>
      <c r="B593" s="69" t="s">
        <v>70</v>
      </c>
      <c r="C593" s="68" t="s">
        <v>71</v>
      </c>
      <c r="D593" s="68" t="s">
        <v>973</v>
      </c>
      <c r="E593" s="68" t="s">
        <v>233</v>
      </c>
      <c r="F593" s="95">
        <v>45866</v>
      </c>
      <c r="G593" s="96">
        <v>0.3125</v>
      </c>
      <c r="H593" s="96">
        <v>0.6875</v>
      </c>
      <c r="I593" s="77" t="s">
        <v>983</v>
      </c>
      <c r="J593" s="68" t="s">
        <v>710</v>
      </c>
      <c r="K593" s="68" t="s">
        <v>711</v>
      </c>
      <c r="L593" s="88" t="s">
        <v>178</v>
      </c>
      <c r="M593" s="70">
        <f t="shared" si="27"/>
        <v>1</v>
      </c>
      <c r="N593" s="70">
        <f t="shared" si="28"/>
        <v>108</v>
      </c>
      <c r="P593" s="70"/>
    </row>
    <row r="594" spans="1:16" x14ac:dyDescent="0.25">
      <c r="A594" s="68" t="str">
        <f t="shared" si="29"/>
        <v>2345867</v>
      </c>
      <c r="B594" s="69" t="s">
        <v>70</v>
      </c>
      <c r="C594" s="68" t="s">
        <v>71</v>
      </c>
      <c r="D594" s="68" t="s">
        <v>973</v>
      </c>
      <c r="E594" s="68" t="s">
        <v>415</v>
      </c>
      <c r="F594" s="95">
        <v>45867</v>
      </c>
      <c r="G594" s="96">
        <v>0.3125</v>
      </c>
      <c r="H594" s="96">
        <v>0.6875</v>
      </c>
      <c r="I594" s="77" t="s">
        <v>983</v>
      </c>
      <c r="J594" s="68" t="s">
        <v>712</v>
      </c>
      <c r="K594" s="68" t="s">
        <v>713</v>
      </c>
      <c r="L594" s="88" t="s">
        <v>178</v>
      </c>
      <c r="M594" s="70">
        <f t="shared" si="27"/>
        <v>3</v>
      </c>
      <c r="N594" s="70">
        <f t="shared" si="28"/>
        <v>48</v>
      </c>
      <c r="P594" s="70"/>
    </row>
    <row r="595" spans="1:16" x14ac:dyDescent="0.25">
      <c r="A595" s="68" t="str">
        <f t="shared" si="29"/>
        <v>2345868</v>
      </c>
      <c r="B595" s="69" t="s">
        <v>70</v>
      </c>
      <c r="C595" s="68" t="s">
        <v>71</v>
      </c>
      <c r="D595" s="68" t="s">
        <v>973</v>
      </c>
      <c r="E595" s="68" t="s">
        <v>418</v>
      </c>
      <c r="F595" s="95">
        <v>45868</v>
      </c>
      <c r="G595" s="96">
        <v>0.3125</v>
      </c>
      <c r="H595" s="96">
        <v>0.6875</v>
      </c>
      <c r="I595" s="77" t="s">
        <v>983</v>
      </c>
      <c r="J595" s="68" t="s">
        <v>110</v>
      </c>
      <c r="K595" s="68" t="s">
        <v>714</v>
      </c>
      <c r="L595" s="88" t="s">
        <v>178</v>
      </c>
      <c r="M595" s="70">
        <f t="shared" si="27"/>
        <v>0</v>
      </c>
      <c r="N595" s="70">
        <f t="shared" si="28"/>
        <v>68</v>
      </c>
      <c r="P595" s="70"/>
    </row>
    <row r="596" spans="1:16" x14ac:dyDescent="0.25">
      <c r="A596" s="68" t="str">
        <f t="shared" si="29"/>
        <v>2345869</v>
      </c>
      <c r="B596" s="69" t="s">
        <v>70</v>
      </c>
      <c r="C596" s="68" t="s">
        <v>71</v>
      </c>
      <c r="D596" s="68" t="s">
        <v>973</v>
      </c>
      <c r="E596" s="68" t="s">
        <v>421</v>
      </c>
      <c r="F596" s="95">
        <v>45869</v>
      </c>
      <c r="G596" s="96">
        <v>0.3125</v>
      </c>
      <c r="H596" s="96">
        <v>0.6875</v>
      </c>
      <c r="I596" s="77" t="s">
        <v>983</v>
      </c>
      <c r="J596" s="68" t="s">
        <v>712</v>
      </c>
      <c r="K596" s="68" t="s">
        <v>132</v>
      </c>
      <c r="L596" s="88" t="s">
        <v>178</v>
      </c>
      <c r="M596" s="70">
        <f t="shared" si="27"/>
        <v>3</v>
      </c>
      <c r="N596" s="70">
        <f t="shared" si="28"/>
        <v>72</v>
      </c>
      <c r="P596" s="70"/>
    </row>
    <row r="597" spans="1:16" x14ac:dyDescent="0.25">
      <c r="A597" s="68" t="str">
        <f t="shared" si="29"/>
        <v>2445839</v>
      </c>
      <c r="B597" s="69" t="s">
        <v>73</v>
      </c>
      <c r="C597" s="68" t="s">
        <v>74</v>
      </c>
      <c r="D597" s="68" t="s">
        <v>973</v>
      </c>
      <c r="E597" s="68" t="s">
        <v>210</v>
      </c>
      <c r="F597" s="95">
        <v>45839</v>
      </c>
      <c r="G597" s="96">
        <v>0.3125</v>
      </c>
      <c r="H597" s="96">
        <v>0.6875</v>
      </c>
      <c r="I597" s="77" t="s">
        <v>983</v>
      </c>
      <c r="J597" s="68" t="s">
        <v>715</v>
      </c>
      <c r="K597" s="68" t="s">
        <v>716</v>
      </c>
      <c r="L597" s="88" t="s">
        <v>178</v>
      </c>
      <c r="M597" s="70">
        <f t="shared" si="27"/>
        <v>3</v>
      </c>
      <c r="N597" s="70">
        <f t="shared" si="28"/>
        <v>201</v>
      </c>
      <c r="P597" s="70"/>
    </row>
    <row r="598" spans="1:16" x14ac:dyDescent="0.25">
      <c r="A598" s="68" t="str">
        <f t="shared" si="29"/>
        <v>2445840</v>
      </c>
      <c r="B598" s="69" t="s">
        <v>73</v>
      </c>
      <c r="C598" s="68" t="s">
        <v>74</v>
      </c>
      <c r="D598" s="68" t="s">
        <v>973</v>
      </c>
      <c r="E598" s="68" t="s">
        <v>211</v>
      </c>
      <c r="F598" s="95">
        <v>45840</v>
      </c>
      <c r="G598" s="96">
        <v>0.3125</v>
      </c>
      <c r="H598" s="96">
        <v>0.6875</v>
      </c>
      <c r="I598" s="77" t="s">
        <v>983</v>
      </c>
      <c r="J598" s="68" t="s">
        <v>717</v>
      </c>
      <c r="K598" s="68" t="s">
        <v>718</v>
      </c>
      <c r="L598" s="88" t="s">
        <v>178</v>
      </c>
      <c r="M598" s="70">
        <f t="shared" si="27"/>
        <v>0</v>
      </c>
      <c r="N598" s="70">
        <f t="shared" si="28"/>
        <v>130</v>
      </c>
      <c r="P598" s="70"/>
    </row>
    <row r="599" spans="1:16" x14ac:dyDescent="0.25">
      <c r="A599" s="68" t="str">
        <f t="shared" si="29"/>
        <v>2445841</v>
      </c>
      <c r="B599" s="69" t="s">
        <v>73</v>
      </c>
      <c r="C599" s="68" t="s">
        <v>74</v>
      </c>
      <c r="D599" s="68" t="s">
        <v>973</v>
      </c>
      <c r="E599" s="68" t="s">
        <v>212</v>
      </c>
      <c r="F599" s="95">
        <v>45841</v>
      </c>
      <c r="G599" s="96">
        <v>0.3125</v>
      </c>
      <c r="H599" s="96">
        <v>0.6875</v>
      </c>
      <c r="I599" s="77" t="s">
        <v>983</v>
      </c>
      <c r="J599" s="68" t="s">
        <v>719</v>
      </c>
      <c r="K599" s="68" t="s">
        <v>720</v>
      </c>
      <c r="L599" s="88" t="s">
        <v>178</v>
      </c>
      <c r="M599" s="70">
        <f t="shared" si="27"/>
        <v>2</v>
      </c>
      <c r="N599" s="70">
        <f t="shared" si="28"/>
        <v>151</v>
      </c>
      <c r="P599" s="70"/>
    </row>
    <row r="600" spans="1:16" x14ac:dyDescent="0.25">
      <c r="A600" s="68" t="str">
        <f t="shared" si="29"/>
        <v>2445842</v>
      </c>
      <c r="B600" s="69" t="s">
        <v>73</v>
      </c>
      <c r="C600" s="68" t="s">
        <v>74</v>
      </c>
      <c r="D600" s="68" t="s">
        <v>973</v>
      </c>
      <c r="E600" s="68" t="s">
        <v>213</v>
      </c>
      <c r="F600" s="95">
        <v>45842</v>
      </c>
      <c r="G600" s="96">
        <v>0.3125</v>
      </c>
      <c r="H600" s="96">
        <v>0.6875</v>
      </c>
      <c r="I600" s="77" t="s">
        <v>983</v>
      </c>
      <c r="J600" s="68" t="s">
        <v>678</v>
      </c>
      <c r="K600" s="68" t="s">
        <v>721</v>
      </c>
      <c r="L600" s="88" t="s">
        <v>178</v>
      </c>
      <c r="M600" s="70">
        <f t="shared" si="27"/>
        <v>2</v>
      </c>
      <c r="N600" s="70">
        <f t="shared" si="28"/>
        <v>115</v>
      </c>
      <c r="P600" s="70"/>
    </row>
    <row r="601" spans="1:16" x14ac:dyDescent="0.25">
      <c r="A601" s="68" t="str">
        <f t="shared" si="29"/>
        <v>2445843</v>
      </c>
      <c r="B601" s="69" t="s">
        <v>73</v>
      </c>
      <c r="C601" s="68" t="s">
        <v>74</v>
      </c>
      <c r="D601" s="68" t="s">
        <v>973</v>
      </c>
      <c r="E601" s="68" t="s">
        <v>214</v>
      </c>
      <c r="F601" s="95">
        <v>45843</v>
      </c>
      <c r="G601" s="96">
        <v>0.3125</v>
      </c>
      <c r="H601" s="96">
        <v>0.6875</v>
      </c>
      <c r="I601" s="77" t="s">
        <v>983</v>
      </c>
      <c r="J601" s="68" t="s">
        <v>722</v>
      </c>
      <c r="K601" s="68" t="s">
        <v>723</v>
      </c>
      <c r="L601" s="88" t="s">
        <v>178</v>
      </c>
      <c r="M601" s="70">
        <f t="shared" si="27"/>
        <v>3</v>
      </c>
      <c r="N601" s="70">
        <f t="shared" si="28"/>
        <v>105</v>
      </c>
      <c r="P601" s="70"/>
    </row>
    <row r="602" spans="1:16" x14ac:dyDescent="0.25">
      <c r="A602" s="68" t="str">
        <f t="shared" si="29"/>
        <v>2445845</v>
      </c>
      <c r="B602" s="69" t="s">
        <v>73</v>
      </c>
      <c r="C602" s="68" t="s">
        <v>74</v>
      </c>
      <c r="D602" s="68" t="s">
        <v>973</v>
      </c>
      <c r="E602" s="68" t="s">
        <v>215</v>
      </c>
      <c r="F602" s="95">
        <v>45845</v>
      </c>
      <c r="G602" s="96">
        <v>0.3125</v>
      </c>
      <c r="H602" s="96">
        <v>0.6875</v>
      </c>
      <c r="I602" s="77" t="s">
        <v>982</v>
      </c>
      <c r="J602" s="68" t="s">
        <v>724</v>
      </c>
      <c r="K602" s="68" t="s">
        <v>725</v>
      </c>
      <c r="L602" s="88" t="s">
        <v>178</v>
      </c>
      <c r="M602" s="70">
        <f t="shared" si="27"/>
        <v>7</v>
      </c>
      <c r="N602" s="70">
        <f t="shared" si="28"/>
        <v>205</v>
      </c>
      <c r="O602" s="71">
        <v>30000</v>
      </c>
      <c r="P602" s="70"/>
    </row>
    <row r="603" spans="1:16" x14ac:dyDescent="0.25">
      <c r="A603" s="68" t="str">
        <f t="shared" si="29"/>
        <v>2445846</v>
      </c>
      <c r="B603" s="69" t="s">
        <v>73</v>
      </c>
      <c r="C603" s="68" t="s">
        <v>74</v>
      </c>
      <c r="D603" s="68" t="s">
        <v>973</v>
      </c>
      <c r="E603" s="68" t="s">
        <v>216</v>
      </c>
      <c r="F603" s="95">
        <v>45846</v>
      </c>
      <c r="G603" s="96">
        <v>0.3125</v>
      </c>
      <c r="H603" s="96">
        <v>0.6875</v>
      </c>
      <c r="I603" s="77" t="s">
        <v>983</v>
      </c>
      <c r="J603" s="68" t="s">
        <v>719</v>
      </c>
      <c r="K603" s="68" t="s">
        <v>726</v>
      </c>
      <c r="L603" s="88" t="s">
        <v>178</v>
      </c>
      <c r="M603" s="70">
        <f t="shared" si="27"/>
        <v>2</v>
      </c>
      <c r="N603" s="70">
        <f t="shared" si="28"/>
        <v>100</v>
      </c>
      <c r="P603" s="70"/>
    </row>
    <row r="604" spans="1:16" x14ac:dyDescent="0.25">
      <c r="A604" s="68" t="str">
        <f t="shared" si="29"/>
        <v>2445847</v>
      </c>
      <c r="B604" s="69" t="s">
        <v>73</v>
      </c>
      <c r="C604" s="68" t="s">
        <v>74</v>
      </c>
      <c r="D604" s="68" t="s">
        <v>973</v>
      </c>
      <c r="E604" s="68" t="s">
        <v>217</v>
      </c>
      <c r="F604" s="95">
        <v>45847</v>
      </c>
      <c r="G604" s="96">
        <v>0.3125</v>
      </c>
      <c r="H604" s="96">
        <v>0.6875</v>
      </c>
      <c r="I604" s="77" t="s">
        <v>983</v>
      </c>
      <c r="J604" s="68" t="s">
        <v>727</v>
      </c>
      <c r="K604" s="68" t="s">
        <v>728</v>
      </c>
      <c r="L604" s="88" t="s">
        <v>178</v>
      </c>
      <c r="M604" s="70">
        <f t="shared" si="27"/>
        <v>3</v>
      </c>
      <c r="N604" s="70">
        <f t="shared" si="28"/>
        <v>150</v>
      </c>
      <c r="P604" s="70"/>
    </row>
    <row r="605" spans="1:16" x14ac:dyDescent="0.25">
      <c r="A605" s="68" t="str">
        <f t="shared" si="29"/>
        <v>2445848</v>
      </c>
      <c r="B605" s="69" t="s">
        <v>73</v>
      </c>
      <c r="C605" s="68" t="s">
        <v>74</v>
      </c>
      <c r="D605" s="68" t="s">
        <v>973</v>
      </c>
      <c r="E605" s="68" t="s">
        <v>218</v>
      </c>
      <c r="F605" s="95">
        <v>45848</v>
      </c>
      <c r="G605" s="96">
        <v>0.3125</v>
      </c>
      <c r="H605" s="96">
        <v>0.6875</v>
      </c>
      <c r="I605" s="77" t="s">
        <v>983</v>
      </c>
      <c r="J605" s="68" t="s">
        <v>75</v>
      </c>
      <c r="K605" s="68" t="s">
        <v>729</v>
      </c>
      <c r="L605" s="88" t="s">
        <v>178</v>
      </c>
      <c r="M605" s="70">
        <f t="shared" si="27"/>
        <v>1</v>
      </c>
      <c r="N605" s="70">
        <f t="shared" si="28"/>
        <v>115</v>
      </c>
      <c r="P605" s="70"/>
    </row>
    <row r="606" spans="1:16" x14ac:dyDescent="0.25">
      <c r="A606" s="68" t="str">
        <f t="shared" si="29"/>
        <v>2445849</v>
      </c>
      <c r="B606" s="69" t="s">
        <v>73</v>
      </c>
      <c r="C606" s="68" t="s">
        <v>74</v>
      </c>
      <c r="D606" s="68" t="s">
        <v>973</v>
      </c>
      <c r="E606" s="68" t="s">
        <v>219</v>
      </c>
      <c r="F606" s="95">
        <v>45849</v>
      </c>
      <c r="G606" s="96">
        <v>0.3125</v>
      </c>
      <c r="H606" s="96">
        <v>0.6875</v>
      </c>
      <c r="I606" s="77" t="s">
        <v>983</v>
      </c>
      <c r="J606" s="68" t="s">
        <v>730</v>
      </c>
      <c r="K606" s="68" t="s">
        <v>731</v>
      </c>
      <c r="L606" s="88" t="s">
        <v>178</v>
      </c>
      <c r="M606" s="70">
        <f t="shared" si="27"/>
        <v>4</v>
      </c>
      <c r="N606" s="70">
        <f t="shared" si="28"/>
        <v>76</v>
      </c>
      <c r="P606" s="70"/>
    </row>
    <row r="607" spans="1:16" x14ac:dyDescent="0.25">
      <c r="A607" s="68" t="str">
        <f t="shared" si="29"/>
        <v>2445850</v>
      </c>
      <c r="B607" s="69" t="s">
        <v>73</v>
      </c>
      <c r="C607" s="68" t="s">
        <v>74</v>
      </c>
      <c r="D607" s="68" t="s">
        <v>973</v>
      </c>
      <c r="E607" s="68" t="s">
        <v>220</v>
      </c>
      <c r="F607" s="95">
        <v>45850</v>
      </c>
      <c r="G607" s="96">
        <v>0.3125</v>
      </c>
      <c r="H607" s="96">
        <v>0.6875</v>
      </c>
      <c r="I607" s="77" t="s">
        <v>983</v>
      </c>
      <c r="J607" s="68" t="s">
        <v>732</v>
      </c>
      <c r="K607" s="68" t="s">
        <v>733</v>
      </c>
      <c r="L607" s="88" t="s">
        <v>178</v>
      </c>
      <c r="M607" s="70">
        <f t="shared" si="27"/>
        <v>3</v>
      </c>
      <c r="N607" s="70">
        <f t="shared" si="28"/>
        <v>8</v>
      </c>
      <c r="P607" s="70"/>
    </row>
    <row r="608" spans="1:16" x14ac:dyDescent="0.25">
      <c r="A608" s="68" t="str">
        <f t="shared" si="29"/>
        <v>2445852</v>
      </c>
      <c r="B608" s="69" t="s">
        <v>73</v>
      </c>
      <c r="C608" s="68" t="s">
        <v>74</v>
      </c>
      <c r="D608" s="68" t="s">
        <v>973</v>
      </c>
      <c r="E608" s="68" t="s">
        <v>221</v>
      </c>
      <c r="F608" s="95">
        <v>45852</v>
      </c>
      <c r="G608" s="96">
        <v>0.3125</v>
      </c>
      <c r="H608" s="96">
        <v>0.6875</v>
      </c>
      <c r="I608" s="77" t="s">
        <v>983</v>
      </c>
      <c r="J608" s="68" t="s">
        <v>734</v>
      </c>
      <c r="K608" s="68" t="s">
        <v>735</v>
      </c>
      <c r="L608" s="88" t="s">
        <v>178</v>
      </c>
      <c r="M608" s="70">
        <f t="shared" si="27"/>
        <v>5</v>
      </c>
      <c r="N608" s="70">
        <f t="shared" si="28"/>
        <v>87</v>
      </c>
      <c r="P608" s="70"/>
    </row>
    <row r="609" spans="1:16" x14ac:dyDescent="0.25">
      <c r="A609" s="68" t="str">
        <f t="shared" si="29"/>
        <v>2445853</v>
      </c>
      <c r="B609" s="69" t="s">
        <v>73</v>
      </c>
      <c r="C609" s="68" t="s">
        <v>74</v>
      </c>
      <c r="D609" s="68" t="s">
        <v>973</v>
      </c>
      <c r="E609" s="68" t="s">
        <v>222</v>
      </c>
      <c r="F609" s="95">
        <v>45853</v>
      </c>
      <c r="G609" s="96">
        <v>0.3125</v>
      </c>
      <c r="H609" s="96">
        <v>0.6875</v>
      </c>
      <c r="I609" s="77" t="s">
        <v>983</v>
      </c>
      <c r="J609" s="68" t="s">
        <v>736</v>
      </c>
      <c r="K609" s="68" t="s">
        <v>11</v>
      </c>
      <c r="L609" s="88" t="s">
        <v>178</v>
      </c>
      <c r="M609" s="70">
        <f t="shared" si="27"/>
        <v>3</v>
      </c>
      <c r="N609" s="70">
        <f t="shared" si="28"/>
        <v>0</v>
      </c>
      <c r="P609" s="70" t="s">
        <v>1032</v>
      </c>
    </row>
    <row r="610" spans="1:16" x14ac:dyDescent="0.25">
      <c r="A610" s="68" t="str">
        <f t="shared" si="29"/>
        <v>2445854</v>
      </c>
      <c r="B610" s="69" t="s">
        <v>73</v>
      </c>
      <c r="C610" s="68" t="s">
        <v>74</v>
      </c>
      <c r="D610" s="68" t="s">
        <v>973</v>
      </c>
      <c r="E610" s="68" t="s">
        <v>223</v>
      </c>
      <c r="F610" s="95">
        <v>45854</v>
      </c>
      <c r="G610" s="96">
        <v>0.3125</v>
      </c>
      <c r="H610" s="96">
        <v>0.6875</v>
      </c>
      <c r="I610" s="77" t="s">
        <v>983</v>
      </c>
      <c r="J610" s="68" t="s">
        <v>737</v>
      </c>
      <c r="K610" s="68" t="s">
        <v>738</v>
      </c>
      <c r="L610" s="88" t="s">
        <v>178</v>
      </c>
      <c r="M610" s="70">
        <f t="shared" si="27"/>
        <v>2</v>
      </c>
      <c r="N610" s="70">
        <f t="shared" si="28"/>
        <v>21</v>
      </c>
      <c r="P610" s="70"/>
    </row>
    <row r="611" spans="1:16" x14ac:dyDescent="0.25">
      <c r="A611" s="68" t="str">
        <f t="shared" si="29"/>
        <v>2445855</v>
      </c>
      <c r="B611" s="69" t="s">
        <v>73</v>
      </c>
      <c r="C611" s="68" t="s">
        <v>74</v>
      </c>
      <c r="D611" s="68" t="s">
        <v>973</v>
      </c>
      <c r="E611" s="68" t="s">
        <v>224</v>
      </c>
      <c r="F611" s="95">
        <v>45855</v>
      </c>
      <c r="G611" s="96">
        <v>0.3125</v>
      </c>
      <c r="H611" s="96">
        <v>0.6875</v>
      </c>
      <c r="I611" s="77" t="s">
        <v>983</v>
      </c>
      <c r="J611" s="68" t="s">
        <v>739</v>
      </c>
      <c r="K611" s="68" t="s">
        <v>740</v>
      </c>
      <c r="L611" s="88" t="s">
        <v>178</v>
      </c>
      <c r="M611" s="70">
        <f t="shared" si="27"/>
        <v>3</v>
      </c>
      <c r="N611" s="70">
        <f t="shared" si="28"/>
        <v>89</v>
      </c>
      <c r="P611" s="70"/>
    </row>
    <row r="612" spans="1:16" x14ac:dyDescent="0.25">
      <c r="A612" s="68" t="str">
        <f t="shared" si="29"/>
        <v>2445856</v>
      </c>
      <c r="B612" s="69" t="s">
        <v>73</v>
      </c>
      <c r="C612" s="68" t="s">
        <v>74</v>
      </c>
      <c r="D612" s="68" t="s">
        <v>973</v>
      </c>
      <c r="E612" s="68" t="s">
        <v>225</v>
      </c>
      <c r="F612" s="95">
        <v>45856</v>
      </c>
      <c r="G612" s="96">
        <v>0.3125</v>
      </c>
      <c r="H612" s="96">
        <v>0.6875</v>
      </c>
      <c r="I612" s="77" t="s">
        <v>983</v>
      </c>
      <c r="J612" s="68" t="s">
        <v>741</v>
      </c>
      <c r="K612" s="68" t="s">
        <v>742</v>
      </c>
      <c r="L612" s="88" t="s">
        <v>178</v>
      </c>
      <c r="M612" s="70">
        <f t="shared" si="27"/>
        <v>5</v>
      </c>
      <c r="N612" s="70">
        <f t="shared" si="28"/>
        <v>123</v>
      </c>
      <c r="P612" s="70"/>
    </row>
    <row r="613" spans="1:16" x14ac:dyDescent="0.25">
      <c r="A613" s="68" t="str">
        <f t="shared" si="29"/>
        <v>2445857</v>
      </c>
      <c r="B613" s="69" t="s">
        <v>73</v>
      </c>
      <c r="C613" s="68" t="s">
        <v>74</v>
      </c>
      <c r="D613" s="68" t="s">
        <v>973</v>
      </c>
      <c r="E613" s="68" t="s">
        <v>226</v>
      </c>
      <c r="F613" s="95">
        <v>45857</v>
      </c>
      <c r="G613" s="96">
        <v>0.3125</v>
      </c>
      <c r="H613" s="96">
        <v>0.6875</v>
      </c>
      <c r="I613" s="77" t="s">
        <v>983</v>
      </c>
      <c r="J613" s="68" t="s">
        <v>743</v>
      </c>
      <c r="K613" s="68" t="s">
        <v>744</v>
      </c>
      <c r="L613" s="88" t="s">
        <v>178</v>
      </c>
      <c r="M613" s="70">
        <f t="shared" si="27"/>
        <v>0</v>
      </c>
      <c r="N613" s="70">
        <f t="shared" si="28"/>
        <v>14</v>
      </c>
      <c r="P613" s="70"/>
    </row>
    <row r="614" spans="1:16" x14ac:dyDescent="0.25">
      <c r="A614" s="68" t="str">
        <f t="shared" si="29"/>
        <v>2445859</v>
      </c>
      <c r="B614" s="69" t="s">
        <v>73</v>
      </c>
      <c r="C614" s="68" t="s">
        <v>74</v>
      </c>
      <c r="D614" s="68" t="s">
        <v>973</v>
      </c>
      <c r="E614" s="68" t="s">
        <v>227</v>
      </c>
      <c r="F614" s="95">
        <v>45859</v>
      </c>
      <c r="G614" s="96">
        <v>0.3125</v>
      </c>
      <c r="H614" s="96">
        <v>0.6875</v>
      </c>
      <c r="I614" s="77" t="s">
        <v>983</v>
      </c>
      <c r="J614" s="68" t="s">
        <v>745</v>
      </c>
      <c r="K614" s="68" t="s">
        <v>746</v>
      </c>
      <c r="L614" s="88" t="s">
        <v>178</v>
      </c>
      <c r="M614" s="70">
        <f t="shared" si="27"/>
        <v>1</v>
      </c>
      <c r="N614" s="70">
        <f t="shared" si="28"/>
        <v>154</v>
      </c>
      <c r="P614" s="70"/>
    </row>
    <row r="615" spans="1:16" x14ac:dyDescent="0.25">
      <c r="A615" s="68" t="str">
        <f t="shared" si="29"/>
        <v>2445860</v>
      </c>
      <c r="B615" s="69" t="s">
        <v>73</v>
      </c>
      <c r="C615" s="68" t="s">
        <v>74</v>
      </c>
      <c r="D615" s="68" t="s">
        <v>973</v>
      </c>
      <c r="E615" s="68" t="s">
        <v>228</v>
      </c>
      <c r="F615" s="95">
        <v>45860</v>
      </c>
      <c r="G615" s="96">
        <v>0.3125</v>
      </c>
      <c r="H615" s="96">
        <v>0.6875</v>
      </c>
      <c r="I615" s="77" t="s">
        <v>983</v>
      </c>
      <c r="J615" s="68" t="s">
        <v>747</v>
      </c>
      <c r="K615" s="68" t="s">
        <v>748</v>
      </c>
      <c r="L615" s="88" t="s">
        <v>178</v>
      </c>
      <c r="M615" s="70">
        <f t="shared" si="27"/>
        <v>0</v>
      </c>
      <c r="N615" s="70">
        <f t="shared" si="28"/>
        <v>66</v>
      </c>
      <c r="P615" s="70"/>
    </row>
    <row r="616" spans="1:16" x14ac:dyDescent="0.25">
      <c r="A616" s="68" t="str">
        <f t="shared" si="29"/>
        <v>2445861</v>
      </c>
      <c r="B616" s="69" t="s">
        <v>73</v>
      </c>
      <c r="C616" s="68" t="s">
        <v>74</v>
      </c>
      <c r="D616" s="68" t="s">
        <v>973</v>
      </c>
      <c r="E616" s="68" t="s">
        <v>229</v>
      </c>
      <c r="F616" s="95">
        <v>45861</v>
      </c>
      <c r="G616" s="96">
        <v>0.3125</v>
      </c>
      <c r="H616" s="96">
        <v>0.6875</v>
      </c>
      <c r="I616" s="77" t="s">
        <v>983</v>
      </c>
      <c r="J616" s="68" t="s">
        <v>749</v>
      </c>
      <c r="K616" s="68" t="s">
        <v>750</v>
      </c>
      <c r="L616" s="88" t="s">
        <v>178</v>
      </c>
      <c r="M616" s="70">
        <f t="shared" si="27"/>
        <v>5</v>
      </c>
      <c r="N616" s="70">
        <f t="shared" si="28"/>
        <v>127</v>
      </c>
      <c r="P616" s="70"/>
    </row>
    <row r="617" spans="1:16" x14ac:dyDescent="0.25">
      <c r="A617" s="68" t="str">
        <f t="shared" si="29"/>
        <v>2445862</v>
      </c>
      <c r="B617" s="69" t="s">
        <v>73</v>
      </c>
      <c r="C617" s="68" t="s">
        <v>74</v>
      </c>
      <c r="D617" s="68" t="s">
        <v>973</v>
      </c>
      <c r="E617" s="68" t="s">
        <v>230</v>
      </c>
      <c r="F617" s="95">
        <v>45862</v>
      </c>
      <c r="G617" s="96">
        <v>0.3125</v>
      </c>
      <c r="H617" s="96">
        <v>0.6875</v>
      </c>
      <c r="I617" s="77" t="s">
        <v>983</v>
      </c>
      <c r="J617" s="68" t="s">
        <v>751</v>
      </c>
      <c r="K617" s="68" t="s">
        <v>752</v>
      </c>
      <c r="L617" s="88" t="s">
        <v>178</v>
      </c>
      <c r="M617" s="70">
        <f t="shared" ref="M617:M680" si="30">IF(J617="-",0,IF(TIMEVALUE(J617)&lt;=G617,0,ROUNDDOWN((TIMEVALUE(J617)-G617)*24*60,0)))</f>
        <v>2</v>
      </c>
      <c r="N617" s="70">
        <f t="shared" ref="N617:N680" si="31">IF(K617="-",0,IF(TIMEVALUE(K617)&lt;=H617,0,ROUNDDOWN((TIMEVALUE(K617)-H617)*24*60,0)))</f>
        <v>94</v>
      </c>
      <c r="P617" s="70"/>
    </row>
    <row r="618" spans="1:16" x14ac:dyDescent="0.25">
      <c r="A618" s="68" t="str">
        <f t="shared" si="29"/>
        <v>2445863</v>
      </c>
      <c r="B618" s="69" t="s">
        <v>73</v>
      </c>
      <c r="C618" s="68" t="s">
        <v>74</v>
      </c>
      <c r="D618" s="68" t="s">
        <v>973</v>
      </c>
      <c r="E618" s="68" t="s">
        <v>231</v>
      </c>
      <c r="F618" s="95">
        <v>45863</v>
      </c>
      <c r="G618" s="96">
        <v>0.3125</v>
      </c>
      <c r="H618" s="96">
        <v>0.6875</v>
      </c>
      <c r="I618" s="77" t="s">
        <v>983</v>
      </c>
      <c r="J618" s="68" t="s">
        <v>753</v>
      </c>
      <c r="K618" s="68" t="s">
        <v>754</v>
      </c>
      <c r="L618" s="88" t="s">
        <v>178</v>
      </c>
      <c r="M618" s="70">
        <f t="shared" si="30"/>
        <v>5</v>
      </c>
      <c r="N618" s="70">
        <f t="shared" si="31"/>
        <v>32</v>
      </c>
      <c r="P618" s="70"/>
    </row>
    <row r="619" spans="1:16" x14ac:dyDescent="0.25">
      <c r="A619" s="68" t="str">
        <f t="shared" si="29"/>
        <v>2445864</v>
      </c>
      <c r="B619" s="69" t="s">
        <v>73</v>
      </c>
      <c r="C619" s="68" t="s">
        <v>74</v>
      </c>
      <c r="D619" s="68" t="s">
        <v>973</v>
      </c>
      <c r="E619" s="68" t="s">
        <v>232</v>
      </c>
      <c r="F619" s="95">
        <v>45864</v>
      </c>
      <c r="G619" s="96">
        <v>0.3125</v>
      </c>
      <c r="H619" s="96">
        <v>0.6875</v>
      </c>
      <c r="I619" s="77" t="s">
        <v>982</v>
      </c>
      <c r="J619" s="68" t="s">
        <v>755</v>
      </c>
      <c r="K619" s="68" t="s">
        <v>756</v>
      </c>
      <c r="L619" s="88" t="s">
        <v>178</v>
      </c>
      <c r="M619" s="70">
        <f t="shared" si="30"/>
        <v>7</v>
      </c>
      <c r="N619" s="70">
        <f t="shared" si="31"/>
        <v>59</v>
      </c>
      <c r="O619" s="71">
        <v>30000</v>
      </c>
      <c r="P619" s="70"/>
    </row>
    <row r="620" spans="1:16" x14ac:dyDescent="0.25">
      <c r="A620" s="68" t="str">
        <f t="shared" si="29"/>
        <v>2445866</v>
      </c>
      <c r="B620" s="69" t="s">
        <v>73</v>
      </c>
      <c r="C620" s="68" t="s">
        <v>74</v>
      </c>
      <c r="D620" s="68" t="s">
        <v>973</v>
      </c>
      <c r="E620" s="68" t="s">
        <v>233</v>
      </c>
      <c r="F620" s="95">
        <v>45866</v>
      </c>
      <c r="G620" s="96">
        <v>0.3125</v>
      </c>
      <c r="H620" s="96">
        <v>0.6875</v>
      </c>
      <c r="I620" s="77" t="s">
        <v>983</v>
      </c>
      <c r="J620" s="68" t="s">
        <v>80</v>
      </c>
      <c r="K620" s="68" t="s">
        <v>757</v>
      </c>
      <c r="L620" s="88" t="s">
        <v>178</v>
      </c>
      <c r="M620" s="70">
        <f t="shared" si="30"/>
        <v>1</v>
      </c>
      <c r="N620" s="70">
        <f t="shared" si="31"/>
        <v>109</v>
      </c>
      <c r="P620" s="70"/>
    </row>
    <row r="621" spans="1:16" x14ac:dyDescent="0.25">
      <c r="A621" s="68" t="str">
        <f t="shared" si="29"/>
        <v>2445867</v>
      </c>
      <c r="B621" s="69" t="s">
        <v>73</v>
      </c>
      <c r="C621" s="68" t="s">
        <v>74</v>
      </c>
      <c r="D621" s="68" t="s">
        <v>973</v>
      </c>
      <c r="E621" s="68" t="s">
        <v>415</v>
      </c>
      <c r="F621" s="95">
        <v>45867</v>
      </c>
      <c r="G621" s="96">
        <v>0.3125</v>
      </c>
      <c r="H621" s="96">
        <v>0.6875</v>
      </c>
      <c r="I621" s="77" t="s">
        <v>983</v>
      </c>
      <c r="J621" s="68" t="s">
        <v>758</v>
      </c>
      <c r="K621" s="68" t="s">
        <v>759</v>
      </c>
      <c r="L621" s="88" t="s">
        <v>178</v>
      </c>
      <c r="M621" s="70">
        <f t="shared" si="30"/>
        <v>3</v>
      </c>
      <c r="N621" s="70">
        <f t="shared" si="31"/>
        <v>49</v>
      </c>
      <c r="P621" s="70"/>
    </row>
    <row r="622" spans="1:16" x14ac:dyDescent="0.25">
      <c r="A622" s="68" t="str">
        <f t="shared" si="29"/>
        <v>2445868</v>
      </c>
      <c r="B622" s="69" t="s">
        <v>73</v>
      </c>
      <c r="C622" s="68" t="s">
        <v>74</v>
      </c>
      <c r="D622" s="68" t="s">
        <v>973</v>
      </c>
      <c r="E622" s="68" t="s">
        <v>418</v>
      </c>
      <c r="F622" s="95">
        <v>45868</v>
      </c>
      <c r="G622" s="96">
        <v>0.3125</v>
      </c>
      <c r="H622" s="96">
        <v>0.6875</v>
      </c>
      <c r="I622" s="77" t="s">
        <v>983</v>
      </c>
      <c r="J622" s="68" t="s">
        <v>760</v>
      </c>
      <c r="K622" s="68" t="s">
        <v>761</v>
      </c>
      <c r="L622" s="88" t="s">
        <v>178</v>
      </c>
      <c r="M622" s="70">
        <f t="shared" si="30"/>
        <v>0</v>
      </c>
      <c r="N622" s="70">
        <f t="shared" si="31"/>
        <v>68</v>
      </c>
      <c r="P622" s="70"/>
    </row>
    <row r="623" spans="1:16" x14ac:dyDescent="0.25">
      <c r="A623" s="68" t="str">
        <f t="shared" si="29"/>
        <v>2445869</v>
      </c>
      <c r="B623" s="69" t="s">
        <v>73</v>
      </c>
      <c r="C623" s="68" t="s">
        <v>74</v>
      </c>
      <c r="D623" s="68" t="s">
        <v>973</v>
      </c>
      <c r="E623" s="68" t="s">
        <v>421</v>
      </c>
      <c r="F623" s="95">
        <v>45869</v>
      </c>
      <c r="G623" s="96">
        <v>0.3125</v>
      </c>
      <c r="H623" s="96">
        <v>0.6875</v>
      </c>
      <c r="I623" s="77" t="s">
        <v>983</v>
      </c>
      <c r="J623" s="68" t="s">
        <v>758</v>
      </c>
      <c r="K623" s="68" t="s">
        <v>762</v>
      </c>
      <c r="L623" s="88" t="s">
        <v>178</v>
      </c>
      <c r="M623" s="70">
        <f t="shared" si="30"/>
        <v>3</v>
      </c>
      <c r="N623" s="70">
        <f t="shared" si="31"/>
        <v>72</v>
      </c>
      <c r="P623" s="70"/>
    </row>
    <row r="624" spans="1:16" x14ac:dyDescent="0.25">
      <c r="A624" s="68" t="str">
        <f t="shared" si="29"/>
        <v>2545839</v>
      </c>
      <c r="B624" s="69" t="s">
        <v>81</v>
      </c>
      <c r="C624" s="68" t="s">
        <v>82</v>
      </c>
      <c r="D624" s="68" t="s">
        <v>973</v>
      </c>
      <c r="E624" s="68" t="s">
        <v>210</v>
      </c>
      <c r="F624" s="95">
        <v>45839</v>
      </c>
      <c r="G624" s="96">
        <v>0.3125</v>
      </c>
      <c r="H624" s="96">
        <v>0.6875</v>
      </c>
      <c r="I624" s="77" t="s">
        <v>983</v>
      </c>
      <c r="J624" s="68" t="s">
        <v>763</v>
      </c>
      <c r="K624" s="68" t="s">
        <v>11</v>
      </c>
      <c r="L624" s="88" t="s">
        <v>178</v>
      </c>
      <c r="M624" s="70">
        <f t="shared" si="30"/>
        <v>0</v>
      </c>
      <c r="N624" s="70">
        <f t="shared" si="31"/>
        <v>0</v>
      </c>
      <c r="P624" s="70"/>
    </row>
    <row r="625" spans="1:16" x14ac:dyDescent="0.25">
      <c r="A625" s="68" t="str">
        <f t="shared" si="29"/>
        <v>2545840</v>
      </c>
      <c r="B625" s="69" t="s">
        <v>81</v>
      </c>
      <c r="C625" s="68" t="s">
        <v>82</v>
      </c>
      <c r="D625" s="68" t="s">
        <v>973</v>
      </c>
      <c r="E625" s="68" t="s">
        <v>211</v>
      </c>
      <c r="F625" s="95">
        <v>45840</v>
      </c>
      <c r="G625" s="96">
        <v>0.3125</v>
      </c>
      <c r="H625" s="96">
        <v>0.6875</v>
      </c>
      <c r="I625" s="77" t="s">
        <v>983</v>
      </c>
      <c r="J625" s="68" t="s">
        <v>764</v>
      </c>
      <c r="K625" s="68" t="s">
        <v>11</v>
      </c>
      <c r="L625" s="88" t="s">
        <v>178</v>
      </c>
      <c r="M625" s="70">
        <f t="shared" si="30"/>
        <v>0</v>
      </c>
      <c r="N625" s="70">
        <f t="shared" si="31"/>
        <v>0</v>
      </c>
      <c r="P625" s="70"/>
    </row>
    <row r="626" spans="1:16" x14ac:dyDescent="0.25">
      <c r="A626" s="68" t="str">
        <f t="shared" si="29"/>
        <v>2545841</v>
      </c>
      <c r="B626" s="69" t="s">
        <v>81</v>
      </c>
      <c r="C626" s="68" t="s">
        <v>82</v>
      </c>
      <c r="D626" s="68" t="s">
        <v>973</v>
      </c>
      <c r="E626" s="68" t="s">
        <v>212</v>
      </c>
      <c r="F626" s="95">
        <v>45841</v>
      </c>
      <c r="G626" s="96">
        <v>0.3125</v>
      </c>
      <c r="H626" s="96">
        <v>0.6875</v>
      </c>
      <c r="I626" s="77" t="s">
        <v>983</v>
      </c>
      <c r="J626" s="68" t="s">
        <v>765</v>
      </c>
      <c r="K626" s="68" t="s">
        <v>11</v>
      </c>
      <c r="L626" s="88" t="s">
        <v>178</v>
      </c>
      <c r="M626" s="70">
        <f t="shared" si="30"/>
        <v>2</v>
      </c>
      <c r="N626" s="70">
        <f t="shared" si="31"/>
        <v>0</v>
      </c>
      <c r="P626" s="70"/>
    </row>
    <row r="627" spans="1:16" x14ac:dyDescent="0.25">
      <c r="A627" s="68" t="str">
        <f t="shared" si="29"/>
        <v>2545842</v>
      </c>
      <c r="B627" s="69" t="s">
        <v>81</v>
      </c>
      <c r="C627" s="68" t="s">
        <v>82</v>
      </c>
      <c r="D627" s="68" t="s">
        <v>973</v>
      </c>
      <c r="E627" s="68" t="s">
        <v>213</v>
      </c>
      <c r="F627" s="95">
        <v>45842</v>
      </c>
      <c r="G627" s="96">
        <v>0.3125</v>
      </c>
      <c r="H627" s="96">
        <v>0.6875</v>
      </c>
      <c r="I627" s="77" t="s">
        <v>983</v>
      </c>
      <c r="J627" s="68" t="s">
        <v>766</v>
      </c>
      <c r="K627" s="68" t="s">
        <v>11</v>
      </c>
      <c r="L627" s="88" t="s">
        <v>178</v>
      </c>
      <c r="M627" s="70">
        <f t="shared" si="30"/>
        <v>1</v>
      </c>
      <c r="N627" s="70">
        <f t="shared" si="31"/>
        <v>0</v>
      </c>
      <c r="P627" s="70"/>
    </row>
    <row r="628" spans="1:16" x14ac:dyDescent="0.25">
      <c r="A628" s="68" t="str">
        <f t="shared" si="29"/>
        <v>2545843</v>
      </c>
      <c r="B628" s="69" t="s">
        <v>81</v>
      </c>
      <c r="C628" s="68" t="s">
        <v>82</v>
      </c>
      <c r="D628" s="68" t="s">
        <v>973</v>
      </c>
      <c r="E628" s="68" t="s">
        <v>214</v>
      </c>
      <c r="F628" s="95">
        <v>45843</v>
      </c>
      <c r="G628" s="96">
        <v>0.3125</v>
      </c>
      <c r="H628" s="96">
        <v>0.6875</v>
      </c>
      <c r="I628" s="77" t="s">
        <v>982</v>
      </c>
      <c r="J628" s="68" t="s">
        <v>767</v>
      </c>
      <c r="K628" s="68" t="s">
        <v>11</v>
      </c>
      <c r="L628" s="88" t="s">
        <v>178</v>
      </c>
      <c r="M628" s="70">
        <f t="shared" si="30"/>
        <v>6</v>
      </c>
      <c r="N628" s="70">
        <f t="shared" si="31"/>
        <v>0</v>
      </c>
      <c r="O628" s="71">
        <v>30000</v>
      </c>
      <c r="P628" s="70"/>
    </row>
    <row r="629" spans="1:16" x14ac:dyDescent="0.25">
      <c r="A629" s="68" t="str">
        <f t="shared" si="29"/>
        <v>2545845</v>
      </c>
      <c r="B629" s="69" t="s">
        <v>81</v>
      </c>
      <c r="C629" s="68" t="s">
        <v>82</v>
      </c>
      <c r="D629" s="68" t="s">
        <v>973</v>
      </c>
      <c r="E629" s="68" t="s">
        <v>215</v>
      </c>
      <c r="F629" s="95">
        <v>45845</v>
      </c>
      <c r="G629" s="96">
        <v>0.3125</v>
      </c>
      <c r="H629" s="96">
        <v>0.6875</v>
      </c>
      <c r="I629" s="77" t="s">
        <v>983</v>
      </c>
      <c r="J629" s="68" t="s">
        <v>768</v>
      </c>
      <c r="K629" s="68" t="s">
        <v>11</v>
      </c>
      <c r="L629" s="88" t="s">
        <v>178</v>
      </c>
      <c r="M629" s="70">
        <f t="shared" si="30"/>
        <v>0</v>
      </c>
      <c r="N629" s="70">
        <f t="shared" si="31"/>
        <v>0</v>
      </c>
      <c r="P629" s="70"/>
    </row>
    <row r="630" spans="1:16" x14ac:dyDescent="0.25">
      <c r="A630" s="68" t="str">
        <f t="shared" si="29"/>
        <v>2545846</v>
      </c>
      <c r="B630" s="69" t="s">
        <v>81</v>
      </c>
      <c r="C630" s="68" t="s">
        <v>82</v>
      </c>
      <c r="D630" s="68" t="s">
        <v>973</v>
      </c>
      <c r="E630" s="68" t="s">
        <v>216</v>
      </c>
      <c r="F630" s="95">
        <v>45846</v>
      </c>
      <c r="G630" s="96">
        <v>0.3125</v>
      </c>
      <c r="H630" s="96">
        <v>0.6875</v>
      </c>
      <c r="I630" s="77" t="s">
        <v>983</v>
      </c>
      <c r="J630" s="68" t="s">
        <v>769</v>
      </c>
      <c r="K630" s="68" t="s">
        <v>11</v>
      </c>
      <c r="L630" s="88" t="s">
        <v>178</v>
      </c>
      <c r="M630" s="70">
        <f t="shared" si="30"/>
        <v>3</v>
      </c>
      <c r="N630" s="70">
        <f t="shared" si="31"/>
        <v>0</v>
      </c>
      <c r="P630" s="70"/>
    </row>
    <row r="631" spans="1:16" x14ac:dyDescent="0.25">
      <c r="A631" s="68" t="str">
        <f t="shared" si="29"/>
        <v>2545847</v>
      </c>
      <c r="B631" s="69" t="s">
        <v>81</v>
      </c>
      <c r="C631" s="68" t="s">
        <v>82</v>
      </c>
      <c r="D631" s="68" t="s">
        <v>973</v>
      </c>
      <c r="E631" s="68" t="s">
        <v>217</v>
      </c>
      <c r="F631" s="95">
        <v>45847</v>
      </c>
      <c r="G631" s="96">
        <v>0.3125</v>
      </c>
      <c r="H631" s="96">
        <v>0.6875</v>
      </c>
      <c r="I631" s="77" t="s">
        <v>983</v>
      </c>
      <c r="J631" s="68" t="s">
        <v>770</v>
      </c>
      <c r="K631" s="68" t="s">
        <v>11</v>
      </c>
      <c r="L631" s="88" t="s">
        <v>178</v>
      </c>
      <c r="M631" s="70">
        <f t="shared" si="30"/>
        <v>0</v>
      </c>
      <c r="N631" s="70">
        <f t="shared" si="31"/>
        <v>0</v>
      </c>
      <c r="P631" s="70"/>
    </row>
    <row r="632" spans="1:16" x14ac:dyDescent="0.25">
      <c r="A632" s="68" t="str">
        <f t="shared" si="29"/>
        <v>2545848</v>
      </c>
      <c r="B632" s="69" t="s">
        <v>81</v>
      </c>
      <c r="C632" s="68" t="s">
        <v>82</v>
      </c>
      <c r="D632" s="68" t="s">
        <v>973</v>
      </c>
      <c r="E632" s="68" t="s">
        <v>218</v>
      </c>
      <c r="F632" s="95">
        <v>45848</v>
      </c>
      <c r="G632" s="96">
        <v>0.3125</v>
      </c>
      <c r="H632" s="96">
        <v>0.6875</v>
      </c>
      <c r="I632" s="77" t="s">
        <v>983</v>
      </c>
      <c r="J632" s="68" t="s">
        <v>771</v>
      </c>
      <c r="K632" s="68" t="s">
        <v>11</v>
      </c>
      <c r="L632" s="88" t="s">
        <v>178</v>
      </c>
      <c r="M632" s="70">
        <f t="shared" si="30"/>
        <v>3</v>
      </c>
      <c r="N632" s="70">
        <f t="shared" si="31"/>
        <v>0</v>
      </c>
      <c r="P632" s="70"/>
    </row>
    <row r="633" spans="1:16" x14ac:dyDescent="0.25">
      <c r="A633" s="68" t="str">
        <f t="shared" si="29"/>
        <v>2545849</v>
      </c>
      <c r="B633" s="69" t="s">
        <v>81</v>
      </c>
      <c r="C633" s="68" t="s">
        <v>82</v>
      </c>
      <c r="D633" s="68" t="s">
        <v>973</v>
      </c>
      <c r="E633" s="68" t="s">
        <v>219</v>
      </c>
      <c r="F633" s="95">
        <v>45849</v>
      </c>
      <c r="G633" s="96">
        <v>0.3125</v>
      </c>
      <c r="H633" s="96">
        <v>0.6875</v>
      </c>
      <c r="I633" s="77" t="s">
        <v>983</v>
      </c>
      <c r="J633" s="68" t="s">
        <v>772</v>
      </c>
      <c r="K633" s="68" t="s">
        <v>11</v>
      </c>
      <c r="L633" s="88" t="s">
        <v>178</v>
      </c>
      <c r="M633" s="70">
        <f t="shared" si="30"/>
        <v>0</v>
      </c>
      <c r="N633" s="70">
        <f t="shared" si="31"/>
        <v>0</v>
      </c>
      <c r="P633" s="70"/>
    </row>
    <row r="634" spans="1:16" x14ac:dyDescent="0.25">
      <c r="A634" s="68" t="str">
        <f t="shared" si="29"/>
        <v>2545850</v>
      </c>
      <c r="B634" s="69" t="s">
        <v>81</v>
      </c>
      <c r="C634" s="68" t="s">
        <v>82</v>
      </c>
      <c r="D634" s="68" t="s">
        <v>973</v>
      </c>
      <c r="E634" s="68" t="s">
        <v>220</v>
      </c>
      <c r="F634" s="95">
        <v>45850</v>
      </c>
      <c r="G634" s="96">
        <v>0.3125</v>
      </c>
      <c r="H634" s="96">
        <v>0.6875</v>
      </c>
      <c r="I634" s="77" t="s">
        <v>983</v>
      </c>
      <c r="J634" s="68" t="s">
        <v>773</v>
      </c>
      <c r="K634" s="68" t="s">
        <v>11</v>
      </c>
      <c r="L634" s="88" t="s">
        <v>178</v>
      </c>
      <c r="M634" s="70">
        <f t="shared" si="30"/>
        <v>0</v>
      </c>
      <c r="N634" s="70">
        <f t="shared" si="31"/>
        <v>0</v>
      </c>
      <c r="P634" s="70"/>
    </row>
    <row r="635" spans="1:16" x14ac:dyDescent="0.25">
      <c r="A635" s="68" t="str">
        <f t="shared" si="29"/>
        <v>2545852</v>
      </c>
      <c r="B635" s="69" t="s">
        <v>81</v>
      </c>
      <c r="C635" s="68" t="s">
        <v>82</v>
      </c>
      <c r="D635" s="68" t="s">
        <v>973</v>
      </c>
      <c r="E635" s="68" t="s">
        <v>221</v>
      </c>
      <c r="F635" s="95">
        <v>45852</v>
      </c>
      <c r="G635" s="96">
        <v>0.3125</v>
      </c>
      <c r="H635" s="96">
        <v>0.6875</v>
      </c>
      <c r="I635" s="77" t="s">
        <v>983</v>
      </c>
      <c r="J635" s="68" t="s">
        <v>774</v>
      </c>
      <c r="K635" s="68" t="s">
        <v>11</v>
      </c>
      <c r="L635" s="88" t="s">
        <v>178</v>
      </c>
      <c r="M635" s="70">
        <f t="shared" si="30"/>
        <v>0</v>
      </c>
      <c r="N635" s="70">
        <f t="shared" si="31"/>
        <v>0</v>
      </c>
      <c r="P635" s="70"/>
    </row>
    <row r="636" spans="1:16" x14ac:dyDescent="0.25">
      <c r="A636" s="68" t="str">
        <f t="shared" si="29"/>
        <v>2545853</v>
      </c>
      <c r="B636" s="69" t="s">
        <v>81</v>
      </c>
      <c r="C636" s="68" t="s">
        <v>82</v>
      </c>
      <c r="D636" s="68" t="s">
        <v>973</v>
      </c>
      <c r="E636" s="68" t="s">
        <v>222</v>
      </c>
      <c r="F636" s="95">
        <v>45853</v>
      </c>
      <c r="G636" s="96">
        <v>0.3125</v>
      </c>
      <c r="H636" s="96">
        <v>0.6875</v>
      </c>
      <c r="I636" s="77" t="s">
        <v>983</v>
      </c>
      <c r="J636" s="68" t="s">
        <v>775</v>
      </c>
      <c r="K636" s="68" t="s">
        <v>11</v>
      </c>
      <c r="L636" s="88" t="s">
        <v>178</v>
      </c>
      <c r="M636" s="70">
        <f t="shared" si="30"/>
        <v>4</v>
      </c>
      <c r="N636" s="70">
        <f t="shared" si="31"/>
        <v>0</v>
      </c>
      <c r="P636" s="70"/>
    </row>
    <row r="637" spans="1:16" x14ac:dyDescent="0.25">
      <c r="A637" s="68" t="str">
        <f t="shared" si="29"/>
        <v>2545854</v>
      </c>
      <c r="B637" s="69" t="s">
        <v>81</v>
      </c>
      <c r="C637" s="68" t="s">
        <v>82</v>
      </c>
      <c r="D637" s="68" t="s">
        <v>973</v>
      </c>
      <c r="E637" s="68" t="s">
        <v>223</v>
      </c>
      <c r="F637" s="95">
        <v>45854</v>
      </c>
      <c r="G637" s="96">
        <v>0.3125</v>
      </c>
      <c r="H637" s="96">
        <v>0.6875</v>
      </c>
      <c r="I637" s="77" t="s">
        <v>983</v>
      </c>
      <c r="J637" s="68" t="s">
        <v>776</v>
      </c>
      <c r="K637" s="68" t="s">
        <v>11</v>
      </c>
      <c r="L637" s="88" t="s">
        <v>178</v>
      </c>
      <c r="M637" s="70">
        <f t="shared" si="30"/>
        <v>0</v>
      </c>
      <c r="N637" s="70">
        <f t="shared" si="31"/>
        <v>0</v>
      </c>
      <c r="P637" s="70"/>
    </row>
    <row r="638" spans="1:16" x14ac:dyDescent="0.25">
      <c r="A638" s="68" t="str">
        <f t="shared" si="29"/>
        <v>2545855</v>
      </c>
      <c r="B638" s="69" t="s">
        <v>81</v>
      </c>
      <c r="C638" s="68" t="s">
        <v>82</v>
      </c>
      <c r="D638" s="68" t="s">
        <v>973</v>
      </c>
      <c r="E638" s="68" t="s">
        <v>224</v>
      </c>
      <c r="F638" s="95">
        <v>45855</v>
      </c>
      <c r="G638" s="96">
        <v>0.3125</v>
      </c>
      <c r="H638" s="96">
        <v>0.6875</v>
      </c>
      <c r="I638" s="77" t="s">
        <v>983</v>
      </c>
      <c r="J638" s="68" t="s">
        <v>777</v>
      </c>
      <c r="K638" s="68" t="s">
        <v>11</v>
      </c>
      <c r="L638" s="88" t="s">
        <v>178</v>
      </c>
      <c r="M638" s="70">
        <f t="shared" si="30"/>
        <v>4</v>
      </c>
      <c r="N638" s="70">
        <f t="shared" si="31"/>
        <v>0</v>
      </c>
      <c r="P638" s="70"/>
    </row>
    <row r="639" spans="1:16" x14ac:dyDescent="0.25">
      <c r="A639" s="68" t="str">
        <f t="shared" si="29"/>
        <v>2545856</v>
      </c>
      <c r="B639" s="69" t="s">
        <v>81</v>
      </c>
      <c r="C639" s="68" t="s">
        <v>82</v>
      </c>
      <c r="D639" s="68" t="s">
        <v>973</v>
      </c>
      <c r="E639" s="68" t="s">
        <v>225</v>
      </c>
      <c r="F639" s="95">
        <v>45856</v>
      </c>
      <c r="G639" s="96">
        <v>0.3125</v>
      </c>
      <c r="H639" s="96">
        <v>0.6875</v>
      </c>
      <c r="I639" s="77" t="s">
        <v>983</v>
      </c>
      <c r="J639" s="68" t="s">
        <v>778</v>
      </c>
      <c r="K639" s="68" t="s">
        <v>11</v>
      </c>
      <c r="L639" s="88" t="s">
        <v>178</v>
      </c>
      <c r="M639" s="70">
        <f t="shared" si="30"/>
        <v>0</v>
      </c>
      <c r="N639" s="70">
        <f t="shared" si="31"/>
        <v>0</v>
      </c>
      <c r="P639" s="70"/>
    </row>
    <row r="640" spans="1:16" x14ac:dyDescent="0.25">
      <c r="A640" s="68" t="str">
        <f t="shared" si="29"/>
        <v>2545857</v>
      </c>
      <c r="B640" s="69" t="s">
        <v>81</v>
      </c>
      <c r="C640" s="68" t="s">
        <v>82</v>
      </c>
      <c r="D640" s="68" t="s">
        <v>973</v>
      </c>
      <c r="E640" s="68" t="s">
        <v>226</v>
      </c>
      <c r="F640" s="95">
        <v>45857</v>
      </c>
      <c r="G640" s="96">
        <v>0.3125</v>
      </c>
      <c r="H640" s="96">
        <v>0.6875</v>
      </c>
      <c r="I640" s="77" t="s">
        <v>983</v>
      </c>
      <c r="J640" s="68" t="s">
        <v>779</v>
      </c>
      <c r="K640" s="68" t="s">
        <v>11</v>
      </c>
      <c r="L640" s="88" t="s">
        <v>178</v>
      </c>
      <c r="M640" s="70">
        <f t="shared" si="30"/>
        <v>0</v>
      </c>
      <c r="N640" s="70">
        <f t="shared" si="31"/>
        <v>0</v>
      </c>
      <c r="P640" s="70"/>
    </row>
    <row r="641" spans="1:16" x14ac:dyDescent="0.25">
      <c r="A641" s="68" t="str">
        <f t="shared" si="29"/>
        <v>2545859</v>
      </c>
      <c r="B641" s="69" t="s">
        <v>81</v>
      </c>
      <c r="C641" s="68" t="s">
        <v>82</v>
      </c>
      <c r="D641" s="68" t="s">
        <v>973</v>
      </c>
      <c r="E641" s="68" t="s">
        <v>227</v>
      </c>
      <c r="F641" s="95">
        <v>45859</v>
      </c>
      <c r="G641" s="96">
        <v>0.3125</v>
      </c>
      <c r="H641" s="96">
        <v>0.6875</v>
      </c>
      <c r="I641" s="77" t="s">
        <v>983</v>
      </c>
      <c r="J641" s="68" t="s">
        <v>780</v>
      </c>
      <c r="K641" s="68" t="s">
        <v>11</v>
      </c>
      <c r="L641" s="88" t="s">
        <v>178</v>
      </c>
      <c r="M641" s="70">
        <f t="shared" si="30"/>
        <v>0</v>
      </c>
      <c r="N641" s="70">
        <f t="shared" si="31"/>
        <v>0</v>
      </c>
      <c r="P641" s="70"/>
    </row>
    <row r="642" spans="1:16" x14ac:dyDescent="0.25">
      <c r="A642" s="68" t="str">
        <f t="shared" si="29"/>
        <v>2545860</v>
      </c>
      <c r="B642" s="69" t="s">
        <v>81</v>
      </c>
      <c r="C642" s="68" t="s">
        <v>82</v>
      </c>
      <c r="D642" s="68" t="s">
        <v>973</v>
      </c>
      <c r="E642" s="68" t="s">
        <v>228</v>
      </c>
      <c r="F642" s="95">
        <v>45860</v>
      </c>
      <c r="G642" s="96">
        <v>0.3125</v>
      </c>
      <c r="H642" s="96">
        <v>0.6875</v>
      </c>
      <c r="I642" s="77" t="s">
        <v>983</v>
      </c>
      <c r="J642" s="68" t="s">
        <v>781</v>
      </c>
      <c r="K642" s="68" t="s">
        <v>11</v>
      </c>
      <c r="L642" s="88" t="s">
        <v>178</v>
      </c>
      <c r="M642" s="70">
        <f t="shared" si="30"/>
        <v>1</v>
      </c>
      <c r="N642" s="70">
        <f t="shared" si="31"/>
        <v>0</v>
      </c>
      <c r="P642" s="70"/>
    </row>
    <row r="643" spans="1:16" x14ac:dyDescent="0.25">
      <c r="A643" s="68" t="str">
        <f t="shared" si="29"/>
        <v>2545861</v>
      </c>
      <c r="B643" s="69" t="s">
        <v>81</v>
      </c>
      <c r="C643" s="68" t="s">
        <v>82</v>
      </c>
      <c r="D643" s="68" t="s">
        <v>973</v>
      </c>
      <c r="E643" s="68" t="s">
        <v>229</v>
      </c>
      <c r="F643" s="95">
        <v>45861</v>
      </c>
      <c r="G643" s="96">
        <v>0.3125</v>
      </c>
      <c r="H643" s="96">
        <v>0.6875</v>
      </c>
      <c r="I643" s="77" t="s">
        <v>983</v>
      </c>
      <c r="J643" s="68" t="s">
        <v>782</v>
      </c>
      <c r="K643" s="68" t="s">
        <v>11</v>
      </c>
      <c r="L643" s="88" t="s">
        <v>178</v>
      </c>
      <c r="M643" s="70">
        <f t="shared" si="30"/>
        <v>0</v>
      </c>
      <c r="N643" s="70">
        <f t="shared" si="31"/>
        <v>0</v>
      </c>
      <c r="P643" s="70"/>
    </row>
    <row r="644" spans="1:16" x14ac:dyDescent="0.25">
      <c r="A644" s="68" t="str">
        <f t="shared" ref="A644:A707" si="32">B644&amp;F644</f>
        <v>2545862</v>
      </c>
      <c r="B644" s="69" t="s">
        <v>81</v>
      </c>
      <c r="C644" s="68" t="s">
        <v>82</v>
      </c>
      <c r="D644" s="68" t="s">
        <v>973</v>
      </c>
      <c r="E644" s="68" t="s">
        <v>230</v>
      </c>
      <c r="F644" s="95">
        <v>45862</v>
      </c>
      <c r="G644" s="96">
        <v>0.3125</v>
      </c>
      <c r="H644" s="96">
        <v>0.6875</v>
      </c>
      <c r="I644" s="77" t="s">
        <v>983</v>
      </c>
      <c r="J644" s="68" t="s">
        <v>783</v>
      </c>
      <c r="K644" s="68" t="s">
        <v>11</v>
      </c>
      <c r="L644" s="88" t="s">
        <v>178</v>
      </c>
      <c r="M644" s="70">
        <f t="shared" si="30"/>
        <v>0</v>
      </c>
      <c r="N644" s="70">
        <f t="shared" si="31"/>
        <v>0</v>
      </c>
      <c r="P644" s="70"/>
    </row>
    <row r="645" spans="1:16" x14ac:dyDescent="0.25">
      <c r="A645" s="68" t="str">
        <f t="shared" si="32"/>
        <v>2545863</v>
      </c>
      <c r="B645" s="69" t="s">
        <v>81</v>
      </c>
      <c r="C645" s="68" t="s">
        <v>82</v>
      </c>
      <c r="D645" s="68" t="s">
        <v>973</v>
      </c>
      <c r="E645" s="68" t="s">
        <v>231</v>
      </c>
      <c r="F645" s="95">
        <v>45863</v>
      </c>
      <c r="G645" s="96">
        <v>0.3125</v>
      </c>
      <c r="H645" s="96">
        <v>0.6875</v>
      </c>
      <c r="I645" s="77" t="s">
        <v>983</v>
      </c>
      <c r="J645" s="68" t="s">
        <v>784</v>
      </c>
      <c r="K645" s="68" t="s">
        <v>11</v>
      </c>
      <c r="L645" s="88" t="s">
        <v>178</v>
      </c>
      <c r="M645" s="70">
        <f t="shared" si="30"/>
        <v>0</v>
      </c>
      <c r="N645" s="70">
        <f t="shared" si="31"/>
        <v>0</v>
      </c>
      <c r="P645" s="70"/>
    </row>
    <row r="646" spans="1:16" x14ac:dyDescent="0.25">
      <c r="A646" s="68" t="str">
        <f t="shared" si="32"/>
        <v>2545864</v>
      </c>
      <c r="B646" s="69" t="s">
        <v>81</v>
      </c>
      <c r="C646" s="68" t="s">
        <v>82</v>
      </c>
      <c r="D646" s="68" t="s">
        <v>973</v>
      </c>
      <c r="E646" s="68" t="s">
        <v>232</v>
      </c>
      <c r="F646" s="95">
        <v>45864</v>
      </c>
      <c r="G646" s="96">
        <v>0.3125</v>
      </c>
      <c r="H646" s="96">
        <v>0.6875</v>
      </c>
      <c r="I646" s="77" t="s">
        <v>209</v>
      </c>
      <c r="J646" s="68" t="s">
        <v>11</v>
      </c>
      <c r="K646" s="68" t="s">
        <v>11</v>
      </c>
      <c r="L646" s="88" t="s">
        <v>996</v>
      </c>
      <c r="M646" s="70">
        <f t="shared" si="30"/>
        <v>0</v>
      </c>
      <c r="N646" s="70">
        <f t="shared" si="31"/>
        <v>0</v>
      </c>
      <c r="P646" s="70" t="s">
        <v>200</v>
      </c>
    </row>
    <row r="647" spans="1:16" x14ac:dyDescent="0.25">
      <c r="A647" s="68" t="str">
        <f t="shared" si="32"/>
        <v>2545866</v>
      </c>
      <c r="B647" s="69" t="s">
        <v>81</v>
      </c>
      <c r="C647" s="68" t="s">
        <v>82</v>
      </c>
      <c r="D647" s="68" t="s">
        <v>973</v>
      </c>
      <c r="E647" s="68" t="s">
        <v>233</v>
      </c>
      <c r="F647" s="95">
        <v>45866</v>
      </c>
      <c r="G647" s="96">
        <v>0.3125</v>
      </c>
      <c r="H647" s="96">
        <v>0.6875</v>
      </c>
      <c r="I647" s="77" t="s">
        <v>983</v>
      </c>
      <c r="J647" s="68" t="s">
        <v>113</v>
      </c>
      <c r="K647" s="68" t="s">
        <v>11</v>
      </c>
      <c r="L647" s="88" t="s">
        <v>178</v>
      </c>
      <c r="M647" s="70">
        <f t="shared" si="30"/>
        <v>4</v>
      </c>
      <c r="N647" s="70">
        <f t="shared" si="31"/>
        <v>0</v>
      </c>
      <c r="P647" s="70"/>
    </row>
    <row r="648" spans="1:16" x14ac:dyDescent="0.25">
      <c r="A648" s="68" t="str">
        <f t="shared" si="32"/>
        <v>2545867</v>
      </c>
      <c r="B648" s="69" t="s">
        <v>81</v>
      </c>
      <c r="C648" s="68" t="s">
        <v>82</v>
      </c>
      <c r="D648" s="68" t="s">
        <v>973</v>
      </c>
      <c r="E648" s="68" t="s">
        <v>415</v>
      </c>
      <c r="F648" s="95">
        <v>45867</v>
      </c>
      <c r="G648" s="96">
        <v>0.3125</v>
      </c>
      <c r="H648" s="96">
        <v>0.6875</v>
      </c>
      <c r="I648" s="77" t="s">
        <v>983</v>
      </c>
      <c r="J648" s="68" t="s">
        <v>78</v>
      </c>
      <c r="K648" s="68" t="s">
        <v>11</v>
      </c>
      <c r="L648" s="88" t="s">
        <v>178</v>
      </c>
      <c r="M648" s="70">
        <f t="shared" si="30"/>
        <v>0</v>
      </c>
      <c r="N648" s="70">
        <f t="shared" si="31"/>
        <v>0</v>
      </c>
      <c r="P648" s="70"/>
    </row>
    <row r="649" spans="1:16" x14ac:dyDescent="0.25">
      <c r="A649" s="68" t="str">
        <f t="shared" si="32"/>
        <v>2545868</v>
      </c>
      <c r="B649" s="69" t="s">
        <v>81</v>
      </c>
      <c r="C649" s="68" t="s">
        <v>82</v>
      </c>
      <c r="D649" s="68" t="s">
        <v>973</v>
      </c>
      <c r="E649" s="68" t="s">
        <v>418</v>
      </c>
      <c r="F649" s="95">
        <v>45868</v>
      </c>
      <c r="G649" s="96">
        <v>0.3125</v>
      </c>
      <c r="H649" s="96">
        <v>0.6875</v>
      </c>
      <c r="I649" s="77" t="s">
        <v>983</v>
      </c>
      <c r="J649" s="68" t="s">
        <v>785</v>
      </c>
      <c r="K649" s="68" t="s">
        <v>11</v>
      </c>
      <c r="L649" s="88" t="s">
        <v>178</v>
      </c>
      <c r="M649" s="70">
        <f t="shared" si="30"/>
        <v>0</v>
      </c>
      <c r="N649" s="70">
        <f t="shared" si="31"/>
        <v>0</v>
      </c>
      <c r="P649" s="70"/>
    </row>
    <row r="650" spans="1:16" x14ac:dyDescent="0.25">
      <c r="A650" s="68" t="str">
        <f t="shared" si="32"/>
        <v>2545869</v>
      </c>
      <c r="B650" s="69" t="s">
        <v>81</v>
      </c>
      <c r="C650" s="68" t="s">
        <v>82</v>
      </c>
      <c r="D650" s="68" t="s">
        <v>973</v>
      </c>
      <c r="E650" s="68" t="s">
        <v>421</v>
      </c>
      <c r="F650" s="95">
        <v>45869</v>
      </c>
      <c r="G650" s="96">
        <v>0.3125</v>
      </c>
      <c r="H650" s="96">
        <v>0.6875</v>
      </c>
      <c r="I650" s="77" t="s">
        <v>983</v>
      </c>
      <c r="J650" s="68" t="s">
        <v>786</v>
      </c>
      <c r="K650" s="68" t="s">
        <v>11</v>
      </c>
      <c r="L650" s="88" t="s">
        <v>178</v>
      </c>
      <c r="M650" s="70">
        <f t="shared" si="30"/>
        <v>0</v>
      </c>
      <c r="N650" s="70">
        <f t="shared" si="31"/>
        <v>0</v>
      </c>
      <c r="P650" s="70"/>
    </row>
    <row r="651" spans="1:16" x14ac:dyDescent="0.25">
      <c r="A651" s="68" t="str">
        <f t="shared" si="32"/>
        <v>3245839</v>
      </c>
      <c r="B651" s="69" t="s">
        <v>85</v>
      </c>
      <c r="C651" s="68" t="s">
        <v>86</v>
      </c>
      <c r="D651" s="68" t="s">
        <v>973</v>
      </c>
      <c r="E651" s="68" t="s">
        <v>210</v>
      </c>
      <c r="F651" s="95">
        <v>45839</v>
      </c>
      <c r="G651" s="96">
        <v>0.3125</v>
      </c>
      <c r="H651" s="96">
        <v>0.6875</v>
      </c>
      <c r="I651" s="77" t="s">
        <v>982</v>
      </c>
      <c r="J651" s="68" t="s">
        <v>787</v>
      </c>
      <c r="K651" s="68" t="s">
        <v>788</v>
      </c>
      <c r="L651" s="88" t="s">
        <v>178</v>
      </c>
      <c r="M651" s="70">
        <f t="shared" si="30"/>
        <v>6</v>
      </c>
      <c r="N651" s="70">
        <f t="shared" si="31"/>
        <v>77</v>
      </c>
      <c r="O651" s="71">
        <v>30000</v>
      </c>
      <c r="P651" s="70"/>
    </row>
    <row r="652" spans="1:16" x14ac:dyDescent="0.25">
      <c r="A652" s="68" t="str">
        <f t="shared" si="32"/>
        <v>3245840</v>
      </c>
      <c r="B652" s="69" t="s">
        <v>85</v>
      </c>
      <c r="C652" s="68" t="s">
        <v>86</v>
      </c>
      <c r="D652" s="68" t="s">
        <v>973</v>
      </c>
      <c r="E652" s="68" t="s">
        <v>211</v>
      </c>
      <c r="F652" s="95">
        <v>45840</v>
      </c>
      <c r="G652" s="96">
        <v>0.3125</v>
      </c>
      <c r="H652" s="96">
        <v>0.6875</v>
      </c>
      <c r="I652" s="77" t="s">
        <v>983</v>
      </c>
      <c r="J652" s="68" t="s">
        <v>789</v>
      </c>
      <c r="K652" s="68" t="s">
        <v>11</v>
      </c>
      <c r="L652" s="88" t="s">
        <v>178</v>
      </c>
      <c r="M652" s="70">
        <f t="shared" si="30"/>
        <v>0</v>
      </c>
      <c r="N652" s="70">
        <f t="shared" si="31"/>
        <v>0</v>
      </c>
      <c r="P652" s="70"/>
    </row>
    <row r="653" spans="1:16" x14ac:dyDescent="0.25">
      <c r="A653" s="68" t="str">
        <f t="shared" si="32"/>
        <v>3245841</v>
      </c>
      <c r="B653" s="69" t="s">
        <v>85</v>
      </c>
      <c r="C653" s="68" t="s">
        <v>86</v>
      </c>
      <c r="D653" s="68" t="s">
        <v>973</v>
      </c>
      <c r="E653" s="68" t="s">
        <v>212</v>
      </c>
      <c r="F653" s="95">
        <v>45841</v>
      </c>
      <c r="G653" s="96">
        <v>0.3125</v>
      </c>
      <c r="H653" s="96">
        <v>0.6875</v>
      </c>
      <c r="I653" s="77" t="s">
        <v>983</v>
      </c>
      <c r="J653" s="68" t="s">
        <v>790</v>
      </c>
      <c r="K653" s="68" t="s">
        <v>11</v>
      </c>
      <c r="L653" s="88" t="s">
        <v>178</v>
      </c>
      <c r="M653" s="70">
        <f t="shared" si="30"/>
        <v>0</v>
      </c>
      <c r="N653" s="70">
        <f t="shared" si="31"/>
        <v>0</v>
      </c>
      <c r="P653" s="70"/>
    </row>
    <row r="654" spans="1:16" x14ac:dyDescent="0.25">
      <c r="A654" s="68" t="str">
        <f t="shared" si="32"/>
        <v>3245842</v>
      </c>
      <c r="B654" s="69" t="s">
        <v>85</v>
      </c>
      <c r="C654" s="68" t="s">
        <v>86</v>
      </c>
      <c r="D654" s="68" t="s">
        <v>973</v>
      </c>
      <c r="E654" s="68" t="s">
        <v>213</v>
      </c>
      <c r="F654" s="95">
        <v>45842</v>
      </c>
      <c r="G654" s="96">
        <v>0.3125</v>
      </c>
      <c r="H654" s="96">
        <v>0.6875</v>
      </c>
      <c r="I654" s="77" t="s">
        <v>983</v>
      </c>
      <c r="J654" s="68" t="s">
        <v>791</v>
      </c>
      <c r="K654" s="68" t="s">
        <v>11</v>
      </c>
      <c r="L654" s="88" t="s">
        <v>178</v>
      </c>
      <c r="M654" s="70">
        <f t="shared" si="30"/>
        <v>3</v>
      </c>
      <c r="N654" s="70">
        <f t="shared" si="31"/>
        <v>0</v>
      </c>
      <c r="P654" s="70"/>
    </row>
    <row r="655" spans="1:16" x14ac:dyDescent="0.25">
      <c r="A655" s="68" t="str">
        <f t="shared" si="32"/>
        <v>3245843</v>
      </c>
      <c r="B655" s="69" t="s">
        <v>85</v>
      </c>
      <c r="C655" s="68" t="s">
        <v>86</v>
      </c>
      <c r="D655" s="68" t="s">
        <v>973</v>
      </c>
      <c r="E655" s="68" t="s">
        <v>214</v>
      </c>
      <c r="F655" s="95">
        <v>45843</v>
      </c>
      <c r="G655" s="96">
        <v>0.3125</v>
      </c>
      <c r="H655" s="96">
        <v>0.6875</v>
      </c>
      <c r="I655" s="77" t="s">
        <v>983</v>
      </c>
      <c r="J655" s="68" t="s">
        <v>13</v>
      </c>
      <c r="K655" s="68" t="s">
        <v>11</v>
      </c>
      <c r="L655" s="88" t="s">
        <v>178</v>
      </c>
      <c r="M655" s="70">
        <f t="shared" si="30"/>
        <v>0</v>
      </c>
      <c r="N655" s="70">
        <f t="shared" si="31"/>
        <v>0</v>
      </c>
      <c r="P655" s="70"/>
    </row>
    <row r="656" spans="1:16" x14ac:dyDescent="0.25">
      <c r="A656" s="68" t="str">
        <f t="shared" si="32"/>
        <v>3245845</v>
      </c>
      <c r="B656" s="69" t="s">
        <v>85</v>
      </c>
      <c r="C656" s="68" t="s">
        <v>86</v>
      </c>
      <c r="D656" s="68" t="s">
        <v>973</v>
      </c>
      <c r="E656" s="95" t="s">
        <v>215</v>
      </c>
      <c r="F656" s="96">
        <v>45845</v>
      </c>
      <c r="G656" s="96">
        <v>0.3125</v>
      </c>
      <c r="H656" s="100">
        <v>0.6875</v>
      </c>
      <c r="I656" s="69" t="s">
        <v>983</v>
      </c>
      <c r="J656" s="68" t="s">
        <v>792</v>
      </c>
      <c r="K656" s="69" t="s">
        <v>11</v>
      </c>
      <c r="L656" s="99" t="s">
        <v>160</v>
      </c>
      <c r="M656" s="70">
        <f t="shared" si="30"/>
        <v>0</v>
      </c>
      <c r="N656" s="70">
        <f t="shared" si="31"/>
        <v>0</v>
      </c>
      <c r="P656" s="71" t="s">
        <v>201</v>
      </c>
    </row>
    <row r="657" spans="1:16381" x14ac:dyDescent="0.25">
      <c r="A657" s="68" t="str">
        <f t="shared" si="32"/>
        <v>3245846</v>
      </c>
      <c r="B657" s="69" t="s">
        <v>85</v>
      </c>
      <c r="C657" s="68" t="s">
        <v>86</v>
      </c>
      <c r="D657" s="68" t="s">
        <v>973</v>
      </c>
      <c r="E657" s="68" t="s">
        <v>216</v>
      </c>
      <c r="F657" s="95">
        <v>45846</v>
      </c>
      <c r="G657" s="96">
        <v>0.3125</v>
      </c>
      <c r="H657" s="96">
        <v>0.6875</v>
      </c>
      <c r="I657" s="77" t="s">
        <v>983</v>
      </c>
      <c r="J657" s="68" t="s">
        <v>793</v>
      </c>
      <c r="K657" s="68" t="s">
        <v>794</v>
      </c>
      <c r="L657" s="88" t="s">
        <v>178</v>
      </c>
      <c r="M657" s="70">
        <f t="shared" si="30"/>
        <v>0</v>
      </c>
      <c r="N657" s="70">
        <f t="shared" si="31"/>
        <v>10</v>
      </c>
      <c r="P657" s="70"/>
    </row>
    <row r="658" spans="1:16381" x14ac:dyDescent="0.25">
      <c r="A658" s="68" t="str">
        <f t="shared" si="32"/>
        <v>3245847</v>
      </c>
      <c r="B658" s="69" t="s">
        <v>85</v>
      </c>
      <c r="C658" s="68" t="s">
        <v>86</v>
      </c>
      <c r="D658" s="68" t="s">
        <v>973</v>
      </c>
      <c r="E658" s="68" t="s">
        <v>217</v>
      </c>
      <c r="F658" s="95">
        <v>45847</v>
      </c>
      <c r="G658" s="96">
        <v>0.3125</v>
      </c>
      <c r="H658" s="96">
        <v>0.6875</v>
      </c>
      <c r="I658" s="77" t="s">
        <v>983</v>
      </c>
      <c r="J658" s="68" t="s">
        <v>795</v>
      </c>
      <c r="K658" s="68" t="s">
        <v>11</v>
      </c>
      <c r="L658" s="88" t="s">
        <v>178</v>
      </c>
      <c r="M658" s="70">
        <f t="shared" si="30"/>
        <v>5</v>
      </c>
      <c r="N658" s="70">
        <f t="shared" si="31"/>
        <v>0</v>
      </c>
      <c r="P658" s="70"/>
    </row>
    <row r="659" spans="1:16381" x14ac:dyDescent="0.25">
      <c r="A659" s="68" t="str">
        <f t="shared" si="32"/>
        <v>3245848</v>
      </c>
      <c r="B659" s="69" t="s">
        <v>85</v>
      </c>
      <c r="C659" s="68" t="s">
        <v>86</v>
      </c>
      <c r="D659" s="68" t="s">
        <v>973</v>
      </c>
      <c r="E659" s="68" t="s">
        <v>218</v>
      </c>
      <c r="F659" s="95">
        <v>45848</v>
      </c>
      <c r="G659" s="96">
        <v>0.3125</v>
      </c>
      <c r="H659" s="96">
        <v>0.6875</v>
      </c>
      <c r="I659" s="77" t="s">
        <v>983</v>
      </c>
      <c r="J659" s="68" t="s">
        <v>796</v>
      </c>
      <c r="K659" s="68" t="s">
        <v>11</v>
      </c>
      <c r="L659" s="88" t="s">
        <v>178</v>
      </c>
      <c r="M659" s="70">
        <f t="shared" si="30"/>
        <v>0</v>
      </c>
      <c r="N659" s="70">
        <f t="shared" si="31"/>
        <v>0</v>
      </c>
      <c r="P659" s="70"/>
    </row>
    <row r="660" spans="1:16381" x14ac:dyDescent="0.25">
      <c r="A660" s="68" t="str">
        <f t="shared" si="32"/>
        <v>3245849</v>
      </c>
      <c r="B660" s="69" t="s">
        <v>85</v>
      </c>
      <c r="C660" s="68" t="s">
        <v>86</v>
      </c>
      <c r="D660" s="68" t="s">
        <v>973</v>
      </c>
      <c r="E660" s="68" t="s">
        <v>219</v>
      </c>
      <c r="F660" s="95">
        <v>45849</v>
      </c>
      <c r="G660" s="96">
        <v>0.3125</v>
      </c>
      <c r="H660" s="96">
        <v>0.6875</v>
      </c>
      <c r="I660" s="77" t="s">
        <v>983</v>
      </c>
      <c r="J660" s="68" t="s">
        <v>797</v>
      </c>
      <c r="K660" s="68" t="s">
        <v>11</v>
      </c>
      <c r="L660" s="88" t="s">
        <v>178</v>
      </c>
      <c r="M660" s="70">
        <f t="shared" si="30"/>
        <v>0</v>
      </c>
      <c r="N660" s="70">
        <f t="shared" si="31"/>
        <v>0</v>
      </c>
      <c r="P660" s="70"/>
    </row>
    <row r="661" spans="1:16381" s="97" customFormat="1" x14ac:dyDescent="0.25">
      <c r="A661" s="68" t="str">
        <f t="shared" si="32"/>
        <v>3245850</v>
      </c>
      <c r="B661" s="69" t="s">
        <v>85</v>
      </c>
      <c r="C661" s="68" t="s">
        <v>86</v>
      </c>
      <c r="D661" s="68" t="s">
        <v>973</v>
      </c>
      <c r="E661" s="95" t="s">
        <v>220</v>
      </c>
      <c r="F661" s="96">
        <v>45850</v>
      </c>
      <c r="G661" s="96">
        <v>0.3125</v>
      </c>
      <c r="H661" s="100">
        <v>0.6875</v>
      </c>
      <c r="I661" s="69" t="s">
        <v>983</v>
      </c>
      <c r="J661" s="68" t="s">
        <v>11</v>
      </c>
      <c r="K661" s="69" t="s">
        <v>798</v>
      </c>
      <c r="L661" s="88" t="s">
        <v>178</v>
      </c>
      <c r="M661" s="70">
        <f t="shared" si="30"/>
        <v>0</v>
      </c>
      <c r="N661" s="70">
        <f t="shared" si="31"/>
        <v>0</v>
      </c>
      <c r="O661" s="71">
        <v>50000</v>
      </c>
      <c r="P661" s="71" t="s">
        <v>205</v>
      </c>
      <c r="Q661" s="68"/>
      <c r="R661" s="68"/>
      <c r="S661" s="68"/>
      <c r="T661" s="68"/>
      <c r="U661" s="68"/>
      <c r="V661" s="68"/>
      <c r="W661" s="68"/>
      <c r="X661" s="68"/>
      <c r="Y661" s="68"/>
      <c r="Z661" s="68"/>
      <c r="AA661" s="68"/>
      <c r="AB661" s="68"/>
      <c r="AC661" s="68"/>
      <c r="AD661" s="68"/>
      <c r="AE661" s="68"/>
      <c r="AF661" s="68"/>
      <c r="AG661" s="68"/>
      <c r="AH661" s="68"/>
      <c r="AI661" s="68"/>
      <c r="AJ661" s="68"/>
      <c r="AK661" s="68"/>
      <c r="AL661" s="68"/>
      <c r="AM661" s="68"/>
      <c r="AN661" s="68"/>
      <c r="AO661" s="68"/>
      <c r="AP661" s="68"/>
      <c r="AQ661" s="68"/>
      <c r="AR661" s="68"/>
      <c r="AS661" s="68"/>
      <c r="AT661" s="68"/>
      <c r="AU661" s="68"/>
      <c r="AV661" s="68"/>
      <c r="AW661" s="68"/>
      <c r="AX661" s="68"/>
      <c r="AY661" s="68"/>
      <c r="AZ661" s="68"/>
      <c r="BA661" s="68"/>
      <c r="BB661" s="68"/>
      <c r="BC661" s="68"/>
      <c r="BD661" s="68"/>
      <c r="BE661" s="68"/>
      <c r="BF661" s="68"/>
      <c r="BG661" s="68"/>
      <c r="BH661" s="68"/>
      <c r="BI661" s="68"/>
      <c r="BJ661" s="68"/>
      <c r="BK661" s="68"/>
      <c r="BL661" s="68"/>
      <c r="BM661" s="68"/>
      <c r="BN661" s="68"/>
      <c r="BO661" s="68"/>
      <c r="BP661" s="68"/>
      <c r="BQ661" s="68"/>
      <c r="BR661" s="68"/>
      <c r="BS661" s="68"/>
      <c r="BT661" s="68"/>
      <c r="BU661" s="68"/>
      <c r="BV661" s="68"/>
      <c r="BW661" s="68"/>
      <c r="BX661" s="68"/>
      <c r="BY661" s="68"/>
      <c r="BZ661" s="68"/>
      <c r="CA661" s="68"/>
      <c r="CB661" s="68"/>
      <c r="CC661" s="68"/>
      <c r="CD661" s="68"/>
      <c r="CE661" s="68"/>
      <c r="CF661" s="68"/>
      <c r="CG661" s="68"/>
      <c r="CH661" s="68"/>
      <c r="CI661" s="68"/>
      <c r="CJ661" s="68"/>
      <c r="CK661" s="68"/>
      <c r="CL661" s="68"/>
      <c r="CM661" s="68"/>
      <c r="CN661" s="68"/>
      <c r="CO661" s="68"/>
      <c r="CP661" s="68"/>
      <c r="CQ661" s="68"/>
      <c r="CR661" s="68"/>
      <c r="CS661" s="68"/>
      <c r="CT661" s="68"/>
      <c r="CU661" s="68"/>
      <c r="CV661" s="68"/>
      <c r="CW661" s="68"/>
      <c r="CX661" s="68"/>
      <c r="CY661" s="68"/>
      <c r="CZ661" s="68"/>
      <c r="DA661" s="68"/>
      <c r="DB661" s="68"/>
      <c r="DC661" s="68"/>
      <c r="DD661" s="68"/>
      <c r="DE661" s="68"/>
      <c r="DF661" s="68"/>
      <c r="DG661" s="68"/>
      <c r="DH661" s="68"/>
      <c r="DI661" s="68"/>
      <c r="DJ661" s="68"/>
      <c r="DK661" s="68"/>
      <c r="DL661" s="68"/>
      <c r="DM661" s="68"/>
      <c r="DN661" s="68"/>
      <c r="DO661" s="68"/>
      <c r="DP661" s="68"/>
      <c r="DQ661" s="68"/>
      <c r="DR661" s="68"/>
      <c r="DS661" s="68"/>
      <c r="DT661" s="68"/>
      <c r="DU661" s="68"/>
      <c r="DV661" s="68"/>
      <c r="DW661" s="68"/>
      <c r="DX661" s="68"/>
      <c r="DY661" s="68"/>
      <c r="DZ661" s="68"/>
      <c r="EA661" s="68"/>
      <c r="EB661" s="68"/>
      <c r="EC661" s="68"/>
      <c r="ED661" s="68"/>
      <c r="EE661" s="68"/>
      <c r="EF661" s="68"/>
      <c r="EG661" s="68"/>
      <c r="EH661" s="68"/>
      <c r="EI661" s="68"/>
      <c r="EJ661" s="68"/>
      <c r="EK661" s="68"/>
      <c r="EL661" s="68"/>
      <c r="EM661" s="68"/>
      <c r="EN661" s="68"/>
      <c r="EO661" s="68"/>
      <c r="EP661" s="68"/>
      <c r="EQ661" s="68"/>
      <c r="ER661" s="68"/>
      <c r="ES661" s="68"/>
      <c r="ET661" s="68"/>
      <c r="EU661" s="68"/>
      <c r="EV661" s="68"/>
      <c r="EW661" s="68"/>
      <c r="EX661" s="68"/>
      <c r="EY661" s="68"/>
      <c r="EZ661" s="68"/>
      <c r="FA661" s="68"/>
      <c r="FB661" s="68"/>
      <c r="FC661" s="68"/>
      <c r="FD661" s="68"/>
      <c r="FE661" s="68"/>
      <c r="FF661" s="68"/>
      <c r="FG661" s="68"/>
      <c r="FH661" s="68"/>
      <c r="FI661" s="68"/>
      <c r="FJ661" s="68"/>
      <c r="FK661" s="68"/>
      <c r="FL661" s="68"/>
      <c r="FM661" s="68"/>
      <c r="FN661" s="68"/>
      <c r="FO661" s="68"/>
      <c r="FP661" s="68"/>
      <c r="FQ661" s="68"/>
      <c r="FR661" s="68"/>
      <c r="FS661" s="68"/>
      <c r="FT661" s="68"/>
      <c r="FU661" s="68"/>
      <c r="FV661" s="68"/>
      <c r="FW661" s="68"/>
      <c r="FX661" s="68"/>
      <c r="FY661" s="68"/>
      <c r="FZ661" s="68"/>
      <c r="GA661" s="68"/>
      <c r="GB661" s="68"/>
      <c r="GC661" s="68"/>
      <c r="GD661" s="68"/>
      <c r="GE661" s="68"/>
      <c r="GF661" s="68"/>
      <c r="GG661" s="68"/>
      <c r="GH661" s="68"/>
      <c r="GI661" s="68"/>
      <c r="GJ661" s="68"/>
      <c r="GK661" s="68"/>
      <c r="GL661" s="68"/>
      <c r="GM661" s="68"/>
      <c r="GN661" s="68"/>
      <c r="GO661" s="68"/>
      <c r="GP661" s="68"/>
      <c r="GQ661" s="68"/>
      <c r="GR661" s="68"/>
      <c r="GS661" s="68"/>
      <c r="GT661" s="68"/>
      <c r="GU661" s="68"/>
      <c r="GV661" s="68"/>
      <c r="GW661" s="68"/>
      <c r="GX661" s="68"/>
      <c r="GY661" s="68"/>
      <c r="GZ661" s="68"/>
      <c r="HA661" s="68"/>
      <c r="HB661" s="68"/>
      <c r="HC661" s="68"/>
      <c r="HD661" s="68"/>
      <c r="HE661" s="68"/>
      <c r="HF661" s="68"/>
      <c r="HG661" s="68"/>
      <c r="HH661" s="68"/>
      <c r="HI661" s="68"/>
      <c r="HJ661" s="68"/>
      <c r="HK661" s="68"/>
      <c r="HL661" s="68"/>
      <c r="HM661" s="68"/>
      <c r="HN661" s="68"/>
      <c r="HO661" s="68"/>
      <c r="HP661" s="68"/>
      <c r="HQ661" s="68"/>
      <c r="HR661" s="68"/>
      <c r="HS661" s="68"/>
      <c r="HT661" s="68"/>
      <c r="HU661" s="68"/>
      <c r="HV661" s="68"/>
      <c r="HW661" s="68"/>
      <c r="HX661" s="68"/>
      <c r="HY661" s="68"/>
      <c r="HZ661" s="68"/>
      <c r="IA661" s="68"/>
      <c r="IB661" s="68"/>
      <c r="IC661" s="68"/>
      <c r="ID661" s="68"/>
      <c r="IE661" s="68"/>
      <c r="IF661" s="68"/>
      <c r="IG661" s="68"/>
      <c r="IH661" s="68"/>
      <c r="II661" s="68"/>
      <c r="IJ661" s="68"/>
      <c r="IK661" s="68"/>
      <c r="IL661" s="68"/>
      <c r="IM661" s="68"/>
      <c r="IN661" s="68"/>
      <c r="IO661" s="68"/>
      <c r="IP661" s="68"/>
      <c r="IQ661" s="68"/>
      <c r="IR661" s="68"/>
      <c r="IS661" s="68"/>
      <c r="IT661" s="68"/>
      <c r="IU661" s="68"/>
      <c r="IV661" s="68"/>
      <c r="IW661" s="68"/>
      <c r="IX661" s="68"/>
      <c r="IY661" s="68"/>
      <c r="IZ661" s="68"/>
      <c r="JA661" s="68"/>
      <c r="JB661" s="68"/>
      <c r="JC661" s="68"/>
      <c r="JD661" s="68"/>
      <c r="JE661" s="68"/>
      <c r="JF661" s="68"/>
      <c r="JG661" s="68"/>
      <c r="JH661" s="68"/>
      <c r="JI661" s="68"/>
      <c r="JJ661" s="68"/>
      <c r="JK661" s="68"/>
      <c r="JL661" s="68"/>
      <c r="JM661" s="68"/>
      <c r="JN661" s="68"/>
      <c r="JO661" s="68"/>
      <c r="JP661" s="68"/>
      <c r="JQ661" s="68"/>
      <c r="JR661" s="68"/>
      <c r="JS661" s="68"/>
      <c r="JT661" s="68"/>
      <c r="JU661" s="68"/>
      <c r="JV661" s="68"/>
      <c r="JW661" s="68"/>
      <c r="JX661" s="68"/>
      <c r="JY661" s="68"/>
      <c r="JZ661" s="68"/>
      <c r="KA661" s="68"/>
      <c r="KB661" s="68"/>
      <c r="KC661" s="68"/>
      <c r="KD661" s="68"/>
      <c r="KE661" s="68"/>
      <c r="KF661" s="68"/>
      <c r="KG661" s="68"/>
      <c r="KH661" s="68"/>
      <c r="KI661" s="68"/>
      <c r="KJ661" s="68"/>
      <c r="KK661" s="68"/>
      <c r="KL661" s="68"/>
      <c r="KM661" s="68"/>
      <c r="KN661" s="68"/>
      <c r="KO661" s="68"/>
      <c r="KP661" s="68"/>
      <c r="KQ661" s="68"/>
      <c r="KR661" s="68"/>
      <c r="KS661" s="68"/>
      <c r="KT661" s="68"/>
      <c r="KU661" s="68"/>
      <c r="KV661" s="68"/>
      <c r="KW661" s="68"/>
      <c r="KX661" s="68"/>
      <c r="KY661" s="68"/>
      <c r="KZ661" s="68"/>
      <c r="LA661" s="68"/>
      <c r="LB661" s="68"/>
      <c r="LC661" s="68"/>
      <c r="LD661" s="68"/>
      <c r="LE661" s="68"/>
      <c r="LF661" s="68"/>
      <c r="LG661" s="68"/>
      <c r="LH661" s="68"/>
      <c r="LI661" s="68"/>
      <c r="LJ661" s="68"/>
      <c r="LK661" s="68"/>
      <c r="LL661" s="68"/>
      <c r="LM661" s="68"/>
      <c r="LN661" s="68"/>
      <c r="LO661" s="68"/>
      <c r="LP661" s="68"/>
      <c r="LQ661" s="68"/>
      <c r="LR661" s="68"/>
      <c r="LS661" s="68"/>
      <c r="LT661" s="68"/>
      <c r="LU661" s="68"/>
      <c r="LV661" s="68"/>
      <c r="LW661" s="68"/>
      <c r="LX661" s="68"/>
      <c r="LY661" s="68"/>
      <c r="LZ661" s="68"/>
      <c r="MA661" s="68"/>
      <c r="MB661" s="68"/>
      <c r="MC661" s="68"/>
      <c r="MD661" s="68"/>
      <c r="ME661" s="68"/>
      <c r="MF661" s="68"/>
      <c r="MG661" s="68"/>
      <c r="MH661" s="68"/>
      <c r="MI661" s="68"/>
      <c r="MJ661" s="68"/>
      <c r="MK661" s="68"/>
      <c r="ML661" s="68"/>
      <c r="MM661" s="68"/>
      <c r="MN661" s="68"/>
      <c r="MO661" s="68"/>
      <c r="MP661" s="68"/>
      <c r="MQ661" s="68"/>
      <c r="MR661" s="68"/>
      <c r="MS661" s="68"/>
      <c r="MT661" s="68"/>
      <c r="MU661" s="68"/>
      <c r="MV661" s="68"/>
      <c r="MW661" s="68"/>
      <c r="MX661" s="68"/>
      <c r="MY661" s="68"/>
      <c r="MZ661" s="68"/>
      <c r="NA661" s="68"/>
      <c r="NB661" s="68"/>
      <c r="NC661" s="68"/>
      <c r="ND661" s="68"/>
      <c r="NE661" s="68"/>
      <c r="NF661" s="68"/>
      <c r="NG661" s="68"/>
      <c r="NH661" s="68"/>
      <c r="NI661" s="68"/>
      <c r="NJ661" s="68"/>
      <c r="NK661" s="68"/>
      <c r="NL661" s="68"/>
      <c r="NM661" s="68"/>
      <c r="NN661" s="68"/>
      <c r="NO661" s="68"/>
      <c r="NP661" s="68"/>
      <c r="NQ661" s="68"/>
      <c r="NR661" s="68"/>
      <c r="NS661" s="68"/>
      <c r="NT661" s="68"/>
      <c r="NU661" s="68"/>
      <c r="NV661" s="68"/>
      <c r="NW661" s="68"/>
      <c r="NX661" s="68"/>
      <c r="NY661" s="68"/>
      <c r="NZ661" s="68"/>
      <c r="OA661" s="68"/>
      <c r="OB661" s="68"/>
      <c r="OC661" s="68"/>
      <c r="OD661" s="68"/>
      <c r="OE661" s="68"/>
      <c r="OF661" s="68"/>
      <c r="OG661" s="68"/>
      <c r="OH661" s="68"/>
      <c r="OI661" s="68"/>
      <c r="OJ661" s="68"/>
      <c r="OK661" s="68"/>
      <c r="OL661" s="68"/>
      <c r="OM661" s="68"/>
      <c r="ON661" s="68"/>
      <c r="OO661" s="68"/>
      <c r="OP661" s="68"/>
      <c r="OQ661" s="68"/>
      <c r="OR661" s="68"/>
      <c r="OS661" s="68"/>
      <c r="OT661" s="68"/>
      <c r="OU661" s="68"/>
      <c r="OV661" s="68"/>
      <c r="OW661" s="68"/>
      <c r="OX661" s="68"/>
      <c r="OY661" s="68"/>
      <c r="OZ661" s="68"/>
      <c r="PA661" s="68"/>
      <c r="PB661" s="68"/>
      <c r="PC661" s="68"/>
      <c r="PD661" s="68"/>
      <c r="PE661" s="68"/>
      <c r="PF661" s="68"/>
      <c r="PG661" s="68"/>
      <c r="PH661" s="68"/>
      <c r="PI661" s="68"/>
      <c r="PJ661" s="68"/>
      <c r="PK661" s="68"/>
      <c r="PL661" s="68"/>
      <c r="PM661" s="68"/>
      <c r="PN661" s="68"/>
      <c r="PO661" s="68"/>
      <c r="PP661" s="68"/>
      <c r="PQ661" s="68"/>
      <c r="PR661" s="68"/>
      <c r="PS661" s="68"/>
      <c r="PT661" s="68"/>
      <c r="PU661" s="68"/>
      <c r="PV661" s="68"/>
      <c r="PW661" s="68"/>
      <c r="PX661" s="68"/>
      <c r="PY661" s="68"/>
      <c r="PZ661" s="68"/>
      <c r="QA661" s="68"/>
      <c r="QB661" s="68"/>
      <c r="QC661" s="68"/>
      <c r="QD661" s="68"/>
      <c r="QE661" s="68"/>
      <c r="QF661" s="68"/>
      <c r="QG661" s="68"/>
      <c r="QH661" s="68"/>
      <c r="QI661" s="68"/>
      <c r="QJ661" s="68"/>
      <c r="QK661" s="68"/>
      <c r="QL661" s="68"/>
      <c r="QM661" s="68"/>
      <c r="QN661" s="68"/>
      <c r="QO661" s="68"/>
      <c r="QP661" s="68"/>
      <c r="QQ661" s="68"/>
      <c r="QR661" s="68"/>
      <c r="QS661" s="68"/>
      <c r="QT661" s="68"/>
      <c r="QU661" s="68"/>
      <c r="QV661" s="68"/>
      <c r="QW661" s="68"/>
      <c r="QX661" s="68"/>
      <c r="QY661" s="68"/>
      <c r="QZ661" s="68"/>
      <c r="RA661" s="68"/>
      <c r="RB661" s="68"/>
      <c r="RC661" s="68"/>
      <c r="RD661" s="68"/>
      <c r="RE661" s="68"/>
      <c r="RF661" s="68"/>
      <c r="RG661" s="68"/>
      <c r="RH661" s="68"/>
      <c r="RI661" s="68"/>
      <c r="RJ661" s="68"/>
      <c r="RK661" s="68"/>
      <c r="RL661" s="68"/>
      <c r="RM661" s="68"/>
      <c r="RN661" s="68"/>
      <c r="RO661" s="68"/>
      <c r="RP661" s="68"/>
      <c r="RQ661" s="68"/>
      <c r="RR661" s="68"/>
      <c r="RS661" s="68"/>
      <c r="RT661" s="68"/>
      <c r="RU661" s="68"/>
      <c r="RV661" s="68"/>
      <c r="RW661" s="68"/>
      <c r="RX661" s="68"/>
      <c r="RY661" s="68"/>
      <c r="RZ661" s="68"/>
      <c r="SA661" s="68"/>
      <c r="SB661" s="68"/>
      <c r="SC661" s="68"/>
      <c r="SD661" s="68"/>
      <c r="SE661" s="68"/>
      <c r="SF661" s="68"/>
      <c r="SG661" s="68"/>
      <c r="SH661" s="68"/>
      <c r="SI661" s="68"/>
      <c r="SJ661" s="68"/>
      <c r="SK661" s="68"/>
      <c r="SL661" s="68"/>
      <c r="SM661" s="68"/>
      <c r="SN661" s="68"/>
      <c r="SO661" s="68"/>
      <c r="SP661" s="68"/>
      <c r="SQ661" s="68"/>
      <c r="SR661" s="68"/>
      <c r="SS661" s="68"/>
      <c r="ST661" s="68"/>
      <c r="SU661" s="68"/>
      <c r="SV661" s="68"/>
      <c r="SW661" s="68"/>
      <c r="SX661" s="68"/>
      <c r="SY661" s="68"/>
      <c r="SZ661" s="68"/>
      <c r="TA661" s="68"/>
      <c r="TB661" s="68"/>
      <c r="TC661" s="68"/>
      <c r="TD661" s="68"/>
      <c r="TE661" s="68"/>
      <c r="TF661" s="68"/>
      <c r="TG661" s="68"/>
      <c r="TH661" s="68"/>
      <c r="TI661" s="68"/>
      <c r="TJ661" s="68"/>
      <c r="TK661" s="68"/>
      <c r="TL661" s="68"/>
      <c r="TM661" s="68"/>
      <c r="TN661" s="68"/>
      <c r="TO661" s="68"/>
      <c r="TP661" s="68"/>
      <c r="TQ661" s="68"/>
      <c r="TR661" s="68"/>
      <c r="TS661" s="68"/>
      <c r="TT661" s="68"/>
      <c r="TU661" s="68"/>
      <c r="TV661" s="68"/>
      <c r="TW661" s="68"/>
      <c r="TX661" s="68"/>
      <c r="TY661" s="68"/>
      <c r="TZ661" s="68"/>
      <c r="UA661" s="68"/>
      <c r="UB661" s="68"/>
      <c r="UC661" s="68"/>
      <c r="UD661" s="68"/>
      <c r="UE661" s="68"/>
      <c r="UF661" s="68"/>
      <c r="UG661" s="68"/>
      <c r="UH661" s="68"/>
      <c r="UI661" s="68"/>
      <c r="UJ661" s="68"/>
      <c r="UK661" s="68"/>
      <c r="UL661" s="68"/>
      <c r="UM661" s="68"/>
      <c r="UN661" s="68"/>
      <c r="UO661" s="68"/>
      <c r="UP661" s="68"/>
      <c r="UQ661" s="68"/>
      <c r="UR661" s="68"/>
      <c r="US661" s="68"/>
      <c r="UT661" s="68"/>
      <c r="UU661" s="68"/>
      <c r="UV661" s="68"/>
      <c r="UW661" s="68"/>
      <c r="UX661" s="68"/>
      <c r="UY661" s="68"/>
      <c r="UZ661" s="68"/>
      <c r="VA661" s="68"/>
      <c r="VB661" s="68"/>
      <c r="VC661" s="68"/>
      <c r="VD661" s="68"/>
      <c r="VE661" s="68"/>
      <c r="VF661" s="68"/>
      <c r="VG661" s="68"/>
      <c r="VH661" s="68"/>
      <c r="VI661" s="68"/>
      <c r="VJ661" s="68"/>
      <c r="VK661" s="68"/>
      <c r="VL661" s="68"/>
      <c r="VM661" s="68"/>
      <c r="VN661" s="68"/>
      <c r="VO661" s="68"/>
      <c r="VP661" s="68"/>
      <c r="VQ661" s="68"/>
      <c r="VR661" s="68"/>
      <c r="VS661" s="68"/>
      <c r="VT661" s="68"/>
      <c r="VU661" s="68"/>
      <c r="VV661" s="68"/>
      <c r="VW661" s="68"/>
      <c r="VX661" s="68"/>
      <c r="VY661" s="68"/>
      <c r="VZ661" s="68"/>
      <c r="WA661" s="68"/>
      <c r="WB661" s="68"/>
      <c r="WC661" s="68"/>
      <c r="WD661" s="68"/>
      <c r="WE661" s="68"/>
      <c r="WF661" s="68"/>
      <c r="WG661" s="68"/>
      <c r="WH661" s="68"/>
      <c r="WI661" s="68"/>
      <c r="WJ661" s="68"/>
      <c r="WK661" s="68"/>
      <c r="WL661" s="68"/>
      <c r="WM661" s="68"/>
      <c r="WN661" s="68"/>
      <c r="WO661" s="68"/>
      <c r="WP661" s="68"/>
      <c r="WQ661" s="68"/>
      <c r="WR661" s="68"/>
      <c r="WS661" s="68"/>
      <c r="WT661" s="68"/>
      <c r="WU661" s="68"/>
      <c r="WV661" s="68"/>
      <c r="WW661" s="68"/>
      <c r="WX661" s="68"/>
      <c r="WY661" s="68"/>
      <c r="WZ661" s="68"/>
      <c r="XA661" s="68"/>
      <c r="XB661" s="68"/>
      <c r="XC661" s="68"/>
      <c r="XD661" s="68"/>
      <c r="XE661" s="68"/>
      <c r="XF661" s="68"/>
      <c r="XG661" s="68"/>
      <c r="XH661" s="68"/>
      <c r="XI661" s="68"/>
      <c r="XJ661" s="68"/>
      <c r="XK661" s="68"/>
      <c r="XL661" s="68"/>
      <c r="XM661" s="68"/>
      <c r="XN661" s="68"/>
      <c r="XO661" s="68"/>
      <c r="XP661" s="68"/>
      <c r="XQ661" s="68"/>
      <c r="XR661" s="68"/>
      <c r="XS661" s="68"/>
      <c r="XT661" s="68"/>
      <c r="XU661" s="68"/>
      <c r="XV661" s="68"/>
      <c r="XW661" s="68"/>
      <c r="XX661" s="68"/>
      <c r="XY661" s="68"/>
      <c r="XZ661" s="68"/>
      <c r="YA661" s="68"/>
      <c r="YB661" s="68"/>
      <c r="YC661" s="68"/>
      <c r="YD661" s="68"/>
      <c r="YE661" s="68"/>
      <c r="YF661" s="68"/>
      <c r="YG661" s="68"/>
      <c r="YH661" s="68"/>
      <c r="YI661" s="68"/>
      <c r="YJ661" s="68"/>
      <c r="YK661" s="68"/>
      <c r="YL661" s="68"/>
      <c r="YM661" s="68"/>
      <c r="YN661" s="68"/>
      <c r="YO661" s="68"/>
      <c r="YP661" s="68"/>
      <c r="YQ661" s="68"/>
      <c r="YR661" s="68"/>
      <c r="YS661" s="68"/>
      <c r="YT661" s="68"/>
      <c r="YU661" s="68"/>
      <c r="YV661" s="68"/>
      <c r="YW661" s="68"/>
      <c r="YX661" s="68"/>
      <c r="YY661" s="68"/>
      <c r="YZ661" s="68"/>
      <c r="ZA661" s="68"/>
      <c r="ZB661" s="68"/>
      <c r="ZC661" s="68"/>
      <c r="ZD661" s="68"/>
      <c r="ZE661" s="68"/>
      <c r="ZF661" s="68"/>
      <c r="ZG661" s="68"/>
      <c r="ZH661" s="68"/>
      <c r="ZI661" s="68"/>
      <c r="ZJ661" s="68"/>
      <c r="ZK661" s="68"/>
      <c r="ZL661" s="68"/>
      <c r="ZM661" s="68"/>
      <c r="ZN661" s="68"/>
      <c r="ZO661" s="68"/>
      <c r="ZP661" s="68"/>
      <c r="ZQ661" s="68"/>
      <c r="ZR661" s="68"/>
      <c r="ZS661" s="68"/>
      <c r="ZT661" s="68"/>
      <c r="ZU661" s="68"/>
      <c r="ZV661" s="68"/>
      <c r="ZW661" s="68"/>
      <c r="ZX661" s="68"/>
      <c r="ZY661" s="68"/>
      <c r="ZZ661" s="68"/>
      <c r="AAA661" s="68"/>
      <c r="AAB661" s="68"/>
      <c r="AAC661" s="68"/>
      <c r="AAD661" s="68"/>
      <c r="AAE661" s="68"/>
      <c r="AAF661" s="68"/>
      <c r="AAG661" s="68"/>
      <c r="AAH661" s="68"/>
      <c r="AAI661" s="68"/>
      <c r="AAJ661" s="68"/>
      <c r="AAK661" s="68"/>
      <c r="AAL661" s="68"/>
      <c r="AAM661" s="68"/>
      <c r="AAN661" s="68"/>
      <c r="AAO661" s="68"/>
      <c r="AAP661" s="68"/>
      <c r="AAQ661" s="68"/>
      <c r="AAR661" s="68"/>
      <c r="AAS661" s="68"/>
      <c r="AAT661" s="68"/>
      <c r="AAU661" s="68"/>
      <c r="AAV661" s="68"/>
      <c r="AAW661" s="68"/>
      <c r="AAX661" s="68"/>
      <c r="AAY661" s="68"/>
      <c r="AAZ661" s="68"/>
      <c r="ABA661" s="68"/>
      <c r="ABB661" s="68"/>
      <c r="ABC661" s="68"/>
      <c r="ABD661" s="68"/>
      <c r="ABE661" s="68"/>
      <c r="ABF661" s="68"/>
      <c r="ABG661" s="68"/>
      <c r="ABH661" s="68"/>
      <c r="ABI661" s="68"/>
      <c r="ABJ661" s="68"/>
      <c r="ABK661" s="68"/>
      <c r="ABL661" s="68"/>
      <c r="ABM661" s="68"/>
      <c r="ABN661" s="68"/>
      <c r="ABO661" s="68"/>
      <c r="ABP661" s="68"/>
      <c r="ABQ661" s="68"/>
      <c r="ABR661" s="68"/>
      <c r="ABS661" s="68"/>
      <c r="ABT661" s="68"/>
      <c r="ABU661" s="68"/>
      <c r="ABV661" s="68"/>
      <c r="ABW661" s="68"/>
      <c r="ABX661" s="68"/>
      <c r="ABY661" s="68"/>
      <c r="ABZ661" s="68"/>
      <c r="ACA661" s="68"/>
      <c r="ACB661" s="68"/>
      <c r="ACC661" s="68"/>
      <c r="ACD661" s="68"/>
      <c r="ACE661" s="68"/>
      <c r="ACF661" s="68"/>
      <c r="ACG661" s="68"/>
      <c r="ACH661" s="68"/>
      <c r="ACI661" s="68"/>
      <c r="ACJ661" s="68"/>
      <c r="ACK661" s="68"/>
      <c r="ACL661" s="68"/>
      <c r="ACM661" s="68"/>
      <c r="ACN661" s="68"/>
      <c r="ACO661" s="68"/>
      <c r="ACP661" s="68"/>
      <c r="ACQ661" s="68"/>
      <c r="ACR661" s="68"/>
      <c r="ACS661" s="68"/>
      <c r="ACT661" s="68"/>
      <c r="ACU661" s="68"/>
      <c r="ACV661" s="68"/>
      <c r="ACW661" s="68"/>
      <c r="ACX661" s="68"/>
      <c r="ACY661" s="68"/>
      <c r="ACZ661" s="68"/>
      <c r="ADA661" s="68"/>
      <c r="ADB661" s="68"/>
      <c r="ADC661" s="68"/>
      <c r="ADD661" s="68"/>
      <c r="ADE661" s="68"/>
      <c r="ADF661" s="68"/>
      <c r="ADG661" s="68"/>
      <c r="ADH661" s="68"/>
      <c r="ADI661" s="68"/>
      <c r="ADJ661" s="68"/>
      <c r="ADK661" s="68"/>
      <c r="ADL661" s="68"/>
      <c r="ADM661" s="68"/>
      <c r="ADN661" s="68"/>
      <c r="ADO661" s="68"/>
      <c r="ADP661" s="68"/>
      <c r="ADQ661" s="68"/>
      <c r="ADR661" s="68"/>
      <c r="ADS661" s="68"/>
      <c r="ADT661" s="68"/>
      <c r="ADU661" s="68"/>
      <c r="ADV661" s="68"/>
      <c r="ADW661" s="68"/>
      <c r="ADX661" s="68"/>
      <c r="ADY661" s="68"/>
      <c r="ADZ661" s="68"/>
      <c r="AEA661" s="68"/>
      <c r="AEB661" s="68"/>
      <c r="AEC661" s="68"/>
      <c r="AED661" s="68"/>
      <c r="AEE661" s="68"/>
      <c r="AEF661" s="68"/>
      <c r="AEG661" s="68"/>
      <c r="AEH661" s="68"/>
      <c r="AEI661" s="68"/>
      <c r="AEJ661" s="68"/>
      <c r="AEK661" s="68"/>
      <c r="AEL661" s="68"/>
      <c r="AEM661" s="68"/>
      <c r="AEN661" s="68"/>
      <c r="AEO661" s="68"/>
      <c r="AEP661" s="68"/>
      <c r="AEQ661" s="68"/>
      <c r="AER661" s="68"/>
      <c r="AES661" s="68"/>
      <c r="AET661" s="68"/>
      <c r="AEU661" s="68"/>
      <c r="AEV661" s="68"/>
      <c r="AEW661" s="68"/>
      <c r="AEX661" s="68"/>
      <c r="AEY661" s="68"/>
      <c r="AEZ661" s="68"/>
      <c r="AFA661" s="68"/>
      <c r="AFB661" s="68"/>
      <c r="AFC661" s="68"/>
      <c r="AFD661" s="68"/>
      <c r="AFE661" s="68"/>
      <c r="AFF661" s="68"/>
      <c r="AFG661" s="68"/>
      <c r="AFH661" s="68"/>
      <c r="AFI661" s="68"/>
      <c r="AFJ661" s="68"/>
      <c r="AFK661" s="68"/>
      <c r="AFL661" s="68"/>
      <c r="AFM661" s="68"/>
      <c r="AFN661" s="68"/>
      <c r="AFO661" s="68"/>
      <c r="AFP661" s="68"/>
      <c r="AFQ661" s="68"/>
      <c r="AFR661" s="68"/>
      <c r="AFS661" s="68"/>
      <c r="AFT661" s="68"/>
      <c r="AFU661" s="68"/>
      <c r="AFV661" s="68"/>
      <c r="AFW661" s="68"/>
      <c r="AFX661" s="68"/>
      <c r="AFY661" s="68"/>
      <c r="AFZ661" s="68"/>
      <c r="AGA661" s="68"/>
      <c r="AGB661" s="68"/>
      <c r="AGC661" s="68"/>
      <c r="AGD661" s="68"/>
      <c r="AGE661" s="68"/>
      <c r="AGF661" s="68"/>
      <c r="AGG661" s="68"/>
      <c r="AGH661" s="68"/>
      <c r="AGI661" s="68"/>
      <c r="AGJ661" s="68"/>
      <c r="AGK661" s="68"/>
      <c r="AGL661" s="68"/>
      <c r="AGM661" s="68"/>
      <c r="AGN661" s="68"/>
      <c r="AGO661" s="68"/>
      <c r="AGP661" s="68"/>
      <c r="AGQ661" s="68"/>
      <c r="AGR661" s="68"/>
      <c r="AGS661" s="68"/>
      <c r="AGT661" s="68"/>
      <c r="AGU661" s="68"/>
      <c r="AGV661" s="68"/>
      <c r="AGW661" s="68"/>
      <c r="AGX661" s="68"/>
      <c r="AGY661" s="68"/>
      <c r="AGZ661" s="68"/>
      <c r="AHA661" s="68"/>
      <c r="AHB661" s="68"/>
      <c r="AHC661" s="68"/>
      <c r="AHD661" s="68"/>
      <c r="AHE661" s="68"/>
      <c r="AHF661" s="68"/>
      <c r="AHG661" s="68"/>
      <c r="AHH661" s="68"/>
      <c r="AHI661" s="68"/>
      <c r="AHJ661" s="68"/>
      <c r="AHK661" s="68"/>
      <c r="AHL661" s="68"/>
      <c r="AHM661" s="68"/>
      <c r="AHN661" s="68"/>
      <c r="AHO661" s="68"/>
      <c r="AHP661" s="68"/>
      <c r="AHQ661" s="68"/>
      <c r="AHR661" s="68"/>
      <c r="AHS661" s="68"/>
      <c r="AHT661" s="68"/>
      <c r="AHU661" s="68"/>
      <c r="AHV661" s="68"/>
      <c r="AHW661" s="68"/>
      <c r="AHX661" s="68"/>
      <c r="AHY661" s="68"/>
      <c r="AHZ661" s="68"/>
      <c r="AIA661" s="68"/>
      <c r="AIB661" s="68"/>
      <c r="AIC661" s="68"/>
      <c r="AID661" s="68"/>
      <c r="AIE661" s="68"/>
      <c r="AIF661" s="68"/>
      <c r="AIG661" s="68"/>
      <c r="AIH661" s="68"/>
      <c r="AII661" s="68"/>
      <c r="AIJ661" s="68"/>
      <c r="AIK661" s="68"/>
      <c r="AIL661" s="68"/>
      <c r="AIM661" s="68"/>
      <c r="AIN661" s="68"/>
      <c r="AIO661" s="68"/>
      <c r="AIP661" s="68"/>
      <c r="AIQ661" s="68"/>
      <c r="AIR661" s="68"/>
      <c r="AIS661" s="68"/>
      <c r="AIT661" s="68"/>
      <c r="AIU661" s="68"/>
      <c r="AIV661" s="68"/>
      <c r="AIW661" s="68"/>
      <c r="AIX661" s="68"/>
      <c r="AIY661" s="68"/>
      <c r="AIZ661" s="68"/>
      <c r="AJA661" s="68"/>
      <c r="AJB661" s="68"/>
      <c r="AJC661" s="68"/>
      <c r="AJD661" s="68"/>
      <c r="AJE661" s="68"/>
      <c r="AJF661" s="68"/>
      <c r="AJG661" s="68"/>
      <c r="AJH661" s="68"/>
      <c r="AJI661" s="68"/>
      <c r="AJJ661" s="68"/>
      <c r="AJK661" s="68"/>
      <c r="AJL661" s="68"/>
      <c r="AJM661" s="68"/>
      <c r="AJN661" s="68"/>
      <c r="AJO661" s="68"/>
      <c r="AJP661" s="68"/>
      <c r="AJQ661" s="68"/>
      <c r="AJR661" s="68"/>
      <c r="AJS661" s="68"/>
      <c r="AJT661" s="68"/>
      <c r="AJU661" s="68"/>
      <c r="AJV661" s="68"/>
      <c r="AJW661" s="68"/>
      <c r="AJX661" s="68"/>
      <c r="AJY661" s="68"/>
      <c r="AJZ661" s="68"/>
      <c r="AKA661" s="68"/>
      <c r="AKB661" s="68"/>
      <c r="AKC661" s="68"/>
      <c r="AKD661" s="68"/>
      <c r="AKE661" s="68"/>
      <c r="AKF661" s="68"/>
      <c r="AKG661" s="68"/>
      <c r="AKH661" s="68"/>
      <c r="AKI661" s="68"/>
      <c r="AKJ661" s="68"/>
      <c r="AKK661" s="68"/>
      <c r="AKL661" s="68"/>
      <c r="AKM661" s="68"/>
      <c r="AKN661" s="68"/>
      <c r="AKO661" s="68"/>
      <c r="AKP661" s="68"/>
      <c r="AKQ661" s="68"/>
      <c r="AKR661" s="68"/>
      <c r="AKS661" s="68"/>
      <c r="AKT661" s="68"/>
      <c r="AKU661" s="68"/>
      <c r="AKV661" s="68"/>
      <c r="AKW661" s="68"/>
      <c r="AKX661" s="68"/>
      <c r="AKY661" s="68"/>
      <c r="AKZ661" s="68"/>
      <c r="ALA661" s="68"/>
      <c r="ALB661" s="68"/>
      <c r="ALC661" s="68"/>
      <c r="ALD661" s="68"/>
      <c r="ALE661" s="68"/>
      <c r="ALF661" s="68"/>
      <c r="ALG661" s="68"/>
      <c r="ALH661" s="68"/>
      <c r="ALI661" s="68"/>
      <c r="ALJ661" s="68"/>
      <c r="ALK661" s="68"/>
      <c r="ALL661" s="68"/>
      <c r="ALM661" s="68"/>
      <c r="ALN661" s="68"/>
      <c r="ALO661" s="68"/>
      <c r="ALP661" s="68"/>
      <c r="ALQ661" s="68"/>
      <c r="ALR661" s="68"/>
      <c r="ALS661" s="68"/>
      <c r="ALT661" s="68"/>
      <c r="ALU661" s="68"/>
      <c r="ALV661" s="68"/>
      <c r="ALW661" s="68"/>
      <c r="ALX661" s="68"/>
      <c r="ALY661" s="68"/>
      <c r="ALZ661" s="68"/>
      <c r="AMA661" s="68"/>
      <c r="AMB661" s="68"/>
      <c r="AMC661" s="68"/>
      <c r="AMD661" s="68"/>
      <c r="AME661" s="68"/>
      <c r="AMF661" s="68"/>
      <c r="AMG661" s="68"/>
      <c r="AMH661" s="68"/>
      <c r="AMI661" s="68"/>
      <c r="AMJ661" s="68"/>
      <c r="AMK661" s="68"/>
      <c r="AML661" s="68"/>
      <c r="AMM661" s="68"/>
      <c r="AMN661" s="68"/>
      <c r="AMO661" s="68"/>
      <c r="AMP661" s="68"/>
      <c r="AMQ661" s="68"/>
      <c r="AMR661" s="68"/>
      <c r="AMS661" s="68"/>
      <c r="AMT661" s="68"/>
      <c r="AMU661" s="68"/>
      <c r="AMV661" s="68"/>
      <c r="AMW661" s="68"/>
      <c r="AMX661" s="68"/>
      <c r="AMY661" s="68"/>
      <c r="AMZ661" s="68"/>
      <c r="ANA661" s="68"/>
      <c r="ANB661" s="68"/>
      <c r="ANC661" s="68"/>
      <c r="AND661" s="68"/>
      <c r="ANE661" s="68"/>
      <c r="ANF661" s="68"/>
      <c r="ANG661" s="68"/>
      <c r="ANH661" s="68"/>
      <c r="ANI661" s="68"/>
      <c r="ANJ661" s="68"/>
      <c r="ANK661" s="68"/>
      <c r="ANL661" s="68"/>
      <c r="ANM661" s="68"/>
      <c r="ANN661" s="68"/>
      <c r="ANO661" s="68"/>
      <c r="ANP661" s="68"/>
      <c r="ANQ661" s="68"/>
      <c r="ANR661" s="68"/>
      <c r="ANS661" s="68"/>
      <c r="ANT661" s="68"/>
      <c r="ANU661" s="68"/>
      <c r="ANV661" s="68"/>
      <c r="ANW661" s="68"/>
      <c r="ANX661" s="68"/>
      <c r="ANY661" s="68"/>
      <c r="ANZ661" s="68"/>
      <c r="AOA661" s="68"/>
      <c r="AOB661" s="68"/>
      <c r="AOC661" s="68"/>
      <c r="AOD661" s="68"/>
      <c r="AOE661" s="68"/>
      <c r="AOF661" s="68"/>
      <c r="AOG661" s="68"/>
      <c r="AOH661" s="68"/>
      <c r="AOI661" s="68"/>
      <c r="AOJ661" s="68"/>
      <c r="AOK661" s="68"/>
      <c r="AOL661" s="68"/>
      <c r="AOM661" s="68"/>
      <c r="AON661" s="68"/>
      <c r="AOO661" s="68"/>
      <c r="AOP661" s="68"/>
      <c r="AOQ661" s="68"/>
      <c r="AOR661" s="68"/>
      <c r="AOS661" s="68"/>
      <c r="AOT661" s="68"/>
      <c r="AOU661" s="68"/>
      <c r="AOV661" s="68"/>
      <c r="AOW661" s="68"/>
      <c r="AOX661" s="68"/>
      <c r="AOY661" s="68"/>
      <c r="AOZ661" s="68"/>
      <c r="APA661" s="68"/>
      <c r="APB661" s="68"/>
      <c r="APC661" s="68"/>
      <c r="APD661" s="68"/>
      <c r="APE661" s="68"/>
      <c r="APF661" s="68"/>
      <c r="APG661" s="68"/>
      <c r="APH661" s="68"/>
      <c r="API661" s="68"/>
      <c r="APJ661" s="68"/>
      <c r="APK661" s="68"/>
      <c r="APL661" s="68"/>
      <c r="APM661" s="68"/>
      <c r="APN661" s="68"/>
      <c r="APO661" s="68"/>
      <c r="APP661" s="68"/>
      <c r="APQ661" s="68"/>
      <c r="APR661" s="68"/>
      <c r="APS661" s="68"/>
      <c r="APT661" s="68"/>
      <c r="APU661" s="68"/>
      <c r="APV661" s="68"/>
      <c r="APW661" s="68"/>
      <c r="APX661" s="68"/>
      <c r="APY661" s="68"/>
      <c r="APZ661" s="68"/>
      <c r="AQA661" s="68"/>
      <c r="AQB661" s="68"/>
      <c r="AQC661" s="68"/>
      <c r="AQD661" s="68"/>
      <c r="AQE661" s="68"/>
      <c r="AQF661" s="68"/>
      <c r="AQG661" s="68"/>
      <c r="AQH661" s="68"/>
      <c r="AQI661" s="68"/>
      <c r="AQJ661" s="68"/>
      <c r="AQK661" s="68"/>
      <c r="AQL661" s="68"/>
      <c r="AQM661" s="68"/>
      <c r="AQN661" s="68"/>
      <c r="AQO661" s="68"/>
      <c r="AQP661" s="68"/>
      <c r="AQQ661" s="68"/>
      <c r="AQR661" s="68"/>
      <c r="AQS661" s="68"/>
      <c r="AQT661" s="68"/>
      <c r="AQU661" s="68"/>
      <c r="AQV661" s="68"/>
      <c r="AQW661" s="68"/>
      <c r="AQX661" s="68"/>
      <c r="AQY661" s="68"/>
      <c r="AQZ661" s="68"/>
      <c r="ARA661" s="68"/>
      <c r="ARB661" s="68"/>
      <c r="ARC661" s="68"/>
      <c r="ARD661" s="68"/>
      <c r="ARE661" s="68"/>
      <c r="ARF661" s="68"/>
      <c r="ARG661" s="68"/>
      <c r="ARH661" s="68"/>
      <c r="ARI661" s="68"/>
      <c r="ARJ661" s="68"/>
      <c r="ARK661" s="68"/>
      <c r="ARL661" s="68"/>
      <c r="ARM661" s="68"/>
      <c r="ARN661" s="68"/>
      <c r="ARO661" s="68"/>
      <c r="ARP661" s="68"/>
      <c r="ARQ661" s="68"/>
      <c r="ARR661" s="68"/>
      <c r="ARS661" s="68"/>
      <c r="ART661" s="68"/>
      <c r="ARU661" s="68"/>
      <c r="ARV661" s="68"/>
      <c r="ARW661" s="68"/>
      <c r="ARX661" s="68"/>
      <c r="ARY661" s="68"/>
      <c r="ARZ661" s="68"/>
      <c r="ASA661" s="68"/>
      <c r="ASB661" s="68"/>
      <c r="ASC661" s="68"/>
      <c r="ASD661" s="68"/>
      <c r="ASE661" s="68"/>
      <c r="ASF661" s="68"/>
      <c r="ASG661" s="68"/>
      <c r="ASH661" s="68"/>
      <c r="ASI661" s="68"/>
      <c r="ASJ661" s="68"/>
      <c r="ASK661" s="68"/>
      <c r="ASL661" s="68"/>
      <c r="ASM661" s="68"/>
      <c r="ASN661" s="68"/>
      <c r="ASO661" s="68"/>
      <c r="ASP661" s="68"/>
      <c r="ASQ661" s="68"/>
      <c r="ASR661" s="68"/>
      <c r="ASS661" s="68"/>
      <c r="AST661" s="68"/>
      <c r="ASU661" s="68"/>
      <c r="ASV661" s="68"/>
      <c r="ASW661" s="68"/>
      <c r="ASX661" s="68"/>
      <c r="ASY661" s="68"/>
      <c r="ASZ661" s="68"/>
      <c r="ATA661" s="68"/>
      <c r="ATB661" s="68"/>
      <c r="ATC661" s="68"/>
      <c r="ATD661" s="68"/>
      <c r="ATE661" s="68"/>
      <c r="ATF661" s="68"/>
      <c r="ATG661" s="68"/>
      <c r="ATH661" s="68"/>
      <c r="ATI661" s="68"/>
      <c r="ATJ661" s="68"/>
      <c r="ATK661" s="68"/>
      <c r="ATL661" s="68"/>
      <c r="ATM661" s="68"/>
      <c r="ATN661" s="68"/>
      <c r="ATO661" s="68"/>
      <c r="ATP661" s="68"/>
      <c r="ATQ661" s="68"/>
      <c r="ATR661" s="68"/>
      <c r="ATS661" s="68"/>
      <c r="ATT661" s="68"/>
      <c r="ATU661" s="68"/>
      <c r="ATV661" s="68"/>
      <c r="ATW661" s="68"/>
      <c r="ATX661" s="68"/>
      <c r="ATY661" s="68"/>
      <c r="ATZ661" s="68"/>
      <c r="AUA661" s="68"/>
      <c r="AUB661" s="68"/>
      <c r="AUC661" s="68"/>
      <c r="AUD661" s="68"/>
      <c r="AUE661" s="68"/>
      <c r="AUF661" s="68"/>
      <c r="AUG661" s="68"/>
      <c r="AUH661" s="68"/>
      <c r="AUI661" s="68"/>
      <c r="AUJ661" s="68"/>
      <c r="AUK661" s="68"/>
      <c r="AUL661" s="68"/>
      <c r="AUM661" s="68"/>
      <c r="AUN661" s="68"/>
      <c r="AUO661" s="68"/>
      <c r="AUP661" s="68"/>
      <c r="AUQ661" s="68"/>
      <c r="AUR661" s="68"/>
      <c r="AUS661" s="68"/>
      <c r="AUT661" s="68"/>
      <c r="AUU661" s="68"/>
      <c r="AUV661" s="68"/>
      <c r="AUW661" s="68"/>
      <c r="AUX661" s="68"/>
      <c r="AUY661" s="68"/>
      <c r="AUZ661" s="68"/>
      <c r="AVA661" s="68"/>
      <c r="AVB661" s="68"/>
      <c r="AVC661" s="68"/>
      <c r="AVD661" s="68"/>
      <c r="AVE661" s="68"/>
      <c r="AVF661" s="68"/>
      <c r="AVG661" s="68"/>
      <c r="AVH661" s="68"/>
      <c r="AVI661" s="68"/>
      <c r="AVJ661" s="68"/>
      <c r="AVK661" s="68"/>
      <c r="AVL661" s="68"/>
      <c r="AVM661" s="68"/>
      <c r="AVN661" s="68"/>
      <c r="AVO661" s="68"/>
      <c r="AVP661" s="68"/>
      <c r="AVQ661" s="68"/>
      <c r="AVR661" s="68"/>
      <c r="AVS661" s="68"/>
      <c r="AVT661" s="68"/>
      <c r="AVU661" s="68"/>
      <c r="AVV661" s="68"/>
      <c r="AVW661" s="68"/>
      <c r="AVX661" s="68"/>
      <c r="AVY661" s="68"/>
      <c r="AVZ661" s="68"/>
      <c r="AWA661" s="68"/>
      <c r="AWB661" s="68"/>
      <c r="AWC661" s="68"/>
      <c r="AWD661" s="68"/>
      <c r="AWE661" s="68"/>
      <c r="AWF661" s="68"/>
      <c r="AWG661" s="68"/>
      <c r="AWH661" s="68"/>
      <c r="AWI661" s="68"/>
      <c r="AWJ661" s="68"/>
      <c r="AWK661" s="68"/>
      <c r="AWL661" s="68"/>
      <c r="AWM661" s="68"/>
      <c r="AWN661" s="68"/>
      <c r="AWO661" s="68"/>
      <c r="AWP661" s="68"/>
      <c r="AWQ661" s="68"/>
      <c r="AWR661" s="68"/>
      <c r="AWS661" s="68"/>
      <c r="AWT661" s="68"/>
      <c r="AWU661" s="68"/>
      <c r="AWV661" s="68"/>
      <c r="AWW661" s="68"/>
      <c r="AWX661" s="68"/>
      <c r="AWY661" s="68"/>
      <c r="AWZ661" s="68"/>
      <c r="AXA661" s="68"/>
      <c r="AXB661" s="68"/>
      <c r="AXC661" s="68"/>
      <c r="AXD661" s="68"/>
      <c r="AXE661" s="68"/>
      <c r="AXF661" s="68"/>
      <c r="AXG661" s="68"/>
      <c r="AXH661" s="68"/>
      <c r="AXI661" s="68"/>
      <c r="AXJ661" s="68"/>
      <c r="AXK661" s="68"/>
      <c r="AXL661" s="68"/>
      <c r="AXM661" s="68"/>
      <c r="AXN661" s="68"/>
      <c r="AXO661" s="68"/>
      <c r="AXP661" s="68"/>
      <c r="AXQ661" s="68"/>
      <c r="AXR661" s="68"/>
      <c r="AXS661" s="68"/>
      <c r="AXT661" s="68"/>
      <c r="AXU661" s="68"/>
      <c r="AXV661" s="68"/>
      <c r="AXW661" s="68"/>
      <c r="AXX661" s="68"/>
      <c r="AXY661" s="68"/>
      <c r="AXZ661" s="68"/>
      <c r="AYA661" s="68"/>
      <c r="AYB661" s="68"/>
      <c r="AYC661" s="68"/>
      <c r="AYD661" s="68"/>
      <c r="AYE661" s="68"/>
      <c r="AYF661" s="68"/>
      <c r="AYG661" s="68"/>
      <c r="AYH661" s="68"/>
      <c r="AYI661" s="68"/>
      <c r="AYJ661" s="68"/>
      <c r="AYK661" s="68"/>
      <c r="AYL661" s="68"/>
      <c r="AYM661" s="68"/>
      <c r="AYN661" s="68"/>
      <c r="AYO661" s="68"/>
      <c r="AYP661" s="68"/>
      <c r="AYQ661" s="68"/>
      <c r="AYR661" s="68"/>
      <c r="AYS661" s="68"/>
      <c r="AYT661" s="68"/>
      <c r="AYU661" s="68"/>
      <c r="AYV661" s="68"/>
      <c r="AYW661" s="68"/>
      <c r="AYX661" s="68"/>
      <c r="AYY661" s="68"/>
      <c r="AYZ661" s="68"/>
      <c r="AZA661" s="68"/>
      <c r="AZB661" s="68"/>
      <c r="AZC661" s="68"/>
      <c r="AZD661" s="68"/>
      <c r="AZE661" s="68"/>
      <c r="AZF661" s="68"/>
      <c r="AZG661" s="68"/>
      <c r="AZH661" s="68"/>
      <c r="AZI661" s="68"/>
      <c r="AZJ661" s="68"/>
      <c r="AZK661" s="68"/>
      <c r="AZL661" s="68"/>
      <c r="AZM661" s="68"/>
      <c r="AZN661" s="68"/>
      <c r="AZO661" s="68"/>
      <c r="AZP661" s="68"/>
      <c r="AZQ661" s="68"/>
      <c r="AZR661" s="68"/>
      <c r="AZS661" s="68"/>
      <c r="AZT661" s="68"/>
      <c r="AZU661" s="68"/>
      <c r="AZV661" s="68"/>
      <c r="AZW661" s="68"/>
      <c r="AZX661" s="68"/>
      <c r="AZY661" s="68"/>
      <c r="AZZ661" s="68"/>
      <c r="BAA661" s="68"/>
      <c r="BAB661" s="68"/>
      <c r="BAC661" s="68"/>
      <c r="BAD661" s="68"/>
      <c r="BAE661" s="68"/>
      <c r="BAF661" s="68"/>
      <c r="BAG661" s="68"/>
      <c r="BAH661" s="68"/>
      <c r="BAI661" s="68"/>
      <c r="BAJ661" s="68"/>
      <c r="BAK661" s="68"/>
      <c r="BAL661" s="68"/>
      <c r="BAM661" s="68"/>
      <c r="BAN661" s="68"/>
      <c r="BAO661" s="68"/>
      <c r="BAP661" s="68"/>
      <c r="BAQ661" s="68"/>
      <c r="BAR661" s="68"/>
      <c r="BAS661" s="68"/>
      <c r="BAT661" s="68"/>
      <c r="BAU661" s="68"/>
      <c r="BAV661" s="68"/>
      <c r="BAW661" s="68"/>
      <c r="BAX661" s="68"/>
      <c r="BAY661" s="68"/>
      <c r="BAZ661" s="68"/>
      <c r="BBA661" s="68"/>
      <c r="BBB661" s="68"/>
      <c r="BBC661" s="68"/>
      <c r="BBD661" s="68"/>
      <c r="BBE661" s="68"/>
      <c r="BBF661" s="68"/>
      <c r="BBG661" s="68"/>
      <c r="BBH661" s="68"/>
      <c r="BBI661" s="68"/>
      <c r="BBJ661" s="68"/>
      <c r="BBK661" s="68"/>
      <c r="BBL661" s="68"/>
      <c r="BBM661" s="68"/>
      <c r="BBN661" s="68"/>
      <c r="BBO661" s="68"/>
      <c r="BBP661" s="68"/>
      <c r="BBQ661" s="68"/>
      <c r="BBR661" s="68"/>
      <c r="BBS661" s="68"/>
      <c r="BBT661" s="68"/>
      <c r="BBU661" s="68"/>
      <c r="BBV661" s="68"/>
      <c r="BBW661" s="68"/>
      <c r="BBX661" s="68"/>
      <c r="BBY661" s="68"/>
      <c r="BBZ661" s="68"/>
      <c r="BCA661" s="68"/>
      <c r="BCB661" s="68"/>
      <c r="BCC661" s="68"/>
      <c r="BCD661" s="68"/>
      <c r="BCE661" s="68"/>
      <c r="BCF661" s="68"/>
      <c r="BCG661" s="68"/>
      <c r="BCH661" s="68"/>
      <c r="BCI661" s="68"/>
      <c r="BCJ661" s="68"/>
      <c r="BCK661" s="68"/>
      <c r="BCL661" s="68"/>
      <c r="BCM661" s="68"/>
      <c r="BCN661" s="68"/>
      <c r="BCO661" s="68"/>
      <c r="BCP661" s="68"/>
      <c r="BCQ661" s="68"/>
      <c r="BCR661" s="68"/>
      <c r="BCS661" s="68"/>
      <c r="BCT661" s="68"/>
      <c r="BCU661" s="68"/>
      <c r="BCV661" s="68"/>
      <c r="BCW661" s="68"/>
      <c r="BCX661" s="68"/>
      <c r="BCY661" s="68"/>
      <c r="BCZ661" s="68"/>
      <c r="BDA661" s="68"/>
      <c r="BDB661" s="68"/>
      <c r="BDC661" s="68"/>
      <c r="BDD661" s="68"/>
      <c r="BDE661" s="68"/>
      <c r="BDF661" s="68"/>
      <c r="BDG661" s="68"/>
      <c r="BDH661" s="68"/>
      <c r="BDI661" s="68"/>
      <c r="BDJ661" s="68"/>
      <c r="BDK661" s="68"/>
      <c r="BDL661" s="68"/>
      <c r="BDM661" s="68"/>
      <c r="BDN661" s="68"/>
      <c r="BDO661" s="68"/>
      <c r="BDP661" s="68"/>
      <c r="BDQ661" s="68"/>
      <c r="BDR661" s="68"/>
      <c r="BDS661" s="68"/>
      <c r="BDT661" s="68"/>
      <c r="BDU661" s="68"/>
      <c r="BDV661" s="68"/>
      <c r="BDW661" s="68"/>
      <c r="BDX661" s="68"/>
      <c r="BDY661" s="68"/>
      <c r="BDZ661" s="68"/>
      <c r="BEA661" s="68"/>
      <c r="BEB661" s="68"/>
      <c r="BEC661" s="68"/>
      <c r="BED661" s="68"/>
      <c r="BEE661" s="68"/>
      <c r="BEF661" s="68"/>
      <c r="BEG661" s="68"/>
      <c r="BEH661" s="68"/>
      <c r="BEI661" s="68"/>
      <c r="BEJ661" s="68"/>
      <c r="BEK661" s="68"/>
      <c r="BEL661" s="68"/>
      <c r="BEM661" s="68"/>
      <c r="BEN661" s="68"/>
      <c r="BEO661" s="68"/>
      <c r="BEP661" s="68"/>
      <c r="BEQ661" s="68"/>
      <c r="BER661" s="68"/>
      <c r="BES661" s="68"/>
      <c r="BET661" s="68"/>
      <c r="BEU661" s="68"/>
      <c r="BEV661" s="68"/>
      <c r="BEW661" s="68"/>
      <c r="BEX661" s="68"/>
      <c r="BEY661" s="68"/>
      <c r="BEZ661" s="68"/>
      <c r="BFA661" s="68"/>
      <c r="BFB661" s="68"/>
      <c r="BFC661" s="68"/>
      <c r="BFD661" s="68"/>
      <c r="BFE661" s="68"/>
      <c r="BFF661" s="68"/>
      <c r="BFG661" s="68"/>
      <c r="BFH661" s="68"/>
      <c r="BFI661" s="68"/>
      <c r="BFJ661" s="68"/>
      <c r="BFK661" s="68"/>
      <c r="BFL661" s="68"/>
      <c r="BFM661" s="68"/>
      <c r="BFN661" s="68"/>
      <c r="BFO661" s="68"/>
      <c r="BFP661" s="68"/>
      <c r="BFQ661" s="68"/>
      <c r="BFR661" s="68"/>
      <c r="BFS661" s="68"/>
      <c r="BFT661" s="68"/>
      <c r="BFU661" s="68"/>
      <c r="BFV661" s="68"/>
      <c r="BFW661" s="68"/>
      <c r="BFX661" s="68"/>
      <c r="BFY661" s="68"/>
      <c r="BFZ661" s="68"/>
      <c r="BGA661" s="68"/>
      <c r="BGB661" s="68"/>
      <c r="BGC661" s="68"/>
      <c r="BGD661" s="68"/>
      <c r="BGE661" s="68"/>
      <c r="BGF661" s="68"/>
      <c r="BGG661" s="68"/>
      <c r="BGH661" s="68"/>
      <c r="BGI661" s="68"/>
      <c r="BGJ661" s="68"/>
      <c r="BGK661" s="68"/>
      <c r="BGL661" s="68"/>
      <c r="BGM661" s="68"/>
      <c r="BGN661" s="68"/>
      <c r="BGO661" s="68"/>
      <c r="BGP661" s="68"/>
      <c r="BGQ661" s="68"/>
      <c r="BGR661" s="68"/>
      <c r="BGS661" s="68"/>
      <c r="BGT661" s="68"/>
      <c r="BGU661" s="68"/>
      <c r="BGV661" s="68"/>
      <c r="BGW661" s="68"/>
      <c r="BGX661" s="68"/>
      <c r="BGY661" s="68"/>
      <c r="BGZ661" s="68"/>
      <c r="BHA661" s="68"/>
      <c r="BHB661" s="68"/>
      <c r="BHC661" s="68"/>
      <c r="BHD661" s="68"/>
      <c r="BHE661" s="68"/>
      <c r="BHF661" s="68"/>
      <c r="BHG661" s="68"/>
      <c r="BHH661" s="68"/>
      <c r="BHI661" s="68"/>
      <c r="BHJ661" s="68"/>
      <c r="BHK661" s="68"/>
      <c r="BHL661" s="68"/>
      <c r="BHM661" s="68"/>
      <c r="BHN661" s="68"/>
      <c r="BHO661" s="68"/>
      <c r="BHP661" s="68"/>
      <c r="BHQ661" s="68"/>
      <c r="BHR661" s="68"/>
      <c r="BHS661" s="68"/>
      <c r="BHT661" s="68"/>
      <c r="BHU661" s="68"/>
      <c r="BHV661" s="68"/>
      <c r="BHW661" s="68"/>
      <c r="BHX661" s="68"/>
      <c r="BHY661" s="68"/>
      <c r="BHZ661" s="68"/>
      <c r="BIA661" s="68"/>
      <c r="BIB661" s="68"/>
      <c r="BIC661" s="68"/>
      <c r="BID661" s="68"/>
      <c r="BIE661" s="68"/>
      <c r="BIF661" s="68"/>
      <c r="BIG661" s="68"/>
      <c r="BIH661" s="68"/>
      <c r="BII661" s="68"/>
      <c r="BIJ661" s="68"/>
      <c r="BIK661" s="68"/>
      <c r="BIL661" s="68"/>
      <c r="BIM661" s="68"/>
      <c r="BIN661" s="68"/>
      <c r="BIO661" s="68"/>
      <c r="BIP661" s="68"/>
      <c r="BIQ661" s="68"/>
      <c r="BIR661" s="68"/>
      <c r="BIS661" s="68"/>
      <c r="BIT661" s="68"/>
      <c r="BIU661" s="68"/>
      <c r="BIV661" s="68"/>
      <c r="BIW661" s="68"/>
      <c r="BIX661" s="68"/>
      <c r="BIY661" s="68"/>
      <c r="BIZ661" s="68"/>
      <c r="BJA661" s="68"/>
      <c r="BJB661" s="68"/>
      <c r="BJC661" s="68"/>
      <c r="BJD661" s="68"/>
      <c r="BJE661" s="68"/>
      <c r="BJF661" s="68"/>
      <c r="BJG661" s="68"/>
      <c r="BJH661" s="68"/>
      <c r="BJI661" s="68"/>
      <c r="BJJ661" s="68"/>
      <c r="BJK661" s="68"/>
      <c r="BJL661" s="68"/>
      <c r="BJM661" s="68"/>
      <c r="BJN661" s="68"/>
      <c r="BJO661" s="68"/>
      <c r="BJP661" s="68"/>
      <c r="BJQ661" s="68"/>
      <c r="BJR661" s="68"/>
      <c r="BJS661" s="68"/>
      <c r="BJT661" s="68"/>
      <c r="BJU661" s="68"/>
      <c r="BJV661" s="68"/>
      <c r="BJW661" s="68"/>
      <c r="BJX661" s="68"/>
      <c r="BJY661" s="68"/>
      <c r="BJZ661" s="68"/>
      <c r="BKA661" s="68"/>
      <c r="BKB661" s="68"/>
      <c r="BKC661" s="68"/>
      <c r="BKD661" s="68"/>
      <c r="BKE661" s="68"/>
      <c r="BKF661" s="68"/>
      <c r="BKG661" s="68"/>
      <c r="BKH661" s="68"/>
      <c r="BKI661" s="68"/>
      <c r="BKJ661" s="68"/>
      <c r="BKK661" s="68"/>
      <c r="BKL661" s="68"/>
      <c r="BKM661" s="68"/>
      <c r="BKN661" s="68"/>
      <c r="BKO661" s="68"/>
      <c r="BKP661" s="68"/>
      <c r="BKQ661" s="68"/>
      <c r="BKR661" s="68"/>
      <c r="BKS661" s="68"/>
      <c r="BKT661" s="68"/>
      <c r="BKU661" s="68"/>
      <c r="BKV661" s="68"/>
      <c r="BKW661" s="68"/>
      <c r="BKX661" s="68"/>
      <c r="BKY661" s="68"/>
      <c r="BKZ661" s="68"/>
      <c r="BLA661" s="68"/>
      <c r="BLB661" s="68"/>
      <c r="BLC661" s="68"/>
      <c r="BLD661" s="68"/>
      <c r="BLE661" s="68"/>
      <c r="BLF661" s="68"/>
      <c r="BLG661" s="68"/>
      <c r="BLH661" s="68"/>
      <c r="BLI661" s="68"/>
      <c r="BLJ661" s="68"/>
      <c r="BLK661" s="68"/>
      <c r="BLL661" s="68"/>
      <c r="BLM661" s="68"/>
      <c r="BLN661" s="68"/>
      <c r="BLO661" s="68"/>
      <c r="BLP661" s="68"/>
      <c r="BLQ661" s="68"/>
      <c r="BLR661" s="68"/>
      <c r="BLS661" s="68"/>
      <c r="BLT661" s="68"/>
      <c r="BLU661" s="68"/>
      <c r="BLV661" s="68"/>
      <c r="BLW661" s="68"/>
      <c r="BLX661" s="68"/>
      <c r="BLY661" s="68"/>
      <c r="BLZ661" s="68"/>
      <c r="BMA661" s="68"/>
      <c r="BMB661" s="68"/>
      <c r="BMC661" s="68"/>
      <c r="BMD661" s="68"/>
      <c r="BME661" s="68"/>
      <c r="BMF661" s="68"/>
      <c r="BMG661" s="68"/>
      <c r="BMH661" s="68"/>
      <c r="BMI661" s="68"/>
      <c r="BMJ661" s="68"/>
      <c r="BMK661" s="68"/>
      <c r="BML661" s="68"/>
      <c r="BMM661" s="68"/>
      <c r="BMN661" s="68"/>
      <c r="BMO661" s="68"/>
      <c r="BMP661" s="68"/>
      <c r="BMQ661" s="68"/>
      <c r="BMR661" s="68"/>
      <c r="BMS661" s="68"/>
      <c r="BMT661" s="68"/>
      <c r="BMU661" s="68"/>
      <c r="BMV661" s="68"/>
      <c r="BMW661" s="68"/>
      <c r="BMX661" s="68"/>
      <c r="BMY661" s="68"/>
      <c r="BMZ661" s="68"/>
      <c r="BNA661" s="68"/>
      <c r="BNB661" s="68"/>
      <c r="BNC661" s="68"/>
      <c r="BND661" s="68"/>
      <c r="BNE661" s="68"/>
      <c r="BNF661" s="68"/>
      <c r="BNG661" s="68"/>
      <c r="BNH661" s="68"/>
      <c r="BNI661" s="68"/>
      <c r="BNJ661" s="68"/>
      <c r="BNK661" s="68"/>
      <c r="BNL661" s="68"/>
      <c r="BNM661" s="68"/>
      <c r="BNN661" s="68"/>
      <c r="BNO661" s="68"/>
      <c r="BNP661" s="68"/>
      <c r="BNQ661" s="68"/>
      <c r="BNR661" s="68"/>
      <c r="BNS661" s="68"/>
      <c r="BNT661" s="68"/>
      <c r="BNU661" s="68"/>
      <c r="BNV661" s="68"/>
      <c r="BNW661" s="68"/>
      <c r="BNX661" s="68"/>
      <c r="BNY661" s="68"/>
      <c r="BNZ661" s="68"/>
      <c r="BOA661" s="68"/>
      <c r="BOB661" s="68"/>
      <c r="BOC661" s="68"/>
      <c r="BOD661" s="68"/>
      <c r="BOE661" s="68"/>
      <c r="BOF661" s="68"/>
      <c r="BOG661" s="68"/>
      <c r="BOH661" s="68"/>
      <c r="BOI661" s="68"/>
      <c r="BOJ661" s="68"/>
      <c r="BOK661" s="68"/>
      <c r="BOL661" s="68"/>
      <c r="BOM661" s="68"/>
      <c r="BON661" s="68"/>
      <c r="BOO661" s="68"/>
      <c r="BOP661" s="68"/>
      <c r="BOQ661" s="68"/>
      <c r="BOR661" s="68"/>
      <c r="BOS661" s="68"/>
      <c r="BOT661" s="68"/>
      <c r="BOU661" s="68"/>
      <c r="BOV661" s="68"/>
      <c r="BOW661" s="68"/>
      <c r="BOX661" s="68"/>
      <c r="BOY661" s="68"/>
      <c r="BOZ661" s="68"/>
      <c r="BPA661" s="68"/>
      <c r="BPB661" s="68"/>
      <c r="BPC661" s="68"/>
      <c r="BPD661" s="68"/>
      <c r="BPE661" s="68"/>
      <c r="BPF661" s="68"/>
      <c r="BPG661" s="68"/>
      <c r="BPH661" s="68"/>
      <c r="BPI661" s="68"/>
      <c r="BPJ661" s="68"/>
      <c r="BPK661" s="68"/>
      <c r="BPL661" s="68"/>
      <c r="BPM661" s="68"/>
      <c r="BPN661" s="68"/>
      <c r="BPO661" s="68"/>
      <c r="BPP661" s="68"/>
      <c r="BPQ661" s="68"/>
      <c r="BPR661" s="68"/>
      <c r="BPS661" s="68"/>
      <c r="BPT661" s="68"/>
      <c r="BPU661" s="68"/>
      <c r="BPV661" s="68"/>
      <c r="BPW661" s="68"/>
      <c r="BPX661" s="68"/>
      <c r="BPY661" s="68"/>
      <c r="BPZ661" s="68"/>
      <c r="BQA661" s="68"/>
      <c r="BQB661" s="68"/>
      <c r="BQC661" s="68"/>
      <c r="BQD661" s="68"/>
      <c r="BQE661" s="68"/>
      <c r="BQF661" s="68"/>
      <c r="BQG661" s="68"/>
      <c r="BQH661" s="68"/>
      <c r="BQI661" s="68"/>
      <c r="BQJ661" s="68"/>
      <c r="BQK661" s="68"/>
      <c r="BQL661" s="68"/>
      <c r="BQM661" s="68"/>
      <c r="BQN661" s="68"/>
      <c r="BQO661" s="68"/>
      <c r="BQP661" s="68"/>
      <c r="BQQ661" s="68"/>
      <c r="BQR661" s="68"/>
      <c r="BQS661" s="68"/>
      <c r="BQT661" s="68"/>
      <c r="BQU661" s="68"/>
      <c r="BQV661" s="68"/>
      <c r="BQW661" s="68"/>
      <c r="BQX661" s="68"/>
      <c r="BQY661" s="68"/>
      <c r="BQZ661" s="68"/>
      <c r="BRA661" s="68"/>
      <c r="BRB661" s="68"/>
      <c r="BRC661" s="68"/>
      <c r="BRD661" s="68"/>
      <c r="BRE661" s="68"/>
      <c r="BRF661" s="68"/>
      <c r="BRG661" s="68"/>
      <c r="BRH661" s="68"/>
      <c r="BRI661" s="68"/>
      <c r="BRJ661" s="68"/>
      <c r="BRK661" s="68"/>
      <c r="BRL661" s="68"/>
      <c r="BRM661" s="68"/>
      <c r="BRN661" s="68"/>
      <c r="BRO661" s="68"/>
      <c r="BRP661" s="68"/>
      <c r="BRQ661" s="68"/>
      <c r="BRR661" s="68"/>
      <c r="BRS661" s="68"/>
      <c r="BRT661" s="68"/>
      <c r="BRU661" s="68"/>
      <c r="BRV661" s="68"/>
      <c r="BRW661" s="68"/>
      <c r="BRX661" s="68"/>
      <c r="BRY661" s="68"/>
      <c r="BRZ661" s="68"/>
      <c r="BSA661" s="68"/>
      <c r="BSB661" s="68"/>
      <c r="BSC661" s="68"/>
      <c r="BSD661" s="68"/>
      <c r="BSE661" s="68"/>
      <c r="BSF661" s="68"/>
      <c r="BSG661" s="68"/>
      <c r="BSH661" s="68"/>
      <c r="BSI661" s="68"/>
      <c r="BSJ661" s="68"/>
      <c r="BSK661" s="68"/>
      <c r="BSL661" s="68"/>
      <c r="BSM661" s="68"/>
      <c r="BSN661" s="68"/>
      <c r="BSO661" s="68"/>
      <c r="BSP661" s="68"/>
      <c r="BSQ661" s="68"/>
      <c r="BSR661" s="68"/>
      <c r="BSS661" s="68"/>
      <c r="BST661" s="68"/>
      <c r="BSU661" s="68"/>
      <c r="BSV661" s="68"/>
      <c r="BSW661" s="68"/>
      <c r="BSX661" s="68"/>
      <c r="BSY661" s="68"/>
      <c r="BSZ661" s="68"/>
      <c r="BTA661" s="68"/>
      <c r="BTB661" s="68"/>
      <c r="BTC661" s="68"/>
      <c r="BTD661" s="68"/>
      <c r="BTE661" s="68"/>
      <c r="BTF661" s="68"/>
      <c r="BTG661" s="68"/>
      <c r="BTH661" s="68"/>
      <c r="BTI661" s="68"/>
      <c r="BTJ661" s="68"/>
      <c r="BTK661" s="68"/>
      <c r="BTL661" s="68"/>
      <c r="BTM661" s="68"/>
      <c r="BTN661" s="68"/>
      <c r="BTO661" s="68"/>
      <c r="BTP661" s="68"/>
      <c r="BTQ661" s="68"/>
      <c r="BTR661" s="68"/>
      <c r="BTS661" s="68"/>
      <c r="BTT661" s="68"/>
      <c r="BTU661" s="68"/>
      <c r="BTV661" s="68"/>
      <c r="BTW661" s="68"/>
      <c r="BTX661" s="68"/>
      <c r="BTY661" s="68"/>
      <c r="BTZ661" s="68"/>
      <c r="BUA661" s="68"/>
      <c r="BUB661" s="68"/>
      <c r="BUC661" s="68"/>
      <c r="BUD661" s="68"/>
      <c r="BUE661" s="68"/>
      <c r="BUF661" s="68"/>
      <c r="BUG661" s="68"/>
      <c r="BUH661" s="68"/>
      <c r="BUI661" s="68"/>
      <c r="BUJ661" s="68"/>
      <c r="BUK661" s="68"/>
      <c r="BUL661" s="68"/>
      <c r="BUM661" s="68"/>
      <c r="BUN661" s="68"/>
      <c r="BUO661" s="68"/>
      <c r="BUP661" s="68"/>
      <c r="BUQ661" s="68"/>
      <c r="BUR661" s="68"/>
      <c r="BUS661" s="68"/>
      <c r="BUT661" s="68"/>
      <c r="BUU661" s="68"/>
      <c r="BUV661" s="68"/>
      <c r="BUW661" s="68"/>
      <c r="BUX661" s="68"/>
      <c r="BUY661" s="68"/>
      <c r="BUZ661" s="68"/>
      <c r="BVA661" s="68"/>
      <c r="BVB661" s="68"/>
      <c r="BVC661" s="68"/>
      <c r="BVD661" s="68"/>
      <c r="BVE661" s="68"/>
      <c r="BVF661" s="68"/>
      <c r="BVG661" s="68"/>
      <c r="BVH661" s="68"/>
      <c r="BVI661" s="68"/>
      <c r="BVJ661" s="68"/>
      <c r="BVK661" s="68"/>
      <c r="BVL661" s="68"/>
      <c r="BVM661" s="68"/>
      <c r="BVN661" s="68"/>
      <c r="BVO661" s="68"/>
      <c r="BVP661" s="68"/>
      <c r="BVQ661" s="68"/>
      <c r="BVR661" s="68"/>
      <c r="BVS661" s="68"/>
      <c r="BVT661" s="68"/>
      <c r="BVU661" s="68"/>
      <c r="BVV661" s="68"/>
      <c r="BVW661" s="68"/>
      <c r="BVX661" s="68"/>
      <c r="BVY661" s="68"/>
      <c r="BVZ661" s="68"/>
      <c r="BWA661" s="68"/>
      <c r="BWB661" s="68"/>
      <c r="BWC661" s="68"/>
      <c r="BWD661" s="68"/>
      <c r="BWE661" s="68"/>
      <c r="BWF661" s="68"/>
      <c r="BWG661" s="68"/>
      <c r="BWH661" s="68"/>
      <c r="BWI661" s="68"/>
      <c r="BWJ661" s="68"/>
      <c r="BWK661" s="68"/>
      <c r="BWL661" s="68"/>
      <c r="BWM661" s="68"/>
      <c r="BWN661" s="68"/>
      <c r="BWO661" s="68"/>
      <c r="BWP661" s="68"/>
      <c r="BWQ661" s="68"/>
      <c r="BWR661" s="68"/>
      <c r="BWS661" s="68"/>
      <c r="BWT661" s="68"/>
      <c r="BWU661" s="68"/>
      <c r="BWV661" s="68"/>
      <c r="BWW661" s="68"/>
      <c r="BWX661" s="68"/>
      <c r="BWY661" s="68"/>
      <c r="BWZ661" s="68"/>
      <c r="BXA661" s="68"/>
      <c r="BXB661" s="68"/>
      <c r="BXC661" s="68"/>
      <c r="BXD661" s="68"/>
      <c r="BXE661" s="68"/>
      <c r="BXF661" s="68"/>
      <c r="BXG661" s="68"/>
      <c r="BXH661" s="68"/>
      <c r="BXI661" s="68"/>
      <c r="BXJ661" s="68"/>
      <c r="BXK661" s="68"/>
      <c r="BXL661" s="68"/>
      <c r="BXM661" s="68"/>
      <c r="BXN661" s="68"/>
      <c r="BXO661" s="68"/>
      <c r="BXP661" s="68"/>
      <c r="BXQ661" s="68"/>
      <c r="BXR661" s="68"/>
      <c r="BXS661" s="68"/>
      <c r="BXT661" s="68"/>
      <c r="BXU661" s="68"/>
      <c r="BXV661" s="68"/>
      <c r="BXW661" s="68"/>
      <c r="BXX661" s="68"/>
      <c r="BXY661" s="68"/>
      <c r="BXZ661" s="68"/>
      <c r="BYA661" s="68"/>
      <c r="BYB661" s="68"/>
      <c r="BYC661" s="68"/>
      <c r="BYD661" s="68"/>
      <c r="BYE661" s="68"/>
      <c r="BYF661" s="68"/>
      <c r="BYG661" s="68"/>
      <c r="BYH661" s="68"/>
      <c r="BYI661" s="68"/>
      <c r="BYJ661" s="68"/>
      <c r="BYK661" s="68"/>
      <c r="BYL661" s="68"/>
      <c r="BYM661" s="68"/>
      <c r="BYN661" s="68"/>
      <c r="BYO661" s="68"/>
      <c r="BYP661" s="68"/>
      <c r="BYQ661" s="68"/>
      <c r="BYR661" s="68"/>
      <c r="BYS661" s="68"/>
      <c r="BYT661" s="68"/>
      <c r="BYU661" s="68"/>
      <c r="BYV661" s="68"/>
      <c r="BYW661" s="68"/>
      <c r="BYX661" s="68"/>
      <c r="BYY661" s="68"/>
      <c r="BYZ661" s="68"/>
      <c r="BZA661" s="68"/>
      <c r="BZB661" s="68"/>
      <c r="BZC661" s="68"/>
      <c r="BZD661" s="68"/>
      <c r="BZE661" s="68"/>
      <c r="BZF661" s="68"/>
      <c r="BZG661" s="68"/>
      <c r="BZH661" s="68"/>
      <c r="BZI661" s="68"/>
      <c r="BZJ661" s="68"/>
      <c r="BZK661" s="68"/>
      <c r="BZL661" s="68"/>
      <c r="BZM661" s="68"/>
      <c r="BZN661" s="68"/>
      <c r="BZO661" s="68"/>
      <c r="BZP661" s="68"/>
      <c r="BZQ661" s="68"/>
      <c r="BZR661" s="68"/>
      <c r="BZS661" s="68"/>
      <c r="BZT661" s="68"/>
      <c r="BZU661" s="68"/>
      <c r="BZV661" s="68"/>
      <c r="BZW661" s="68"/>
      <c r="BZX661" s="68"/>
      <c r="BZY661" s="68"/>
      <c r="BZZ661" s="68"/>
      <c r="CAA661" s="68"/>
      <c r="CAB661" s="68"/>
      <c r="CAC661" s="68"/>
      <c r="CAD661" s="68"/>
      <c r="CAE661" s="68"/>
      <c r="CAF661" s="68"/>
      <c r="CAG661" s="68"/>
      <c r="CAH661" s="68"/>
      <c r="CAI661" s="68"/>
      <c r="CAJ661" s="68"/>
      <c r="CAK661" s="68"/>
      <c r="CAL661" s="68"/>
      <c r="CAM661" s="68"/>
      <c r="CAN661" s="68"/>
      <c r="CAO661" s="68"/>
      <c r="CAP661" s="68"/>
      <c r="CAQ661" s="68"/>
      <c r="CAR661" s="68"/>
      <c r="CAS661" s="68"/>
      <c r="CAT661" s="68"/>
      <c r="CAU661" s="68"/>
      <c r="CAV661" s="68"/>
      <c r="CAW661" s="68"/>
      <c r="CAX661" s="68"/>
      <c r="CAY661" s="68"/>
      <c r="CAZ661" s="68"/>
      <c r="CBA661" s="68"/>
      <c r="CBB661" s="68"/>
      <c r="CBC661" s="68"/>
      <c r="CBD661" s="68"/>
      <c r="CBE661" s="68"/>
      <c r="CBF661" s="68"/>
      <c r="CBG661" s="68"/>
      <c r="CBH661" s="68"/>
      <c r="CBI661" s="68"/>
      <c r="CBJ661" s="68"/>
      <c r="CBK661" s="68"/>
      <c r="CBL661" s="68"/>
      <c r="CBM661" s="68"/>
      <c r="CBN661" s="68"/>
      <c r="CBO661" s="68"/>
      <c r="CBP661" s="68"/>
      <c r="CBQ661" s="68"/>
      <c r="CBR661" s="68"/>
      <c r="CBS661" s="68"/>
      <c r="CBT661" s="68"/>
      <c r="CBU661" s="68"/>
      <c r="CBV661" s="68"/>
      <c r="CBW661" s="68"/>
      <c r="CBX661" s="68"/>
      <c r="CBY661" s="68"/>
      <c r="CBZ661" s="68"/>
      <c r="CCA661" s="68"/>
      <c r="CCB661" s="68"/>
      <c r="CCC661" s="68"/>
      <c r="CCD661" s="68"/>
      <c r="CCE661" s="68"/>
      <c r="CCF661" s="68"/>
      <c r="CCG661" s="68"/>
      <c r="CCH661" s="68"/>
      <c r="CCI661" s="68"/>
      <c r="CCJ661" s="68"/>
      <c r="CCK661" s="68"/>
      <c r="CCL661" s="68"/>
      <c r="CCM661" s="68"/>
      <c r="CCN661" s="68"/>
      <c r="CCO661" s="68"/>
      <c r="CCP661" s="68"/>
      <c r="CCQ661" s="68"/>
      <c r="CCR661" s="68"/>
      <c r="CCS661" s="68"/>
      <c r="CCT661" s="68"/>
      <c r="CCU661" s="68"/>
      <c r="CCV661" s="68"/>
      <c r="CCW661" s="68"/>
      <c r="CCX661" s="68"/>
      <c r="CCY661" s="68"/>
      <c r="CCZ661" s="68"/>
      <c r="CDA661" s="68"/>
      <c r="CDB661" s="68"/>
      <c r="CDC661" s="68"/>
      <c r="CDD661" s="68"/>
      <c r="CDE661" s="68"/>
      <c r="CDF661" s="68"/>
      <c r="CDG661" s="68"/>
      <c r="CDH661" s="68"/>
      <c r="CDI661" s="68"/>
      <c r="CDJ661" s="68"/>
      <c r="CDK661" s="68"/>
      <c r="CDL661" s="68"/>
      <c r="CDM661" s="68"/>
      <c r="CDN661" s="68"/>
      <c r="CDO661" s="68"/>
      <c r="CDP661" s="68"/>
      <c r="CDQ661" s="68"/>
      <c r="CDR661" s="68"/>
      <c r="CDS661" s="68"/>
      <c r="CDT661" s="68"/>
      <c r="CDU661" s="68"/>
      <c r="CDV661" s="68"/>
      <c r="CDW661" s="68"/>
      <c r="CDX661" s="68"/>
      <c r="CDY661" s="68"/>
      <c r="CDZ661" s="68"/>
      <c r="CEA661" s="68"/>
      <c r="CEB661" s="68"/>
      <c r="CEC661" s="68"/>
      <c r="CED661" s="68"/>
      <c r="CEE661" s="68"/>
      <c r="CEF661" s="68"/>
      <c r="CEG661" s="68"/>
      <c r="CEH661" s="68"/>
      <c r="CEI661" s="68"/>
      <c r="CEJ661" s="68"/>
      <c r="CEK661" s="68"/>
      <c r="CEL661" s="68"/>
      <c r="CEM661" s="68"/>
      <c r="CEN661" s="68"/>
      <c r="CEO661" s="68"/>
      <c r="CEP661" s="68"/>
      <c r="CEQ661" s="68"/>
      <c r="CER661" s="68"/>
      <c r="CES661" s="68"/>
      <c r="CET661" s="68"/>
      <c r="CEU661" s="68"/>
      <c r="CEV661" s="68"/>
      <c r="CEW661" s="68"/>
      <c r="CEX661" s="68"/>
      <c r="CEY661" s="68"/>
      <c r="CEZ661" s="68"/>
      <c r="CFA661" s="68"/>
      <c r="CFB661" s="68"/>
      <c r="CFC661" s="68"/>
      <c r="CFD661" s="68"/>
      <c r="CFE661" s="68"/>
      <c r="CFF661" s="68"/>
      <c r="CFG661" s="68"/>
      <c r="CFH661" s="68"/>
      <c r="CFI661" s="68"/>
      <c r="CFJ661" s="68"/>
      <c r="CFK661" s="68"/>
      <c r="CFL661" s="68"/>
      <c r="CFM661" s="68"/>
      <c r="CFN661" s="68"/>
      <c r="CFO661" s="68"/>
      <c r="CFP661" s="68"/>
      <c r="CFQ661" s="68"/>
      <c r="CFR661" s="68"/>
      <c r="CFS661" s="68"/>
      <c r="CFT661" s="68"/>
      <c r="CFU661" s="68"/>
      <c r="CFV661" s="68"/>
      <c r="CFW661" s="68"/>
      <c r="CFX661" s="68"/>
      <c r="CFY661" s="68"/>
      <c r="CFZ661" s="68"/>
      <c r="CGA661" s="68"/>
      <c r="CGB661" s="68"/>
      <c r="CGC661" s="68"/>
      <c r="CGD661" s="68"/>
      <c r="CGE661" s="68"/>
      <c r="CGF661" s="68"/>
      <c r="CGG661" s="68"/>
      <c r="CGH661" s="68"/>
      <c r="CGI661" s="68"/>
      <c r="CGJ661" s="68"/>
      <c r="CGK661" s="68"/>
      <c r="CGL661" s="68"/>
      <c r="CGM661" s="68"/>
      <c r="CGN661" s="68"/>
      <c r="CGO661" s="68"/>
      <c r="CGP661" s="68"/>
      <c r="CGQ661" s="68"/>
      <c r="CGR661" s="68"/>
      <c r="CGS661" s="68"/>
      <c r="CGT661" s="68"/>
      <c r="CGU661" s="68"/>
      <c r="CGV661" s="68"/>
      <c r="CGW661" s="68"/>
      <c r="CGX661" s="68"/>
      <c r="CGY661" s="68"/>
      <c r="CGZ661" s="68"/>
      <c r="CHA661" s="68"/>
      <c r="CHB661" s="68"/>
      <c r="CHC661" s="68"/>
      <c r="CHD661" s="68"/>
      <c r="CHE661" s="68"/>
      <c r="CHF661" s="68"/>
      <c r="CHG661" s="68"/>
      <c r="CHH661" s="68"/>
      <c r="CHI661" s="68"/>
      <c r="CHJ661" s="68"/>
      <c r="CHK661" s="68"/>
      <c r="CHL661" s="68"/>
      <c r="CHM661" s="68"/>
      <c r="CHN661" s="68"/>
      <c r="CHO661" s="68"/>
      <c r="CHP661" s="68"/>
      <c r="CHQ661" s="68"/>
      <c r="CHR661" s="68"/>
      <c r="CHS661" s="68"/>
      <c r="CHT661" s="68"/>
      <c r="CHU661" s="68"/>
      <c r="CHV661" s="68"/>
      <c r="CHW661" s="68"/>
      <c r="CHX661" s="68"/>
      <c r="CHY661" s="68"/>
      <c r="CHZ661" s="68"/>
      <c r="CIA661" s="68"/>
      <c r="CIB661" s="68"/>
      <c r="CIC661" s="68"/>
      <c r="CID661" s="68"/>
      <c r="CIE661" s="68"/>
      <c r="CIF661" s="68"/>
      <c r="CIG661" s="68"/>
      <c r="CIH661" s="68"/>
      <c r="CII661" s="68"/>
      <c r="CIJ661" s="68"/>
      <c r="CIK661" s="68"/>
      <c r="CIL661" s="68"/>
      <c r="CIM661" s="68"/>
      <c r="CIN661" s="68"/>
      <c r="CIO661" s="68"/>
      <c r="CIP661" s="68"/>
      <c r="CIQ661" s="68"/>
      <c r="CIR661" s="68"/>
      <c r="CIS661" s="68"/>
      <c r="CIT661" s="68"/>
      <c r="CIU661" s="68"/>
      <c r="CIV661" s="68"/>
      <c r="CIW661" s="68"/>
      <c r="CIX661" s="68"/>
      <c r="CIY661" s="68"/>
      <c r="CIZ661" s="68"/>
      <c r="CJA661" s="68"/>
      <c r="CJB661" s="68"/>
      <c r="CJC661" s="68"/>
      <c r="CJD661" s="68"/>
      <c r="CJE661" s="68"/>
      <c r="CJF661" s="68"/>
      <c r="CJG661" s="68"/>
      <c r="CJH661" s="68"/>
      <c r="CJI661" s="68"/>
      <c r="CJJ661" s="68"/>
      <c r="CJK661" s="68"/>
      <c r="CJL661" s="68"/>
      <c r="CJM661" s="68"/>
      <c r="CJN661" s="68"/>
      <c r="CJO661" s="68"/>
      <c r="CJP661" s="68"/>
      <c r="CJQ661" s="68"/>
      <c r="CJR661" s="68"/>
      <c r="CJS661" s="68"/>
      <c r="CJT661" s="68"/>
      <c r="CJU661" s="68"/>
      <c r="CJV661" s="68"/>
      <c r="CJW661" s="68"/>
      <c r="CJX661" s="68"/>
      <c r="CJY661" s="68"/>
      <c r="CJZ661" s="68"/>
      <c r="CKA661" s="68"/>
      <c r="CKB661" s="68"/>
      <c r="CKC661" s="68"/>
      <c r="CKD661" s="68"/>
      <c r="CKE661" s="68"/>
      <c r="CKF661" s="68"/>
      <c r="CKG661" s="68"/>
      <c r="CKH661" s="68"/>
      <c r="CKI661" s="68"/>
      <c r="CKJ661" s="68"/>
      <c r="CKK661" s="68"/>
      <c r="CKL661" s="68"/>
      <c r="CKM661" s="68"/>
      <c r="CKN661" s="68"/>
      <c r="CKO661" s="68"/>
      <c r="CKP661" s="68"/>
      <c r="CKQ661" s="68"/>
      <c r="CKR661" s="68"/>
      <c r="CKS661" s="68"/>
      <c r="CKT661" s="68"/>
      <c r="CKU661" s="68"/>
      <c r="CKV661" s="68"/>
      <c r="CKW661" s="68"/>
      <c r="CKX661" s="68"/>
      <c r="CKY661" s="68"/>
      <c r="CKZ661" s="68"/>
      <c r="CLA661" s="68"/>
      <c r="CLB661" s="68"/>
      <c r="CLC661" s="68"/>
      <c r="CLD661" s="68"/>
      <c r="CLE661" s="68"/>
      <c r="CLF661" s="68"/>
      <c r="CLG661" s="68"/>
      <c r="CLH661" s="68"/>
      <c r="CLI661" s="68"/>
      <c r="CLJ661" s="68"/>
      <c r="CLK661" s="68"/>
      <c r="CLL661" s="68"/>
      <c r="CLM661" s="68"/>
      <c r="CLN661" s="68"/>
      <c r="CLO661" s="68"/>
      <c r="CLP661" s="68"/>
      <c r="CLQ661" s="68"/>
      <c r="CLR661" s="68"/>
      <c r="CLS661" s="68"/>
      <c r="CLT661" s="68"/>
      <c r="CLU661" s="68"/>
      <c r="CLV661" s="68"/>
      <c r="CLW661" s="68"/>
      <c r="CLX661" s="68"/>
      <c r="CLY661" s="68"/>
      <c r="CLZ661" s="68"/>
      <c r="CMA661" s="68"/>
      <c r="CMB661" s="68"/>
      <c r="CMC661" s="68"/>
      <c r="CMD661" s="68"/>
      <c r="CME661" s="68"/>
      <c r="CMF661" s="68"/>
      <c r="CMG661" s="68"/>
      <c r="CMH661" s="68"/>
      <c r="CMI661" s="68"/>
      <c r="CMJ661" s="68"/>
      <c r="CMK661" s="68"/>
      <c r="CML661" s="68"/>
      <c r="CMM661" s="68"/>
      <c r="CMN661" s="68"/>
      <c r="CMO661" s="68"/>
      <c r="CMP661" s="68"/>
      <c r="CMQ661" s="68"/>
      <c r="CMR661" s="68"/>
      <c r="CMS661" s="68"/>
      <c r="CMT661" s="68"/>
      <c r="CMU661" s="68"/>
      <c r="CMV661" s="68"/>
      <c r="CMW661" s="68"/>
      <c r="CMX661" s="68"/>
      <c r="CMY661" s="68"/>
      <c r="CMZ661" s="68"/>
      <c r="CNA661" s="68"/>
      <c r="CNB661" s="68"/>
      <c r="CNC661" s="68"/>
      <c r="CND661" s="68"/>
      <c r="CNE661" s="68"/>
      <c r="CNF661" s="68"/>
      <c r="CNG661" s="68"/>
      <c r="CNH661" s="68"/>
      <c r="CNI661" s="68"/>
      <c r="CNJ661" s="68"/>
      <c r="CNK661" s="68"/>
      <c r="CNL661" s="68"/>
      <c r="CNM661" s="68"/>
      <c r="CNN661" s="68"/>
      <c r="CNO661" s="68"/>
      <c r="CNP661" s="68"/>
      <c r="CNQ661" s="68"/>
      <c r="CNR661" s="68"/>
      <c r="CNS661" s="68"/>
      <c r="CNT661" s="68"/>
      <c r="CNU661" s="68"/>
      <c r="CNV661" s="68"/>
      <c r="CNW661" s="68"/>
      <c r="CNX661" s="68"/>
      <c r="CNY661" s="68"/>
      <c r="CNZ661" s="68"/>
      <c r="COA661" s="68"/>
      <c r="COB661" s="68"/>
      <c r="COC661" s="68"/>
      <c r="COD661" s="68"/>
      <c r="COE661" s="68"/>
      <c r="COF661" s="68"/>
      <c r="COG661" s="68"/>
      <c r="COH661" s="68"/>
      <c r="COI661" s="68"/>
      <c r="COJ661" s="68"/>
      <c r="COK661" s="68"/>
      <c r="COL661" s="68"/>
      <c r="COM661" s="68"/>
      <c r="CON661" s="68"/>
      <c r="COO661" s="68"/>
      <c r="COP661" s="68"/>
      <c r="COQ661" s="68"/>
      <c r="COR661" s="68"/>
      <c r="COS661" s="68"/>
      <c r="COT661" s="68"/>
      <c r="COU661" s="68"/>
      <c r="COV661" s="68"/>
      <c r="COW661" s="68"/>
      <c r="COX661" s="68"/>
      <c r="COY661" s="68"/>
      <c r="COZ661" s="68"/>
      <c r="CPA661" s="68"/>
      <c r="CPB661" s="68"/>
      <c r="CPC661" s="68"/>
      <c r="CPD661" s="68"/>
      <c r="CPE661" s="68"/>
      <c r="CPF661" s="68"/>
      <c r="CPG661" s="68"/>
      <c r="CPH661" s="68"/>
      <c r="CPI661" s="68"/>
      <c r="CPJ661" s="68"/>
      <c r="CPK661" s="68"/>
      <c r="CPL661" s="68"/>
      <c r="CPM661" s="68"/>
      <c r="CPN661" s="68"/>
      <c r="CPO661" s="68"/>
      <c r="CPP661" s="68"/>
      <c r="CPQ661" s="68"/>
      <c r="CPR661" s="68"/>
      <c r="CPS661" s="68"/>
      <c r="CPT661" s="68"/>
      <c r="CPU661" s="68"/>
      <c r="CPV661" s="68"/>
      <c r="CPW661" s="68"/>
      <c r="CPX661" s="68"/>
      <c r="CPY661" s="68"/>
      <c r="CPZ661" s="68"/>
      <c r="CQA661" s="68"/>
      <c r="CQB661" s="68"/>
      <c r="CQC661" s="68"/>
      <c r="CQD661" s="68"/>
      <c r="CQE661" s="68"/>
      <c r="CQF661" s="68"/>
      <c r="CQG661" s="68"/>
      <c r="CQH661" s="68"/>
      <c r="CQI661" s="68"/>
      <c r="CQJ661" s="68"/>
      <c r="CQK661" s="68"/>
      <c r="CQL661" s="68"/>
      <c r="CQM661" s="68"/>
      <c r="CQN661" s="68"/>
      <c r="CQO661" s="68"/>
      <c r="CQP661" s="68"/>
      <c r="CQQ661" s="68"/>
      <c r="CQR661" s="68"/>
      <c r="CQS661" s="68"/>
      <c r="CQT661" s="68"/>
      <c r="CQU661" s="68"/>
      <c r="CQV661" s="68"/>
      <c r="CQW661" s="68"/>
      <c r="CQX661" s="68"/>
      <c r="CQY661" s="68"/>
      <c r="CQZ661" s="68"/>
      <c r="CRA661" s="68"/>
      <c r="CRB661" s="68"/>
      <c r="CRC661" s="68"/>
      <c r="CRD661" s="68"/>
      <c r="CRE661" s="68"/>
      <c r="CRF661" s="68"/>
      <c r="CRG661" s="68"/>
      <c r="CRH661" s="68"/>
      <c r="CRI661" s="68"/>
      <c r="CRJ661" s="68"/>
      <c r="CRK661" s="68"/>
      <c r="CRL661" s="68"/>
      <c r="CRM661" s="68"/>
      <c r="CRN661" s="68"/>
      <c r="CRO661" s="68"/>
      <c r="CRP661" s="68"/>
      <c r="CRQ661" s="68"/>
      <c r="CRR661" s="68"/>
      <c r="CRS661" s="68"/>
      <c r="CRT661" s="68"/>
      <c r="CRU661" s="68"/>
      <c r="CRV661" s="68"/>
      <c r="CRW661" s="68"/>
      <c r="CRX661" s="68"/>
      <c r="CRY661" s="68"/>
      <c r="CRZ661" s="68"/>
      <c r="CSA661" s="68"/>
      <c r="CSB661" s="68"/>
      <c r="CSC661" s="68"/>
      <c r="CSD661" s="68"/>
      <c r="CSE661" s="68"/>
      <c r="CSF661" s="68"/>
      <c r="CSG661" s="68"/>
      <c r="CSH661" s="68"/>
      <c r="CSI661" s="68"/>
      <c r="CSJ661" s="68"/>
      <c r="CSK661" s="68"/>
      <c r="CSL661" s="68"/>
      <c r="CSM661" s="68"/>
      <c r="CSN661" s="68"/>
      <c r="CSO661" s="68"/>
      <c r="CSP661" s="68"/>
      <c r="CSQ661" s="68"/>
      <c r="CSR661" s="68"/>
      <c r="CSS661" s="68"/>
      <c r="CST661" s="68"/>
      <c r="CSU661" s="68"/>
      <c r="CSV661" s="68"/>
      <c r="CSW661" s="68"/>
      <c r="CSX661" s="68"/>
      <c r="CSY661" s="68"/>
      <c r="CSZ661" s="68"/>
      <c r="CTA661" s="68"/>
      <c r="CTB661" s="68"/>
      <c r="CTC661" s="68"/>
      <c r="CTD661" s="68"/>
      <c r="CTE661" s="68"/>
      <c r="CTF661" s="68"/>
      <c r="CTG661" s="68"/>
      <c r="CTH661" s="68"/>
      <c r="CTI661" s="68"/>
      <c r="CTJ661" s="68"/>
      <c r="CTK661" s="68"/>
      <c r="CTL661" s="68"/>
      <c r="CTM661" s="68"/>
      <c r="CTN661" s="68"/>
      <c r="CTO661" s="68"/>
      <c r="CTP661" s="68"/>
      <c r="CTQ661" s="68"/>
      <c r="CTR661" s="68"/>
      <c r="CTS661" s="68"/>
      <c r="CTT661" s="68"/>
      <c r="CTU661" s="68"/>
      <c r="CTV661" s="68"/>
      <c r="CTW661" s="68"/>
      <c r="CTX661" s="68"/>
      <c r="CTY661" s="68"/>
      <c r="CTZ661" s="68"/>
      <c r="CUA661" s="68"/>
      <c r="CUB661" s="68"/>
      <c r="CUC661" s="68"/>
      <c r="CUD661" s="68"/>
      <c r="CUE661" s="68"/>
      <c r="CUF661" s="68"/>
      <c r="CUG661" s="68"/>
      <c r="CUH661" s="68"/>
      <c r="CUI661" s="68"/>
      <c r="CUJ661" s="68"/>
      <c r="CUK661" s="68"/>
      <c r="CUL661" s="68"/>
      <c r="CUM661" s="68"/>
      <c r="CUN661" s="68"/>
      <c r="CUO661" s="68"/>
      <c r="CUP661" s="68"/>
      <c r="CUQ661" s="68"/>
      <c r="CUR661" s="68"/>
      <c r="CUS661" s="68"/>
      <c r="CUT661" s="68"/>
      <c r="CUU661" s="68"/>
      <c r="CUV661" s="68"/>
      <c r="CUW661" s="68"/>
      <c r="CUX661" s="68"/>
      <c r="CUY661" s="68"/>
      <c r="CUZ661" s="68"/>
      <c r="CVA661" s="68"/>
      <c r="CVB661" s="68"/>
      <c r="CVC661" s="68"/>
      <c r="CVD661" s="68"/>
      <c r="CVE661" s="68"/>
      <c r="CVF661" s="68"/>
      <c r="CVG661" s="68"/>
      <c r="CVH661" s="68"/>
      <c r="CVI661" s="68"/>
      <c r="CVJ661" s="68"/>
      <c r="CVK661" s="68"/>
      <c r="CVL661" s="68"/>
      <c r="CVM661" s="68"/>
      <c r="CVN661" s="68"/>
      <c r="CVO661" s="68"/>
      <c r="CVP661" s="68"/>
      <c r="CVQ661" s="68"/>
      <c r="CVR661" s="68"/>
      <c r="CVS661" s="68"/>
      <c r="CVT661" s="68"/>
      <c r="CVU661" s="68"/>
      <c r="CVV661" s="68"/>
      <c r="CVW661" s="68"/>
      <c r="CVX661" s="68"/>
      <c r="CVY661" s="68"/>
      <c r="CVZ661" s="68"/>
      <c r="CWA661" s="68"/>
      <c r="CWB661" s="68"/>
      <c r="CWC661" s="68"/>
      <c r="CWD661" s="68"/>
      <c r="CWE661" s="68"/>
      <c r="CWF661" s="68"/>
      <c r="CWG661" s="68"/>
      <c r="CWH661" s="68"/>
      <c r="CWI661" s="68"/>
      <c r="CWJ661" s="68"/>
      <c r="CWK661" s="68"/>
      <c r="CWL661" s="68"/>
      <c r="CWM661" s="68"/>
      <c r="CWN661" s="68"/>
      <c r="CWO661" s="68"/>
      <c r="CWP661" s="68"/>
      <c r="CWQ661" s="68"/>
      <c r="CWR661" s="68"/>
      <c r="CWS661" s="68"/>
      <c r="CWT661" s="68"/>
      <c r="CWU661" s="68"/>
      <c r="CWV661" s="68"/>
      <c r="CWW661" s="68"/>
      <c r="CWX661" s="68"/>
      <c r="CWY661" s="68"/>
      <c r="CWZ661" s="68"/>
      <c r="CXA661" s="68"/>
      <c r="CXB661" s="68"/>
      <c r="CXC661" s="68"/>
      <c r="CXD661" s="68"/>
      <c r="CXE661" s="68"/>
      <c r="CXF661" s="68"/>
      <c r="CXG661" s="68"/>
      <c r="CXH661" s="68"/>
      <c r="CXI661" s="68"/>
      <c r="CXJ661" s="68"/>
      <c r="CXK661" s="68"/>
      <c r="CXL661" s="68"/>
      <c r="CXM661" s="68"/>
      <c r="CXN661" s="68"/>
      <c r="CXO661" s="68"/>
      <c r="CXP661" s="68"/>
      <c r="CXQ661" s="68"/>
      <c r="CXR661" s="68"/>
      <c r="CXS661" s="68"/>
      <c r="CXT661" s="68"/>
      <c r="CXU661" s="68"/>
      <c r="CXV661" s="68"/>
      <c r="CXW661" s="68"/>
      <c r="CXX661" s="68"/>
      <c r="CXY661" s="68"/>
      <c r="CXZ661" s="68"/>
      <c r="CYA661" s="68"/>
      <c r="CYB661" s="68"/>
      <c r="CYC661" s="68"/>
      <c r="CYD661" s="68"/>
      <c r="CYE661" s="68"/>
      <c r="CYF661" s="68"/>
      <c r="CYG661" s="68"/>
      <c r="CYH661" s="68"/>
      <c r="CYI661" s="68"/>
      <c r="CYJ661" s="68"/>
      <c r="CYK661" s="68"/>
      <c r="CYL661" s="68"/>
      <c r="CYM661" s="68"/>
      <c r="CYN661" s="68"/>
      <c r="CYO661" s="68"/>
      <c r="CYP661" s="68"/>
      <c r="CYQ661" s="68"/>
      <c r="CYR661" s="68"/>
      <c r="CYS661" s="68"/>
      <c r="CYT661" s="68"/>
      <c r="CYU661" s="68"/>
      <c r="CYV661" s="68"/>
      <c r="CYW661" s="68"/>
      <c r="CYX661" s="68"/>
      <c r="CYY661" s="68"/>
      <c r="CYZ661" s="68"/>
      <c r="CZA661" s="68"/>
      <c r="CZB661" s="68"/>
      <c r="CZC661" s="68"/>
      <c r="CZD661" s="68"/>
      <c r="CZE661" s="68"/>
      <c r="CZF661" s="68"/>
      <c r="CZG661" s="68"/>
      <c r="CZH661" s="68"/>
      <c r="CZI661" s="68"/>
      <c r="CZJ661" s="68"/>
      <c r="CZK661" s="68"/>
      <c r="CZL661" s="68"/>
      <c r="CZM661" s="68"/>
      <c r="CZN661" s="68"/>
      <c r="CZO661" s="68"/>
      <c r="CZP661" s="68"/>
      <c r="CZQ661" s="68"/>
      <c r="CZR661" s="68"/>
      <c r="CZS661" s="68"/>
      <c r="CZT661" s="68"/>
      <c r="CZU661" s="68"/>
      <c r="CZV661" s="68"/>
      <c r="CZW661" s="68"/>
      <c r="CZX661" s="68"/>
      <c r="CZY661" s="68"/>
      <c r="CZZ661" s="68"/>
      <c r="DAA661" s="68"/>
      <c r="DAB661" s="68"/>
      <c r="DAC661" s="68"/>
      <c r="DAD661" s="68"/>
      <c r="DAE661" s="68"/>
      <c r="DAF661" s="68"/>
      <c r="DAG661" s="68"/>
      <c r="DAH661" s="68"/>
      <c r="DAI661" s="68"/>
      <c r="DAJ661" s="68"/>
      <c r="DAK661" s="68"/>
      <c r="DAL661" s="68"/>
      <c r="DAM661" s="68"/>
      <c r="DAN661" s="68"/>
      <c r="DAO661" s="68"/>
      <c r="DAP661" s="68"/>
      <c r="DAQ661" s="68"/>
      <c r="DAR661" s="68"/>
      <c r="DAS661" s="68"/>
      <c r="DAT661" s="68"/>
      <c r="DAU661" s="68"/>
      <c r="DAV661" s="68"/>
      <c r="DAW661" s="68"/>
      <c r="DAX661" s="68"/>
      <c r="DAY661" s="68"/>
      <c r="DAZ661" s="68"/>
      <c r="DBA661" s="68"/>
      <c r="DBB661" s="68"/>
      <c r="DBC661" s="68"/>
      <c r="DBD661" s="68"/>
      <c r="DBE661" s="68"/>
      <c r="DBF661" s="68"/>
      <c r="DBG661" s="68"/>
      <c r="DBH661" s="68"/>
      <c r="DBI661" s="68"/>
      <c r="DBJ661" s="68"/>
      <c r="DBK661" s="68"/>
      <c r="DBL661" s="68"/>
      <c r="DBM661" s="68"/>
      <c r="DBN661" s="68"/>
      <c r="DBO661" s="68"/>
      <c r="DBP661" s="68"/>
      <c r="DBQ661" s="68"/>
      <c r="DBR661" s="68"/>
      <c r="DBS661" s="68"/>
      <c r="DBT661" s="68"/>
      <c r="DBU661" s="68"/>
      <c r="DBV661" s="68"/>
      <c r="DBW661" s="68"/>
      <c r="DBX661" s="68"/>
      <c r="DBY661" s="68"/>
      <c r="DBZ661" s="68"/>
      <c r="DCA661" s="68"/>
      <c r="DCB661" s="68"/>
      <c r="DCC661" s="68"/>
      <c r="DCD661" s="68"/>
      <c r="DCE661" s="68"/>
      <c r="DCF661" s="68"/>
      <c r="DCG661" s="68"/>
      <c r="DCH661" s="68"/>
      <c r="DCI661" s="68"/>
      <c r="DCJ661" s="68"/>
      <c r="DCK661" s="68"/>
      <c r="DCL661" s="68"/>
      <c r="DCM661" s="68"/>
      <c r="DCN661" s="68"/>
      <c r="DCO661" s="68"/>
      <c r="DCP661" s="68"/>
      <c r="DCQ661" s="68"/>
      <c r="DCR661" s="68"/>
      <c r="DCS661" s="68"/>
      <c r="DCT661" s="68"/>
      <c r="DCU661" s="68"/>
      <c r="DCV661" s="68"/>
      <c r="DCW661" s="68"/>
      <c r="DCX661" s="68"/>
      <c r="DCY661" s="68"/>
      <c r="DCZ661" s="68"/>
      <c r="DDA661" s="68"/>
      <c r="DDB661" s="68"/>
      <c r="DDC661" s="68"/>
      <c r="DDD661" s="68"/>
      <c r="DDE661" s="68"/>
      <c r="DDF661" s="68"/>
      <c r="DDG661" s="68"/>
      <c r="DDH661" s="68"/>
      <c r="DDI661" s="68"/>
      <c r="DDJ661" s="68"/>
      <c r="DDK661" s="68"/>
      <c r="DDL661" s="68"/>
      <c r="DDM661" s="68"/>
      <c r="DDN661" s="68"/>
      <c r="DDO661" s="68"/>
      <c r="DDP661" s="68"/>
      <c r="DDQ661" s="68"/>
      <c r="DDR661" s="68"/>
      <c r="DDS661" s="68"/>
      <c r="DDT661" s="68"/>
      <c r="DDU661" s="68"/>
      <c r="DDV661" s="68"/>
      <c r="DDW661" s="68"/>
      <c r="DDX661" s="68"/>
      <c r="DDY661" s="68"/>
      <c r="DDZ661" s="68"/>
      <c r="DEA661" s="68"/>
      <c r="DEB661" s="68"/>
      <c r="DEC661" s="68"/>
      <c r="DED661" s="68"/>
      <c r="DEE661" s="68"/>
      <c r="DEF661" s="68"/>
      <c r="DEG661" s="68"/>
      <c r="DEH661" s="68"/>
      <c r="DEI661" s="68"/>
      <c r="DEJ661" s="68"/>
      <c r="DEK661" s="68"/>
      <c r="DEL661" s="68"/>
      <c r="DEM661" s="68"/>
      <c r="DEN661" s="68"/>
      <c r="DEO661" s="68"/>
      <c r="DEP661" s="68"/>
      <c r="DEQ661" s="68"/>
      <c r="DER661" s="68"/>
      <c r="DES661" s="68"/>
      <c r="DET661" s="68"/>
      <c r="DEU661" s="68"/>
      <c r="DEV661" s="68"/>
      <c r="DEW661" s="68"/>
      <c r="DEX661" s="68"/>
      <c r="DEY661" s="68"/>
      <c r="DEZ661" s="68"/>
      <c r="DFA661" s="68"/>
      <c r="DFB661" s="68"/>
      <c r="DFC661" s="68"/>
      <c r="DFD661" s="68"/>
      <c r="DFE661" s="68"/>
      <c r="DFF661" s="68"/>
      <c r="DFG661" s="68"/>
      <c r="DFH661" s="68"/>
      <c r="DFI661" s="68"/>
      <c r="DFJ661" s="68"/>
      <c r="DFK661" s="68"/>
      <c r="DFL661" s="68"/>
      <c r="DFM661" s="68"/>
      <c r="DFN661" s="68"/>
      <c r="DFO661" s="68"/>
      <c r="DFP661" s="68"/>
      <c r="DFQ661" s="68"/>
      <c r="DFR661" s="68"/>
      <c r="DFS661" s="68"/>
      <c r="DFT661" s="68"/>
      <c r="DFU661" s="68"/>
      <c r="DFV661" s="68"/>
      <c r="DFW661" s="68"/>
      <c r="DFX661" s="68"/>
      <c r="DFY661" s="68"/>
      <c r="DFZ661" s="68"/>
      <c r="DGA661" s="68"/>
      <c r="DGB661" s="68"/>
      <c r="DGC661" s="68"/>
      <c r="DGD661" s="68"/>
      <c r="DGE661" s="68"/>
      <c r="DGF661" s="68"/>
      <c r="DGG661" s="68"/>
      <c r="DGH661" s="68"/>
      <c r="DGI661" s="68"/>
      <c r="DGJ661" s="68"/>
      <c r="DGK661" s="68"/>
      <c r="DGL661" s="68"/>
      <c r="DGM661" s="68"/>
      <c r="DGN661" s="68"/>
      <c r="DGO661" s="68"/>
      <c r="DGP661" s="68"/>
      <c r="DGQ661" s="68"/>
      <c r="DGR661" s="68"/>
      <c r="DGS661" s="68"/>
      <c r="DGT661" s="68"/>
      <c r="DGU661" s="68"/>
      <c r="DGV661" s="68"/>
      <c r="DGW661" s="68"/>
      <c r="DGX661" s="68"/>
      <c r="DGY661" s="68"/>
      <c r="DGZ661" s="68"/>
      <c r="DHA661" s="68"/>
      <c r="DHB661" s="68"/>
      <c r="DHC661" s="68"/>
      <c r="DHD661" s="68"/>
      <c r="DHE661" s="68"/>
      <c r="DHF661" s="68"/>
      <c r="DHG661" s="68"/>
      <c r="DHH661" s="68"/>
      <c r="DHI661" s="68"/>
      <c r="DHJ661" s="68"/>
      <c r="DHK661" s="68"/>
      <c r="DHL661" s="68"/>
      <c r="DHM661" s="68"/>
      <c r="DHN661" s="68"/>
      <c r="DHO661" s="68"/>
      <c r="DHP661" s="68"/>
      <c r="DHQ661" s="68"/>
      <c r="DHR661" s="68"/>
      <c r="DHS661" s="68"/>
      <c r="DHT661" s="68"/>
      <c r="DHU661" s="68"/>
      <c r="DHV661" s="68"/>
      <c r="DHW661" s="68"/>
      <c r="DHX661" s="68"/>
      <c r="DHY661" s="68"/>
      <c r="DHZ661" s="68"/>
      <c r="DIA661" s="68"/>
      <c r="DIB661" s="68"/>
      <c r="DIC661" s="68"/>
      <c r="DID661" s="68"/>
      <c r="DIE661" s="68"/>
      <c r="DIF661" s="68"/>
      <c r="DIG661" s="68"/>
      <c r="DIH661" s="68"/>
      <c r="DII661" s="68"/>
      <c r="DIJ661" s="68"/>
      <c r="DIK661" s="68"/>
      <c r="DIL661" s="68"/>
      <c r="DIM661" s="68"/>
      <c r="DIN661" s="68"/>
      <c r="DIO661" s="68"/>
      <c r="DIP661" s="68"/>
      <c r="DIQ661" s="68"/>
      <c r="DIR661" s="68"/>
      <c r="DIS661" s="68"/>
      <c r="DIT661" s="68"/>
      <c r="DIU661" s="68"/>
      <c r="DIV661" s="68"/>
      <c r="DIW661" s="68"/>
      <c r="DIX661" s="68"/>
      <c r="DIY661" s="68"/>
      <c r="DIZ661" s="68"/>
      <c r="DJA661" s="68"/>
      <c r="DJB661" s="68"/>
      <c r="DJC661" s="68"/>
      <c r="DJD661" s="68"/>
      <c r="DJE661" s="68"/>
      <c r="DJF661" s="68"/>
      <c r="DJG661" s="68"/>
      <c r="DJH661" s="68"/>
      <c r="DJI661" s="68"/>
      <c r="DJJ661" s="68"/>
      <c r="DJK661" s="68"/>
      <c r="DJL661" s="68"/>
      <c r="DJM661" s="68"/>
      <c r="DJN661" s="68"/>
      <c r="DJO661" s="68"/>
      <c r="DJP661" s="68"/>
      <c r="DJQ661" s="68"/>
      <c r="DJR661" s="68"/>
      <c r="DJS661" s="68"/>
      <c r="DJT661" s="68"/>
      <c r="DJU661" s="68"/>
      <c r="DJV661" s="68"/>
      <c r="DJW661" s="68"/>
      <c r="DJX661" s="68"/>
      <c r="DJY661" s="68"/>
      <c r="DJZ661" s="68"/>
      <c r="DKA661" s="68"/>
      <c r="DKB661" s="68"/>
      <c r="DKC661" s="68"/>
      <c r="DKD661" s="68"/>
      <c r="DKE661" s="68"/>
      <c r="DKF661" s="68"/>
      <c r="DKG661" s="68"/>
      <c r="DKH661" s="68"/>
      <c r="DKI661" s="68"/>
      <c r="DKJ661" s="68"/>
      <c r="DKK661" s="68"/>
      <c r="DKL661" s="68"/>
      <c r="DKM661" s="68"/>
      <c r="DKN661" s="68"/>
      <c r="DKO661" s="68"/>
      <c r="DKP661" s="68"/>
      <c r="DKQ661" s="68"/>
      <c r="DKR661" s="68"/>
      <c r="DKS661" s="68"/>
      <c r="DKT661" s="68"/>
      <c r="DKU661" s="68"/>
      <c r="DKV661" s="68"/>
      <c r="DKW661" s="68"/>
      <c r="DKX661" s="68"/>
      <c r="DKY661" s="68"/>
      <c r="DKZ661" s="68"/>
      <c r="DLA661" s="68"/>
      <c r="DLB661" s="68"/>
      <c r="DLC661" s="68"/>
      <c r="DLD661" s="68"/>
      <c r="DLE661" s="68"/>
      <c r="DLF661" s="68"/>
      <c r="DLG661" s="68"/>
      <c r="DLH661" s="68"/>
      <c r="DLI661" s="68"/>
      <c r="DLJ661" s="68"/>
      <c r="DLK661" s="68"/>
      <c r="DLL661" s="68"/>
      <c r="DLM661" s="68"/>
      <c r="DLN661" s="68"/>
      <c r="DLO661" s="68"/>
      <c r="DLP661" s="68"/>
      <c r="DLQ661" s="68"/>
      <c r="DLR661" s="68"/>
      <c r="DLS661" s="68"/>
      <c r="DLT661" s="68"/>
      <c r="DLU661" s="68"/>
      <c r="DLV661" s="68"/>
      <c r="DLW661" s="68"/>
      <c r="DLX661" s="68"/>
      <c r="DLY661" s="68"/>
      <c r="DLZ661" s="68"/>
      <c r="DMA661" s="68"/>
      <c r="DMB661" s="68"/>
      <c r="DMC661" s="68"/>
      <c r="DMD661" s="68"/>
      <c r="DME661" s="68"/>
      <c r="DMF661" s="68"/>
      <c r="DMG661" s="68"/>
      <c r="DMH661" s="68"/>
      <c r="DMI661" s="68"/>
      <c r="DMJ661" s="68"/>
      <c r="DMK661" s="68"/>
      <c r="DML661" s="68"/>
      <c r="DMM661" s="68"/>
      <c r="DMN661" s="68"/>
      <c r="DMO661" s="68"/>
      <c r="DMP661" s="68"/>
      <c r="DMQ661" s="68"/>
      <c r="DMR661" s="68"/>
      <c r="DMS661" s="68"/>
      <c r="DMT661" s="68"/>
      <c r="DMU661" s="68"/>
      <c r="DMV661" s="68"/>
      <c r="DMW661" s="68"/>
      <c r="DMX661" s="68"/>
      <c r="DMY661" s="68"/>
      <c r="DMZ661" s="68"/>
      <c r="DNA661" s="68"/>
      <c r="DNB661" s="68"/>
      <c r="DNC661" s="68"/>
      <c r="DND661" s="68"/>
      <c r="DNE661" s="68"/>
      <c r="DNF661" s="68"/>
      <c r="DNG661" s="68"/>
      <c r="DNH661" s="68"/>
      <c r="DNI661" s="68"/>
      <c r="DNJ661" s="68"/>
      <c r="DNK661" s="68"/>
      <c r="DNL661" s="68"/>
      <c r="DNM661" s="68"/>
      <c r="DNN661" s="68"/>
      <c r="DNO661" s="68"/>
      <c r="DNP661" s="68"/>
      <c r="DNQ661" s="68"/>
      <c r="DNR661" s="68"/>
      <c r="DNS661" s="68"/>
      <c r="DNT661" s="68"/>
      <c r="DNU661" s="68"/>
      <c r="DNV661" s="68"/>
      <c r="DNW661" s="68"/>
      <c r="DNX661" s="68"/>
      <c r="DNY661" s="68"/>
      <c r="DNZ661" s="68"/>
      <c r="DOA661" s="68"/>
      <c r="DOB661" s="68"/>
      <c r="DOC661" s="68"/>
      <c r="DOD661" s="68"/>
      <c r="DOE661" s="68"/>
      <c r="DOF661" s="68"/>
      <c r="DOG661" s="68"/>
      <c r="DOH661" s="68"/>
      <c r="DOI661" s="68"/>
      <c r="DOJ661" s="68"/>
      <c r="DOK661" s="68"/>
      <c r="DOL661" s="68"/>
      <c r="DOM661" s="68"/>
      <c r="DON661" s="68"/>
      <c r="DOO661" s="68"/>
      <c r="DOP661" s="68"/>
      <c r="DOQ661" s="68"/>
      <c r="DOR661" s="68"/>
      <c r="DOS661" s="68"/>
      <c r="DOT661" s="68"/>
      <c r="DOU661" s="68"/>
      <c r="DOV661" s="68"/>
      <c r="DOW661" s="68"/>
      <c r="DOX661" s="68"/>
      <c r="DOY661" s="68"/>
      <c r="DOZ661" s="68"/>
      <c r="DPA661" s="68"/>
      <c r="DPB661" s="68"/>
      <c r="DPC661" s="68"/>
      <c r="DPD661" s="68"/>
      <c r="DPE661" s="68"/>
      <c r="DPF661" s="68"/>
      <c r="DPG661" s="68"/>
      <c r="DPH661" s="68"/>
      <c r="DPI661" s="68"/>
      <c r="DPJ661" s="68"/>
      <c r="DPK661" s="68"/>
      <c r="DPL661" s="68"/>
      <c r="DPM661" s="68"/>
      <c r="DPN661" s="68"/>
      <c r="DPO661" s="68"/>
      <c r="DPP661" s="68"/>
      <c r="DPQ661" s="68"/>
      <c r="DPR661" s="68"/>
      <c r="DPS661" s="68"/>
      <c r="DPT661" s="68"/>
      <c r="DPU661" s="68"/>
      <c r="DPV661" s="68"/>
      <c r="DPW661" s="68"/>
      <c r="DPX661" s="68"/>
      <c r="DPY661" s="68"/>
      <c r="DPZ661" s="68"/>
      <c r="DQA661" s="68"/>
      <c r="DQB661" s="68"/>
      <c r="DQC661" s="68"/>
      <c r="DQD661" s="68"/>
      <c r="DQE661" s="68"/>
      <c r="DQF661" s="68"/>
      <c r="DQG661" s="68"/>
      <c r="DQH661" s="68"/>
      <c r="DQI661" s="68"/>
      <c r="DQJ661" s="68"/>
      <c r="DQK661" s="68"/>
      <c r="DQL661" s="68"/>
      <c r="DQM661" s="68"/>
      <c r="DQN661" s="68"/>
      <c r="DQO661" s="68"/>
      <c r="DQP661" s="68"/>
      <c r="DQQ661" s="68"/>
      <c r="DQR661" s="68"/>
      <c r="DQS661" s="68"/>
      <c r="DQT661" s="68"/>
      <c r="DQU661" s="68"/>
      <c r="DQV661" s="68"/>
      <c r="DQW661" s="68"/>
      <c r="DQX661" s="68"/>
      <c r="DQY661" s="68"/>
      <c r="DQZ661" s="68"/>
      <c r="DRA661" s="68"/>
      <c r="DRB661" s="68"/>
      <c r="DRC661" s="68"/>
      <c r="DRD661" s="68"/>
      <c r="DRE661" s="68"/>
      <c r="DRF661" s="68"/>
      <c r="DRG661" s="68"/>
      <c r="DRH661" s="68"/>
      <c r="DRI661" s="68"/>
      <c r="DRJ661" s="68"/>
      <c r="DRK661" s="68"/>
      <c r="DRL661" s="68"/>
      <c r="DRM661" s="68"/>
      <c r="DRN661" s="68"/>
      <c r="DRO661" s="68"/>
      <c r="DRP661" s="68"/>
      <c r="DRQ661" s="68"/>
      <c r="DRR661" s="68"/>
      <c r="DRS661" s="68"/>
      <c r="DRT661" s="68"/>
      <c r="DRU661" s="68"/>
      <c r="DRV661" s="68"/>
      <c r="DRW661" s="68"/>
      <c r="DRX661" s="68"/>
      <c r="DRY661" s="68"/>
      <c r="DRZ661" s="68"/>
      <c r="DSA661" s="68"/>
      <c r="DSB661" s="68"/>
      <c r="DSC661" s="68"/>
      <c r="DSD661" s="68"/>
      <c r="DSE661" s="68"/>
      <c r="DSF661" s="68"/>
      <c r="DSG661" s="68"/>
      <c r="DSH661" s="68"/>
      <c r="DSI661" s="68"/>
      <c r="DSJ661" s="68"/>
      <c r="DSK661" s="68"/>
      <c r="DSL661" s="68"/>
      <c r="DSM661" s="68"/>
      <c r="DSN661" s="68"/>
      <c r="DSO661" s="68"/>
      <c r="DSP661" s="68"/>
      <c r="DSQ661" s="68"/>
      <c r="DSR661" s="68"/>
      <c r="DSS661" s="68"/>
      <c r="DST661" s="68"/>
      <c r="DSU661" s="68"/>
      <c r="DSV661" s="68"/>
      <c r="DSW661" s="68"/>
      <c r="DSX661" s="68"/>
      <c r="DSY661" s="68"/>
      <c r="DSZ661" s="68"/>
      <c r="DTA661" s="68"/>
      <c r="DTB661" s="68"/>
      <c r="DTC661" s="68"/>
      <c r="DTD661" s="68"/>
      <c r="DTE661" s="68"/>
      <c r="DTF661" s="68"/>
      <c r="DTG661" s="68"/>
      <c r="DTH661" s="68"/>
      <c r="DTI661" s="68"/>
      <c r="DTJ661" s="68"/>
      <c r="DTK661" s="68"/>
      <c r="DTL661" s="68"/>
      <c r="DTM661" s="68"/>
      <c r="DTN661" s="68"/>
      <c r="DTO661" s="68"/>
      <c r="DTP661" s="68"/>
      <c r="DTQ661" s="68"/>
      <c r="DTR661" s="68"/>
      <c r="DTS661" s="68"/>
      <c r="DTT661" s="68"/>
      <c r="DTU661" s="68"/>
      <c r="DTV661" s="68"/>
      <c r="DTW661" s="68"/>
      <c r="DTX661" s="68"/>
      <c r="DTY661" s="68"/>
      <c r="DTZ661" s="68"/>
      <c r="DUA661" s="68"/>
      <c r="DUB661" s="68"/>
      <c r="DUC661" s="68"/>
      <c r="DUD661" s="68"/>
      <c r="DUE661" s="68"/>
      <c r="DUF661" s="68"/>
      <c r="DUG661" s="68"/>
      <c r="DUH661" s="68"/>
      <c r="DUI661" s="68"/>
      <c r="DUJ661" s="68"/>
      <c r="DUK661" s="68"/>
      <c r="DUL661" s="68"/>
      <c r="DUM661" s="68"/>
      <c r="DUN661" s="68"/>
      <c r="DUO661" s="68"/>
      <c r="DUP661" s="68"/>
      <c r="DUQ661" s="68"/>
      <c r="DUR661" s="68"/>
      <c r="DUS661" s="68"/>
      <c r="DUT661" s="68"/>
      <c r="DUU661" s="68"/>
      <c r="DUV661" s="68"/>
      <c r="DUW661" s="68"/>
      <c r="DUX661" s="68"/>
      <c r="DUY661" s="68"/>
      <c r="DUZ661" s="68"/>
      <c r="DVA661" s="68"/>
      <c r="DVB661" s="68"/>
      <c r="DVC661" s="68"/>
      <c r="DVD661" s="68"/>
      <c r="DVE661" s="68"/>
      <c r="DVF661" s="68"/>
      <c r="DVG661" s="68"/>
      <c r="DVH661" s="68"/>
      <c r="DVI661" s="68"/>
      <c r="DVJ661" s="68"/>
      <c r="DVK661" s="68"/>
      <c r="DVL661" s="68"/>
      <c r="DVM661" s="68"/>
      <c r="DVN661" s="68"/>
      <c r="DVO661" s="68"/>
      <c r="DVP661" s="68"/>
      <c r="DVQ661" s="68"/>
      <c r="DVR661" s="68"/>
      <c r="DVS661" s="68"/>
      <c r="DVT661" s="68"/>
      <c r="DVU661" s="68"/>
      <c r="DVV661" s="68"/>
      <c r="DVW661" s="68"/>
      <c r="DVX661" s="68"/>
      <c r="DVY661" s="68"/>
      <c r="DVZ661" s="68"/>
      <c r="DWA661" s="68"/>
      <c r="DWB661" s="68"/>
      <c r="DWC661" s="68"/>
      <c r="DWD661" s="68"/>
      <c r="DWE661" s="68"/>
      <c r="DWF661" s="68"/>
      <c r="DWG661" s="68"/>
      <c r="DWH661" s="68"/>
      <c r="DWI661" s="68"/>
      <c r="DWJ661" s="68"/>
      <c r="DWK661" s="68"/>
      <c r="DWL661" s="68"/>
      <c r="DWM661" s="68"/>
      <c r="DWN661" s="68"/>
      <c r="DWO661" s="68"/>
      <c r="DWP661" s="68"/>
      <c r="DWQ661" s="68"/>
      <c r="DWR661" s="68"/>
      <c r="DWS661" s="68"/>
      <c r="DWT661" s="68"/>
      <c r="DWU661" s="68"/>
      <c r="DWV661" s="68"/>
      <c r="DWW661" s="68"/>
      <c r="DWX661" s="68"/>
      <c r="DWY661" s="68"/>
      <c r="DWZ661" s="68"/>
      <c r="DXA661" s="68"/>
      <c r="DXB661" s="68"/>
      <c r="DXC661" s="68"/>
      <c r="DXD661" s="68"/>
      <c r="DXE661" s="68"/>
      <c r="DXF661" s="68"/>
      <c r="DXG661" s="68"/>
      <c r="DXH661" s="68"/>
      <c r="DXI661" s="68"/>
      <c r="DXJ661" s="68"/>
      <c r="DXK661" s="68"/>
      <c r="DXL661" s="68"/>
      <c r="DXM661" s="68"/>
      <c r="DXN661" s="68"/>
      <c r="DXO661" s="68"/>
      <c r="DXP661" s="68"/>
      <c r="DXQ661" s="68"/>
      <c r="DXR661" s="68"/>
      <c r="DXS661" s="68"/>
      <c r="DXT661" s="68"/>
      <c r="DXU661" s="68"/>
      <c r="DXV661" s="68"/>
      <c r="DXW661" s="68"/>
      <c r="DXX661" s="68"/>
      <c r="DXY661" s="68"/>
      <c r="DXZ661" s="68"/>
      <c r="DYA661" s="68"/>
      <c r="DYB661" s="68"/>
      <c r="DYC661" s="68"/>
      <c r="DYD661" s="68"/>
      <c r="DYE661" s="68"/>
      <c r="DYF661" s="68"/>
      <c r="DYG661" s="68"/>
      <c r="DYH661" s="68"/>
      <c r="DYI661" s="68"/>
      <c r="DYJ661" s="68"/>
      <c r="DYK661" s="68"/>
      <c r="DYL661" s="68"/>
      <c r="DYM661" s="68"/>
      <c r="DYN661" s="68"/>
      <c r="DYO661" s="68"/>
      <c r="DYP661" s="68"/>
      <c r="DYQ661" s="68"/>
      <c r="DYR661" s="68"/>
      <c r="DYS661" s="68"/>
      <c r="DYT661" s="68"/>
      <c r="DYU661" s="68"/>
      <c r="DYV661" s="68"/>
      <c r="DYW661" s="68"/>
      <c r="DYX661" s="68"/>
      <c r="DYY661" s="68"/>
      <c r="DYZ661" s="68"/>
      <c r="DZA661" s="68"/>
      <c r="DZB661" s="68"/>
      <c r="DZC661" s="68"/>
      <c r="DZD661" s="68"/>
      <c r="DZE661" s="68"/>
      <c r="DZF661" s="68"/>
      <c r="DZG661" s="68"/>
      <c r="DZH661" s="68"/>
      <c r="DZI661" s="68"/>
      <c r="DZJ661" s="68"/>
      <c r="DZK661" s="68"/>
      <c r="DZL661" s="68"/>
      <c r="DZM661" s="68"/>
      <c r="DZN661" s="68"/>
      <c r="DZO661" s="68"/>
      <c r="DZP661" s="68"/>
      <c r="DZQ661" s="68"/>
      <c r="DZR661" s="68"/>
      <c r="DZS661" s="68"/>
      <c r="DZT661" s="68"/>
      <c r="DZU661" s="68"/>
      <c r="DZV661" s="68"/>
      <c r="DZW661" s="68"/>
      <c r="DZX661" s="68"/>
      <c r="DZY661" s="68"/>
      <c r="DZZ661" s="68"/>
      <c r="EAA661" s="68"/>
      <c r="EAB661" s="68"/>
      <c r="EAC661" s="68"/>
      <c r="EAD661" s="68"/>
      <c r="EAE661" s="68"/>
      <c r="EAF661" s="68"/>
      <c r="EAG661" s="68"/>
      <c r="EAH661" s="68"/>
      <c r="EAI661" s="68"/>
      <c r="EAJ661" s="68"/>
      <c r="EAK661" s="68"/>
      <c r="EAL661" s="68"/>
      <c r="EAM661" s="68"/>
      <c r="EAN661" s="68"/>
      <c r="EAO661" s="68"/>
      <c r="EAP661" s="68"/>
      <c r="EAQ661" s="68"/>
      <c r="EAR661" s="68"/>
      <c r="EAS661" s="68"/>
      <c r="EAT661" s="68"/>
      <c r="EAU661" s="68"/>
      <c r="EAV661" s="68"/>
      <c r="EAW661" s="68"/>
      <c r="EAX661" s="68"/>
      <c r="EAY661" s="68"/>
      <c r="EAZ661" s="68"/>
      <c r="EBA661" s="68"/>
      <c r="EBB661" s="68"/>
      <c r="EBC661" s="68"/>
      <c r="EBD661" s="68"/>
      <c r="EBE661" s="68"/>
      <c r="EBF661" s="68"/>
      <c r="EBG661" s="68"/>
      <c r="EBH661" s="68"/>
      <c r="EBI661" s="68"/>
      <c r="EBJ661" s="68"/>
      <c r="EBK661" s="68"/>
      <c r="EBL661" s="68"/>
      <c r="EBM661" s="68"/>
      <c r="EBN661" s="68"/>
      <c r="EBO661" s="68"/>
      <c r="EBP661" s="68"/>
      <c r="EBQ661" s="68"/>
      <c r="EBR661" s="68"/>
      <c r="EBS661" s="68"/>
      <c r="EBT661" s="68"/>
      <c r="EBU661" s="68"/>
      <c r="EBV661" s="68"/>
      <c r="EBW661" s="68"/>
      <c r="EBX661" s="68"/>
      <c r="EBY661" s="68"/>
      <c r="EBZ661" s="68"/>
      <c r="ECA661" s="68"/>
      <c r="ECB661" s="68"/>
      <c r="ECC661" s="68"/>
      <c r="ECD661" s="68"/>
      <c r="ECE661" s="68"/>
      <c r="ECF661" s="68"/>
      <c r="ECG661" s="68"/>
      <c r="ECH661" s="68"/>
      <c r="ECI661" s="68"/>
      <c r="ECJ661" s="68"/>
      <c r="ECK661" s="68"/>
      <c r="ECL661" s="68"/>
      <c r="ECM661" s="68"/>
      <c r="ECN661" s="68"/>
      <c r="ECO661" s="68"/>
      <c r="ECP661" s="68"/>
      <c r="ECQ661" s="68"/>
      <c r="ECR661" s="68"/>
      <c r="ECS661" s="68"/>
      <c r="ECT661" s="68"/>
      <c r="ECU661" s="68"/>
      <c r="ECV661" s="68"/>
      <c r="ECW661" s="68"/>
      <c r="ECX661" s="68"/>
      <c r="ECY661" s="68"/>
      <c r="ECZ661" s="68"/>
      <c r="EDA661" s="68"/>
      <c r="EDB661" s="68"/>
      <c r="EDC661" s="68"/>
      <c r="EDD661" s="68"/>
      <c r="EDE661" s="68"/>
      <c r="EDF661" s="68"/>
      <c r="EDG661" s="68"/>
      <c r="EDH661" s="68"/>
      <c r="EDI661" s="68"/>
      <c r="EDJ661" s="68"/>
      <c r="EDK661" s="68"/>
      <c r="EDL661" s="68"/>
      <c r="EDM661" s="68"/>
      <c r="EDN661" s="68"/>
      <c r="EDO661" s="68"/>
      <c r="EDP661" s="68"/>
      <c r="EDQ661" s="68"/>
      <c r="EDR661" s="68"/>
      <c r="EDS661" s="68"/>
      <c r="EDT661" s="68"/>
      <c r="EDU661" s="68"/>
      <c r="EDV661" s="68"/>
      <c r="EDW661" s="68"/>
      <c r="EDX661" s="68"/>
      <c r="EDY661" s="68"/>
      <c r="EDZ661" s="68"/>
      <c r="EEA661" s="68"/>
      <c r="EEB661" s="68"/>
      <c r="EEC661" s="68"/>
      <c r="EED661" s="68"/>
      <c r="EEE661" s="68"/>
      <c r="EEF661" s="68"/>
      <c r="EEG661" s="68"/>
      <c r="EEH661" s="68"/>
      <c r="EEI661" s="68"/>
      <c r="EEJ661" s="68"/>
      <c r="EEK661" s="68"/>
      <c r="EEL661" s="68"/>
      <c r="EEM661" s="68"/>
      <c r="EEN661" s="68"/>
      <c r="EEO661" s="68"/>
      <c r="EEP661" s="68"/>
      <c r="EEQ661" s="68"/>
      <c r="EER661" s="68"/>
      <c r="EES661" s="68"/>
      <c r="EET661" s="68"/>
      <c r="EEU661" s="68"/>
      <c r="EEV661" s="68"/>
      <c r="EEW661" s="68"/>
      <c r="EEX661" s="68"/>
      <c r="EEY661" s="68"/>
      <c r="EEZ661" s="68"/>
      <c r="EFA661" s="68"/>
      <c r="EFB661" s="68"/>
      <c r="EFC661" s="68"/>
      <c r="EFD661" s="68"/>
      <c r="EFE661" s="68"/>
      <c r="EFF661" s="68"/>
      <c r="EFG661" s="68"/>
      <c r="EFH661" s="68"/>
      <c r="EFI661" s="68"/>
      <c r="EFJ661" s="68"/>
      <c r="EFK661" s="68"/>
      <c r="EFL661" s="68"/>
      <c r="EFM661" s="68"/>
      <c r="EFN661" s="68"/>
      <c r="EFO661" s="68"/>
      <c r="EFP661" s="68"/>
      <c r="EFQ661" s="68"/>
      <c r="EFR661" s="68"/>
      <c r="EFS661" s="68"/>
      <c r="EFT661" s="68"/>
      <c r="EFU661" s="68"/>
      <c r="EFV661" s="68"/>
      <c r="EFW661" s="68"/>
      <c r="EFX661" s="68"/>
      <c r="EFY661" s="68"/>
      <c r="EFZ661" s="68"/>
      <c r="EGA661" s="68"/>
      <c r="EGB661" s="68"/>
      <c r="EGC661" s="68"/>
      <c r="EGD661" s="68"/>
      <c r="EGE661" s="68"/>
      <c r="EGF661" s="68"/>
      <c r="EGG661" s="68"/>
      <c r="EGH661" s="68"/>
      <c r="EGI661" s="68"/>
      <c r="EGJ661" s="68"/>
      <c r="EGK661" s="68"/>
      <c r="EGL661" s="68"/>
      <c r="EGM661" s="68"/>
      <c r="EGN661" s="68"/>
      <c r="EGO661" s="68"/>
      <c r="EGP661" s="68"/>
      <c r="EGQ661" s="68"/>
      <c r="EGR661" s="68"/>
      <c r="EGS661" s="68"/>
      <c r="EGT661" s="68"/>
      <c r="EGU661" s="68"/>
      <c r="EGV661" s="68"/>
      <c r="EGW661" s="68"/>
      <c r="EGX661" s="68"/>
      <c r="EGY661" s="68"/>
      <c r="EGZ661" s="68"/>
      <c r="EHA661" s="68"/>
      <c r="EHB661" s="68"/>
      <c r="EHC661" s="68"/>
      <c r="EHD661" s="68"/>
      <c r="EHE661" s="68"/>
      <c r="EHF661" s="68"/>
      <c r="EHG661" s="68"/>
      <c r="EHH661" s="68"/>
      <c r="EHI661" s="68"/>
      <c r="EHJ661" s="68"/>
      <c r="EHK661" s="68"/>
      <c r="EHL661" s="68"/>
      <c r="EHM661" s="68"/>
      <c r="EHN661" s="68"/>
      <c r="EHO661" s="68"/>
      <c r="EHP661" s="68"/>
      <c r="EHQ661" s="68"/>
      <c r="EHR661" s="68"/>
      <c r="EHS661" s="68"/>
      <c r="EHT661" s="68"/>
      <c r="EHU661" s="68"/>
      <c r="EHV661" s="68"/>
      <c r="EHW661" s="68"/>
      <c r="EHX661" s="68"/>
      <c r="EHY661" s="68"/>
      <c r="EHZ661" s="68"/>
      <c r="EIA661" s="68"/>
      <c r="EIB661" s="68"/>
      <c r="EIC661" s="68"/>
      <c r="EID661" s="68"/>
      <c r="EIE661" s="68"/>
      <c r="EIF661" s="68"/>
      <c r="EIG661" s="68"/>
      <c r="EIH661" s="68"/>
      <c r="EII661" s="68"/>
      <c r="EIJ661" s="68"/>
      <c r="EIK661" s="68"/>
      <c r="EIL661" s="68"/>
      <c r="EIM661" s="68"/>
      <c r="EIN661" s="68"/>
      <c r="EIO661" s="68"/>
      <c r="EIP661" s="68"/>
      <c r="EIQ661" s="68"/>
      <c r="EIR661" s="68"/>
      <c r="EIS661" s="68"/>
      <c r="EIT661" s="68"/>
      <c r="EIU661" s="68"/>
      <c r="EIV661" s="68"/>
      <c r="EIW661" s="68"/>
      <c r="EIX661" s="68"/>
      <c r="EIY661" s="68"/>
      <c r="EIZ661" s="68"/>
      <c r="EJA661" s="68"/>
      <c r="EJB661" s="68"/>
      <c r="EJC661" s="68"/>
      <c r="EJD661" s="68"/>
      <c r="EJE661" s="68"/>
      <c r="EJF661" s="68"/>
      <c r="EJG661" s="68"/>
      <c r="EJH661" s="68"/>
      <c r="EJI661" s="68"/>
      <c r="EJJ661" s="68"/>
      <c r="EJK661" s="68"/>
      <c r="EJL661" s="68"/>
      <c r="EJM661" s="68"/>
      <c r="EJN661" s="68"/>
      <c r="EJO661" s="68"/>
      <c r="EJP661" s="68"/>
      <c r="EJQ661" s="68"/>
      <c r="EJR661" s="68"/>
      <c r="EJS661" s="68"/>
      <c r="EJT661" s="68"/>
      <c r="EJU661" s="68"/>
      <c r="EJV661" s="68"/>
      <c r="EJW661" s="68"/>
      <c r="EJX661" s="68"/>
      <c r="EJY661" s="68"/>
      <c r="EJZ661" s="68"/>
      <c r="EKA661" s="68"/>
      <c r="EKB661" s="68"/>
      <c r="EKC661" s="68"/>
      <c r="EKD661" s="68"/>
      <c r="EKE661" s="68"/>
      <c r="EKF661" s="68"/>
      <c r="EKG661" s="68"/>
      <c r="EKH661" s="68"/>
      <c r="EKI661" s="68"/>
      <c r="EKJ661" s="68"/>
      <c r="EKK661" s="68"/>
      <c r="EKL661" s="68"/>
      <c r="EKM661" s="68"/>
      <c r="EKN661" s="68"/>
      <c r="EKO661" s="68"/>
      <c r="EKP661" s="68"/>
      <c r="EKQ661" s="68"/>
      <c r="EKR661" s="68"/>
      <c r="EKS661" s="68"/>
      <c r="EKT661" s="68"/>
      <c r="EKU661" s="68"/>
      <c r="EKV661" s="68"/>
      <c r="EKW661" s="68"/>
      <c r="EKX661" s="68"/>
      <c r="EKY661" s="68"/>
      <c r="EKZ661" s="68"/>
      <c r="ELA661" s="68"/>
      <c r="ELB661" s="68"/>
      <c r="ELC661" s="68"/>
      <c r="ELD661" s="68"/>
      <c r="ELE661" s="68"/>
      <c r="ELF661" s="68"/>
      <c r="ELG661" s="68"/>
      <c r="ELH661" s="68"/>
      <c r="ELI661" s="68"/>
      <c r="ELJ661" s="68"/>
      <c r="ELK661" s="68"/>
      <c r="ELL661" s="68"/>
      <c r="ELM661" s="68"/>
      <c r="ELN661" s="68"/>
      <c r="ELO661" s="68"/>
      <c r="ELP661" s="68"/>
      <c r="ELQ661" s="68"/>
      <c r="ELR661" s="68"/>
      <c r="ELS661" s="68"/>
      <c r="ELT661" s="68"/>
      <c r="ELU661" s="68"/>
      <c r="ELV661" s="68"/>
      <c r="ELW661" s="68"/>
      <c r="ELX661" s="68"/>
      <c r="ELY661" s="68"/>
      <c r="ELZ661" s="68"/>
      <c r="EMA661" s="68"/>
      <c r="EMB661" s="68"/>
      <c r="EMC661" s="68"/>
      <c r="EMD661" s="68"/>
      <c r="EME661" s="68"/>
      <c r="EMF661" s="68"/>
      <c r="EMG661" s="68"/>
      <c r="EMH661" s="68"/>
      <c r="EMI661" s="68"/>
      <c r="EMJ661" s="68"/>
      <c r="EMK661" s="68"/>
      <c r="EML661" s="68"/>
      <c r="EMM661" s="68"/>
      <c r="EMN661" s="68"/>
      <c r="EMO661" s="68"/>
      <c r="EMP661" s="68"/>
      <c r="EMQ661" s="68"/>
      <c r="EMR661" s="68"/>
      <c r="EMS661" s="68"/>
      <c r="EMT661" s="68"/>
      <c r="EMU661" s="68"/>
      <c r="EMV661" s="68"/>
      <c r="EMW661" s="68"/>
      <c r="EMX661" s="68"/>
      <c r="EMY661" s="68"/>
      <c r="EMZ661" s="68"/>
      <c r="ENA661" s="68"/>
      <c r="ENB661" s="68"/>
      <c r="ENC661" s="68"/>
      <c r="END661" s="68"/>
      <c r="ENE661" s="68"/>
      <c r="ENF661" s="68"/>
      <c r="ENG661" s="68"/>
      <c r="ENH661" s="68"/>
      <c r="ENI661" s="68"/>
      <c r="ENJ661" s="68"/>
      <c r="ENK661" s="68"/>
      <c r="ENL661" s="68"/>
      <c r="ENM661" s="68"/>
      <c r="ENN661" s="68"/>
      <c r="ENO661" s="68"/>
      <c r="ENP661" s="68"/>
      <c r="ENQ661" s="68"/>
      <c r="ENR661" s="68"/>
      <c r="ENS661" s="68"/>
      <c r="ENT661" s="68"/>
      <c r="ENU661" s="68"/>
      <c r="ENV661" s="68"/>
      <c r="ENW661" s="68"/>
      <c r="ENX661" s="68"/>
      <c r="ENY661" s="68"/>
      <c r="ENZ661" s="68"/>
      <c r="EOA661" s="68"/>
      <c r="EOB661" s="68"/>
      <c r="EOC661" s="68"/>
      <c r="EOD661" s="68"/>
      <c r="EOE661" s="68"/>
      <c r="EOF661" s="68"/>
      <c r="EOG661" s="68"/>
      <c r="EOH661" s="68"/>
      <c r="EOI661" s="68"/>
      <c r="EOJ661" s="68"/>
      <c r="EOK661" s="68"/>
      <c r="EOL661" s="68"/>
      <c r="EOM661" s="68"/>
      <c r="EON661" s="68"/>
      <c r="EOO661" s="68"/>
      <c r="EOP661" s="68"/>
      <c r="EOQ661" s="68"/>
      <c r="EOR661" s="68"/>
      <c r="EOS661" s="68"/>
      <c r="EOT661" s="68"/>
      <c r="EOU661" s="68"/>
      <c r="EOV661" s="68"/>
      <c r="EOW661" s="68"/>
      <c r="EOX661" s="68"/>
      <c r="EOY661" s="68"/>
      <c r="EOZ661" s="68"/>
      <c r="EPA661" s="68"/>
      <c r="EPB661" s="68"/>
      <c r="EPC661" s="68"/>
      <c r="EPD661" s="68"/>
      <c r="EPE661" s="68"/>
      <c r="EPF661" s="68"/>
      <c r="EPG661" s="68"/>
      <c r="EPH661" s="68"/>
      <c r="EPI661" s="68"/>
      <c r="EPJ661" s="68"/>
      <c r="EPK661" s="68"/>
      <c r="EPL661" s="68"/>
      <c r="EPM661" s="68"/>
      <c r="EPN661" s="68"/>
      <c r="EPO661" s="68"/>
      <c r="EPP661" s="68"/>
      <c r="EPQ661" s="68"/>
      <c r="EPR661" s="68"/>
      <c r="EPS661" s="68"/>
      <c r="EPT661" s="68"/>
      <c r="EPU661" s="68"/>
      <c r="EPV661" s="68"/>
      <c r="EPW661" s="68"/>
      <c r="EPX661" s="68"/>
      <c r="EPY661" s="68"/>
      <c r="EPZ661" s="68"/>
      <c r="EQA661" s="68"/>
      <c r="EQB661" s="68"/>
      <c r="EQC661" s="68"/>
      <c r="EQD661" s="68"/>
      <c r="EQE661" s="68"/>
      <c r="EQF661" s="68"/>
      <c r="EQG661" s="68"/>
      <c r="EQH661" s="68"/>
      <c r="EQI661" s="68"/>
      <c r="EQJ661" s="68"/>
      <c r="EQK661" s="68"/>
      <c r="EQL661" s="68"/>
      <c r="EQM661" s="68"/>
      <c r="EQN661" s="68"/>
      <c r="EQO661" s="68"/>
      <c r="EQP661" s="68"/>
      <c r="EQQ661" s="68"/>
      <c r="EQR661" s="68"/>
      <c r="EQS661" s="68"/>
      <c r="EQT661" s="68"/>
      <c r="EQU661" s="68"/>
      <c r="EQV661" s="68"/>
      <c r="EQW661" s="68"/>
      <c r="EQX661" s="68"/>
      <c r="EQY661" s="68"/>
      <c r="EQZ661" s="68"/>
      <c r="ERA661" s="68"/>
      <c r="ERB661" s="68"/>
      <c r="ERC661" s="68"/>
      <c r="ERD661" s="68"/>
      <c r="ERE661" s="68"/>
      <c r="ERF661" s="68"/>
      <c r="ERG661" s="68"/>
      <c r="ERH661" s="68"/>
      <c r="ERI661" s="68"/>
      <c r="ERJ661" s="68"/>
      <c r="ERK661" s="68"/>
      <c r="ERL661" s="68"/>
      <c r="ERM661" s="68"/>
      <c r="ERN661" s="68"/>
      <c r="ERO661" s="68"/>
      <c r="ERP661" s="68"/>
      <c r="ERQ661" s="68"/>
      <c r="ERR661" s="68"/>
      <c r="ERS661" s="68"/>
      <c r="ERT661" s="68"/>
      <c r="ERU661" s="68"/>
      <c r="ERV661" s="68"/>
      <c r="ERW661" s="68"/>
      <c r="ERX661" s="68"/>
      <c r="ERY661" s="68"/>
      <c r="ERZ661" s="68"/>
      <c r="ESA661" s="68"/>
      <c r="ESB661" s="68"/>
      <c r="ESC661" s="68"/>
      <c r="ESD661" s="68"/>
      <c r="ESE661" s="68"/>
      <c r="ESF661" s="68"/>
      <c r="ESG661" s="68"/>
      <c r="ESH661" s="68"/>
      <c r="ESI661" s="68"/>
      <c r="ESJ661" s="68"/>
      <c r="ESK661" s="68"/>
      <c r="ESL661" s="68"/>
      <c r="ESM661" s="68"/>
      <c r="ESN661" s="68"/>
      <c r="ESO661" s="68"/>
      <c r="ESP661" s="68"/>
      <c r="ESQ661" s="68"/>
      <c r="ESR661" s="68"/>
      <c r="ESS661" s="68"/>
      <c r="EST661" s="68"/>
      <c r="ESU661" s="68"/>
      <c r="ESV661" s="68"/>
      <c r="ESW661" s="68"/>
      <c r="ESX661" s="68"/>
      <c r="ESY661" s="68"/>
      <c r="ESZ661" s="68"/>
      <c r="ETA661" s="68"/>
      <c r="ETB661" s="68"/>
      <c r="ETC661" s="68"/>
      <c r="ETD661" s="68"/>
      <c r="ETE661" s="68"/>
      <c r="ETF661" s="68"/>
      <c r="ETG661" s="68"/>
      <c r="ETH661" s="68"/>
      <c r="ETI661" s="68"/>
      <c r="ETJ661" s="68"/>
      <c r="ETK661" s="68"/>
      <c r="ETL661" s="68"/>
      <c r="ETM661" s="68"/>
      <c r="ETN661" s="68"/>
      <c r="ETO661" s="68"/>
      <c r="ETP661" s="68"/>
      <c r="ETQ661" s="68"/>
      <c r="ETR661" s="68"/>
      <c r="ETS661" s="68"/>
      <c r="ETT661" s="68"/>
      <c r="ETU661" s="68"/>
      <c r="ETV661" s="68"/>
      <c r="ETW661" s="68"/>
      <c r="ETX661" s="68"/>
      <c r="ETY661" s="68"/>
      <c r="ETZ661" s="68"/>
      <c r="EUA661" s="68"/>
      <c r="EUB661" s="68"/>
      <c r="EUC661" s="68"/>
      <c r="EUD661" s="68"/>
      <c r="EUE661" s="68"/>
      <c r="EUF661" s="68"/>
      <c r="EUG661" s="68"/>
      <c r="EUH661" s="68"/>
      <c r="EUI661" s="68"/>
      <c r="EUJ661" s="68"/>
      <c r="EUK661" s="68"/>
      <c r="EUL661" s="68"/>
      <c r="EUM661" s="68"/>
      <c r="EUN661" s="68"/>
      <c r="EUO661" s="68"/>
      <c r="EUP661" s="68"/>
      <c r="EUQ661" s="68"/>
      <c r="EUR661" s="68"/>
      <c r="EUS661" s="68"/>
      <c r="EUT661" s="68"/>
      <c r="EUU661" s="68"/>
      <c r="EUV661" s="68"/>
      <c r="EUW661" s="68"/>
      <c r="EUX661" s="68"/>
      <c r="EUY661" s="68"/>
      <c r="EUZ661" s="68"/>
      <c r="EVA661" s="68"/>
      <c r="EVB661" s="68"/>
      <c r="EVC661" s="68"/>
      <c r="EVD661" s="68"/>
      <c r="EVE661" s="68"/>
      <c r="EVF661" s="68"/>
      <c r="EVG661" s="68"/>
      <c r="EVH661" s="68"/>
      <c r="EVI661" s="68"/>
      <c r="EVJ661" s="68"/>
      <c r="EVK661" s="68"/>
      <c r="EVL661" s="68"/>
      <c r="EVM661" s="68"/>
      <c r="EVN661" s="68"/>
      <c r="EVO661" s="68"/>
      <c r="EVP661" s="68"/>
      <c r="EVQ661" s="68"/>
      <c r="EVR661" s="68"/>
      <c r="EVS661" s="68"/>
      <c r="EVT661" s="68"/>
      <c r="EVU661" s="68"/>
      <c r="EVV661" s="68"/>
      <c r="EVW661" s="68"/>
      <c r="EVX661" s="68"/>
      <c r="EVY661" s="68"/>
      <c r="EVZ661" s="68"/>
      <c r="EWA661" s="68"/>
      <c r="EWB661" s="68"/>
      <c r="EWC661" s="68"/>
      <c r="EWD661" s="68"/>
      <c r="EWE661" s="68"/>
      <c r="EWF661" s="68"/>
      <c r="EWG661" s="68"/>
      <c r="EWH661" s="68"/>
      <c r="EWI661" s="68"/>
      <c r="EWJ661" s="68"/>
      <c r="EWK661" s="68"/>
      <c r="EWL661" s="68"/>
      <c r="EWM661" s="68"/>
      <c r="EWN661" s="68"/>
      <c r="EWO661" s="68"/>
      <c r="EWP661" s="68"/>
      <c r="EWQ661" s="68"/>
      <c r="EWR661" s="68"/>
      <c r="EWS661" s="68"/>
      <c r="EWT661" s="68"/>
      <c r="EWU661" s="68"/>
      <c r="EWV661" s="68"/>
      <c r="EWW661" s="68"/>
      <c r="EWX661" s="68"/>
      <c r="EWY661" s="68"/>
      <c r="EWZ661" s="68"/>
      <c r="EXA661" s="68"/>
      <c r="EXB661" s="68"/>
      <c r="EXC661" s="68"/>
      <c r="EXD661" s="68"/>
      <c r="EXE661" s="68"/>
      <c r="EXF661" s="68"/>
      <c r="EXG661" s="68"/>
      <c r="EXH661" s="68"/>
      <c r="EXI661" s="68"/>
      <c r="EXJ661" s="68"/>
      <c r="EXK661" s="68"/>
      <c r="EXL661" s="68"/>
      <c r="EXM661" s="68"/>
      <c r="EXN661" s="68"/>
      <c r="EXO661" s="68"/>
      <c r="EXP661" s="68"/>
      <c r="EXQ661" s="68"/>
      <c r="EXR661" s="68"/>
      <c r="EXS661" s="68"/>
      <c r="EXT661" s="68"/>
      <c r="EXU661" s="68"/>
      <c r="EXV661" s="68"/>
      <c r="EXW661" s="68"/>
      <c r="EXX661" s="68"/>
      <c r="EXY661" s="68"/>
      <c r="EXZ661" s="68"/>
      <c r="EYA661" s="68"/>
      <c r="EYB661" s="68"/>
      <c r="EYC661" s="68"/>
      <c r="EYD661" s="68"/>
      <c r="EYE661" s="68"/>
      <c r="EYF661" s="68"/>
      <c r="EYG661" s="68"/>
      <c r="EYH661" s="68"/>
      <c r="EYI661" s="68"/>
      <c r="EYJ661" s="68"/>
      <c r="EYK661" s="68"/>
      <c r="EYL661" s="68"/>
      <c r="EYM661" s="68"/>
      <c r="EYN661" s="68"/>
      <c r="EYO661" s="68"/>
      <c r="EYP661" s="68"/>
      <c r="EYQ661" s="68"/>
      <c r="EYR661" s="68"/>
      <c r="EYS661" s="68"/>
      <c r="EYT661" s="68"/>
      <c r="EYU661" s="68"/>
      <c r="EYV661" s="68"/>
      <c r="EYW661" s="68"/>
      <c r="EYX661" s="68"/>
      <c r="EYY661" s="68"/>
      <c r="EYZ661" s="68"/>
      <c r="EZA661" s="68"/>
      <c r="EZB661" s="68"/>
      <c r="EZC661" s="68"/>
      <c r="EZD661" s="68"/>
      <c r="EZE661" s="68"/>
      <c r="EZF661" s="68"/>
      <c r="EZG661" s="68"/>
      <c r="EZH661" s="68"/>
      <c r="EZI661" s="68"/>
      <c r="EZJ661" s="68"/>
      <c r="EZK661" s="68"/>
      <c r="EZL661" s="68"/>
      <c r="EZM661" s="68"/>
      <c r="EZN661" s="68"/>
      <c r="EZO661" s="68"/>
      <c r="EZP661" s="68"/>
      <c r="EZQ661" s="68"/>
      <c r="EZR661" s="68"/>
      <c r="EZS661" s="68"/>
      <c r="EZT661" s="68"/>
      <c r="EZU661" s="68"/>
      <c r="EZV661" s="68"/>
      <c r="EZW661" s="68"/>
      <c r="EZX661" s="68"/>
      <c r="EZY661" s="68"/>
      <c r="EZZ661" s="68"/>
      <c r="FAA661" s="68"/>
      <c r="FAB661" s="68"/>
      <c r="FAC661" s="68"/>
      <c r="FAD661" s="68"/>
      <c r="FAE661" s="68"/>
      <c r="FAF661" s="68"/>
      <c r="FAG661" s="68"/>
      <c r="FAH661" s="68"/>
      <c r="FAI661" s="68"/>
      <c r="FAJ661" s="68"/>
      <c r="FAK661" s="68"/>
      <c r="FAL661" s="68"/>
      <c r="FAM661" s="68"/>
      <c r="FAN661" s="68"/>
      <c r="FAO661" s="68"/>
      <c r="FAP661" s="68"/>
      <c r="FAQ661" s="68"/>
      <c r="FAR661" s="68"/>
      <c r="FAS661" s="68"/>
      <c r="FAT661" s="68"/>
      <c r="FAU661" s="68"/>
      <c r="FAV661" s="68"/>
      <c r="FAW661" s="68"/>
      <c r="FAX661" s="68"/>
      <c r="FAY661" s="68"/>
      <c r="FAZ661" s="68"/>
      <c r="FBA661" s="68"/>
      <c r="FBB661" s="68"/>
      <c r="FBC661" s="68"/>
      <c r="FBD661" s="68"/>
      <c r="FBE661" s="68"/>
      <c r="FBF661" s="68"/>
      <c r="FBG661" s="68"/>
      <c r="FBH661" s="68"/>
      <c r="FBI661" s="68"/>
      <c r="FBJ661" s="68"/>
      <c r="FBK661" s="68"/>
      <c r="FBL661" s="68"/>
      <c r="FBM661" s="68"/>
      <c r="FBN661" s="68"/>
      <c r="FBO661" s="68"/>
      <c r="FBP661" s="68"/>
      <c r="FBQ661" s="68"/>
      <c r="FBR661" s="68"/>
      <c r="FBS661" s="68"/>
      <c r="FBT661" s="68"/>
      <c r="FBU661" s="68"/>
      <c r="FBV661" s="68"/>
      <c r="FBW661" s="68"/>
      <c r="FBX661" s="68"/>
      <c r="FBY661" s="68"/>
      <c r="FBZ661" s="68"/>
      <c r="FCA661" s="68"/>
      <c r="FCB661" s="68"/>
      <c r="FCC661" s="68"/>
      <c r="FCD661" s="68"/>
      <c r="FCE661" s="68"/>
      <c r="FCF661" s="68"/>
      <c r="FCG661" s="68"/>
      <c r="FCH661" s="68"/>
      <c r="FCI661" s="68"/>
      <c r="FCJ661" s="68"/>
      <c r="FCK661" s="68"/>
      <c r="FCL661" s="68"/>
      <c r="FCM661" s="68"/>
      <c r="FCN661" s="68"/>
      <c r="FCO661" s="68"/>
      <c r="FCP661" s="68"/>
      <c r="FCQ661" s="68"/>
      <c r="FCR661" s="68"/>
      <c r="FCS661" s="68"/>
      <c r="FCT661" s="68"/>
      <c r="FCU661" s="68"/>
      <c r="FCV661" s="68"/>
      <c r="FCW661" s="68"/>
      <c r="FCX661" s="68"/>
      <c r="FCY661" s="68"/>
      <c r="FCZ661" s="68"/>
      <c r="FDA661" s="68"/>
      <c r="FDB661" s="68"/>
      <c r="FDC661" s="68"/>
      <c r="FDD661" s="68"/>
      <c r="FDE661" s="68"/>
      <c r="FDF661" s="68"/>
      <c r="FDG661" s="68"/>
      <c r="FDH661" s="68"/>
      <c r="FDI661" s="68"/>
      <c r="FDJ661" s="68"/>
      <c r="FDK661" s="68"/>
      <c r="FDL661" s="68"/>
      <c r="FDM661" s="68"/>
      <c r="FDN661" s="68"/>
      <c r="FDO661" s="68"/>
      <c r="FDP661" s="68"/>
      <c r="FDQ661" s="68"/>
      <c r="FDR661" s="68"/>
      <c r="FDS661" s="68"/>
      <c r="FDT661" s="68"/>
      <c r="FDU661" s="68"/>
      <c r="FDV661" s="68"/>
      <c r="FDW661" s="68"/>
      <c r="FDX661" s="68"/>
      <c r="FDY661" s="68"/>
      <c r="FDZ661" s="68"/>
      <c r="FEA661" s="68"/>
      <c r="FEB661" s="68"/>
      <c r="FEC661" s="68"/>
      <c r="FED661" s="68"/>
      <c r="FEE661" s="68"/>
      <c r="FEF661" s="68"/>
      <c r="FEG661" s="68"/>
      <c r="FEH661" s="68"/>
      <c r="FEI661" s="68"/>
      <c r="FEJ661" s="68"/>
      <c r="FEK661" s="68"/>
      <c r="FEL661" s="68"/>
      <c r="FEM661" s="68"/>
      <c r="FEN661" s="68"/>
      <c r="FEO661" s="68"/>
      <c r="FEP661" s="68"/>
      <c r="FEQ661" s="68"/>
      <c r="FER661" s="68"/>
      <c r="FES661" s="68"/>
      <c r="FET661" s="68"/>
      <c r="FEU661" s="68"/>
      <c r="FEV661" s="68"/>
      <c r="FEW661" s="68"/>
      <c r="FEX661" s="68"/>
      <c r="FEY661" s="68"/>
      <c r="FEZ661" s="68"/>
      <c r="FFA661" s="68"/>
      <c r="FFB661" s="68"/>
      <c r="FFC661" s="68"/>
      <c r="FFD661" s="68"/>
      <c r="FFE661" s="68"/>
      <c r="FFF661" s="68"/>
      <c r="FFG661" s="68"/>
      <c r="FFH661" s="68"/>
      <c r="FFI661" s="68"/>
      <c r="FFJ661" s="68"/>
      <c r="FFK661" s="68"/>
      <c r="FFL661" s="68"/>
      <c r="FFM661" s="68"/>
      <c r="FFN661" s="68"/>
      <c r="FFO661" s="68"/>
      <c r="FFP661" s="68"/>
      <c r="FFQ661" s="68"/>
      <c r="FFR661" s="68"/>
      <c r="FFS661" s="68"/>
      <c r="FFT661" s="68"/>
      <c r="FFU661" s="68"/>
      <c r="FFV661" s="68"/>
      <c r="FFW661" s="68"/>
      <c r="FFX661" s="68"/>
      <c r="FFY661" s="68"/>
      <c r="FFZ661" s="68"/>
      <c r="FGA661" s="68"/>
      <c r="FGB661" s="68"/>
      <c r="FGC661" s="68"/>
      <c r="FGD661" s="68"/>
      <c r="FGE661" s="68"/>
      <c r="FGF661" s="68"/>
      <c r="FGG661" s="68"/>
      <c r="FGH661" s="68"/>
      <c r="FGI661" s="68"/>
      <c r="FGJ661" s="68"/>
      <c r="FGK661" s="68"/>
      <c r="FGL661" s="68"/>
      <c r="FGM661" s="68"/>
      <c r="FGN661" s="68"/>
      <c r="FGO661" s="68"/>
      <c r="FGP661" s="68"/>
      <c r="FGQ661" s="68"/>
      <c r="FGR661" s="68"/>
      <c r="FGS661" s="68"/>
      <c r="FGT661" s="68"/>
      <c r="FGU661" s="68"/>
      <c r="FGV661" s="68"/>
      <c r="FGW661" s="68"/>
      <c r="FGX661" s="68"/>
      <c r="FGY661" s="68"/>
      <c r="FGZ661" s="68"/>
      <c r="FHA661" s="68"/>
      <c r="FHB661" s="68"/>
      <c r="FHC661" s="68"/>
      <c r="FHD661" s="68"/>
      <c r="FHE661" s="68"/>
      <c r="FHF661" s="68"/>
      <c r="FHG661" s="68"/>
      <c r="FHH661" s="68"/>
      <c r="FHI661" s="68"/>
      <c r="FHJ661" s="68"/>
      <c r="FHK661" s="68"/>
      <c r="FHL661" s="68"/>
      <c r="FHM661" s="68"/>
      <c r="FHN661" s="68"/>
      <c r="FHO661" s="68"/>
      <c r="FHP661" s="68"/>
      <c r="FHQ661" s="68"/>
      <c r="FHR661" s="68"/>
      <c r="FHS661" s="68"/>
      <c r="FHT661" s="68"/>
      <c r="FHU661" s="68"/>
      <c r="FHV661" s="68"/>
      <c r="FHW661" s="68"/>
      <c r="FHX661" s="68"/>
      <c r="FHY661" s="68"/>
      <c r="FHZ661" s="68"/>
      <c r="FIA661" s="68"/>
      <c r="FIB661" s="68"/>
      <c r="FIC661" s="68"/>
      <c r="FID661" s="68"/>
      <c r="FIE661" s="68"/>
      <c r="FIF661" s="68"/>
      <c r="FIG661" s="68"/>
      <c r="FIH661" s="68"/>
      <c r="FII661" s="68"/>
      <c r="FIJ661" s="68"/>
      <c r="FIK661" s="68"/>
      <c r="FIL661" s="68"/>
      <c r="FIM661" s="68"/>
      <c r="FIN661" s="68"/>
      <c r="FIO661" s="68"/>
      <c r="FIP661" s="68"/>
      <c r="FIQ661" s="68"/>
      <c r="FIR661" s="68"/>
      <c r="FIS661" s="68"/>
      <c r="FIT661" s="68"/>
      <c r="FIU661" s="68"/>
      <c r="FIV661" s="68"/>
      <c r="FIW661" s="68"/>
      <c r="FIX661" s="68"/>
      <c r="FIY661" s="68"/>
      <c r="FIZ661" s="68"/>
      <c r="FJA661" s="68"/>
      <c r="FJB661" s="68"/>
      <c r="FJC661" s="68"/>
      <c r="FJD661" s="68"/>
      <c r="FJE661" s="68"/>
      <c r="FJF661" s="68"/>
      <c r="FJG661" s="68"/>
      <c r="FJH661" s="68"/>
      <c r="FJI661" s="68"/>
      <c r="FJJ661" s="68"/>
      <c r="FJK661" s="68"/>
      <c r="FJL661" s="68"/>
      <c r="FJM661" s="68"/>
      <c r="FJN661" s="68"/>
      <c r="FJO661" s="68"/>
      <c r="FJP661" s="68"/>
      <c r="FJQ661" s="68"/>
      <c r="FJR661" s="68"/>
      <c r="FJS661" s="68"/>
      <c r="FJT661" s="68"/>
      <c r="FJU661" s="68"/>
      <c r="FJV661" s="68"/>
      <c r="FJW661" s="68"/>
      <c r="FJX661" s="68"/>
      <c r="FJY661" s="68"/>
      <c r="FJZ661" s="68"/>
      <c r="FKA661" s="68"/>
      <c r="FKB661" s="68"/>
      <c r="FKC661" s="68"/>
      <c r="FKD661" s="68"/>
      <c r="FKE661" s="68"/>
      <c r="FKF661" s="68"/>
      <c r="FKG661" s="68"/>
      <c r="FKH661" s="68"/>
      <c r="FKI661" s="68"/>
      <c r="FKJ661" s="68"/>
      <c r="FKK661" s="68"/>
      <c r="FKL661" s="68"/>
      <c r="FKM661" s="68"/>
      <c r="FKN661" s="68"/>
      <c r="FKO661" s="68"/>
      <c r="FKP661" s="68"/>
      <c r="FKQ661" s="68"/>
      <c r="FKR661" s="68"/>
      <c r="FKS661" s="68"/>
      <c r="FKT661" s="68"/>
      <c r="FKU661" s="68"/>
      <c r="FKV661" s="68"/>
      <c r="FKW661" s="68"/>
      <c r="FKX661" s="68"/>
      <c r="FKY661" s="68"/>
      <c r="FKZ661" s="68"/>
      <c r="FLA661" s="68"/>
      <c r="FLB661" s="68"/>
      <c r="FLC661" s="68"/>
      <c r="FLD661" s="68"/>
      <c r="FLE661" s="68"/>
      <c r="FLF661" s="68"/>
      <c r="FLG661" s="68"/>
      <c r="FLH661" s="68"/>
      <c r="FLI661" s="68"/>
      <c r="FLJ661" s="68"/>
      <c r="FLK661" s="68"/>
      <c r="FLL661" s="68"/>
      <c r="FLM661" s="68"/>
      <c r="FLN661" s="68"/>
      <c r="FLO661" s="68"/>
      <c r="FLP661" s="68"/>
      <c r="FLQ661" s="68"/>
      <c r="FLR661" s="68"/>
      <c r="FLS661" s="68"/>
      <c r="FLT661" s="68"/>
      <c r="FLU661" s="68"/>
      <c r="FLV661" s="68"/>
      <c r="FLW661" s="68"/>
      <c r="FLX661" s="68"/>
      <c r="FLY661" s="68"/>
      <c r="FLZ661" s="68"/>
      <c r="FMA661" s="68"/>
      <c r="FMB661" s="68"/>
      <c r="FMC661" s="68"/>
      <c r="FMD661" s="68"/>
      <c r="FME661" s="68"/>
      <c r="FMF661" s="68"/>
      <c r="FMG661" s="68"/>
      <c r="FMH661" s="68"/>
      <c r="FMI661" s="68"/>
      <c r="FMJ661" s="68"/>
      <c r="FMK661" s="68"/>
      <c r="FML661" s="68"/>
      <c r="FMM661" s="68"/>
      <c r="FMN661" s="68"/>
      <c r="FMO661" s="68"/>
      <c r="FMP661" s="68"/>
      <c r="FMQ661" s="68"/>
      <c r="FMR661" s="68"/>
      <c r="FMS661" s="68"/>
      <c r="FMT661" s="68"/>
      <c r="FMU661" s="68"/>
      <c r="FMV661" s="68"/>
      <c r="FMW661" s="68"/>
      <c r="FMX661" s="68"/>
      <c r="FMY661" s="68"/>
      <c r="FMZ661" s="68"/>
      <c r="FNA661" s="68"/>
      <c r="FNB661" s="68"/>
      <c r="FNC661" s="68"/>
      <c r="FND661" s="68"/>
      <c r="FNE661" s="68"/>
      <c r="FNF661" s="68"/>
      <c r="FNG661" s="68"/>
      <c r="FNH661" s="68"/>
      <c r="FNI661" s="68"/>
      <c r="FNJ661" s="68"/>
      <c r="FNK661" s="68"/>
      <c r="FNL661" s="68"/>
      <c r="FNM661" s="68"/>
      <c r="FNN661" s="68"/>
      <c r="FNO661" s="68"/>
      <c r="FNP661" s="68"/>
      <c r="FNQ661" s="68"/>
      <c r="FNR661" s="68"/>
      <c r="FNS661" s="68"/>
      <c r="FNT661" s="68"/>
      <c r="FNU661" s="68"/>
      <c r="FNV661" s="68"/>
      <c r="FNW661" s="68"/>
      <c r="FNX661" s="68"/>
      <c r="FNY661" s="68"/>
      <c r="FNZ661" s="68"/>
      <c r="FOA661" s="68"/>
      <c r="FOB661" s="68"/>
      <c r="FOC661" s="68"/>
      <c r="FOD661" s="68"/>
      <c r="FOE661" s="68"/>
      <c r="FOF661" s="68"/>
      <c r="FOG661" s="68"/>
      <c r="FOH661" s="68"/>
      <c r="FOI661" s="68"/>
      <c r="FOJ661" s="68"/>
      <c r="FOK661" s="68"/>
      <c r="FOL661" s="68"/>
      <c r="FOM661" s="68"/>
      <c r="FON661" s="68"/>
      <c r="FOO661" s="68"/>
      <c r="FOP661" s="68"/>
      <c r="FOQ661" s="68"/>
      <c r="FOR661" s="68"/>
      <c r="FOS661" s="68"/>
      <c r="FOT661" s="68"/>
      <c r="FOU661" s="68"/>
      <c r="FOV661" s="68"/>
      <c r="FOW661" s="68"/>
      <c r="FOX661" s="68"/>
      <c r="FOY661" s="68"/>
      <c r="FOZ661" s="68"/>
      <c r="FPA661" s="68"/>
      <c r="FPB661" s="68"/>
      <c r="FPC661" s="68"/>
      <c r="FPD661" s="68"/>
      <c r="FPE661" s="68"/>
      <c r="FPF661" s="68"/>
      <c r="FPG661" s="68"/>
      <c r="FPH661" s="68"/>
      <c r="FPI661" s="68"/>
      <c r="FPJ661" s="68"/>
      <c r="FPK661" s="68"/>
      <c r="FPL661" s="68"/>
      <c r="FPM661" s="68"/>
      <c r="FPN661" s="68"/>
      <c r="FPO661" s="68"/>
      <c r="FPP661" s="68"/>
      <c r="FPQ661" s="68"/>
      <c r="FPR661" s="68"/>
      <c r="FPS661" s="68"/>
      <c r="FPT661" s="68"/>
      <c r="FPU661" s="68"/>
      <c r="FPV661" s="68"/>
      <c r="FPW661" s="68"/>
      <c r="FPX661" s="68"/>
      <c r="FPY661" s="68"/>
      <c r="FPZ661" s="68"/>
      <c r="FQA661" s="68"/>
      <c r="FQB661" s="68"/>
      <c r="FQC661" s="68"/>
      <c r="FQD661" s="68"/>
      <c r="FQE661" s="68"/>
      <c r="FQF661" s="68"/>
      <c r="FQG661" s="68"/>
      <c r="FQH661" s="68"/>
      <c r="FQI661" s="68"/>
      <c r="FQJ661" s="68"/>
      <c r="FQK661" s="68"/>
      <c r="FQL661" s="68"/>
      <c r="FQM661" s="68"/>
      <c r="FQN661" s="68"/>
      <c r="FQO661" s="68"/>
      <c r="FQP661" s="68"/>
      <c r="FQQ661" s="68"/>
      <c r="FQR661" s="68"/>
      <c r="FQS661" s="68"/>
      <c r="FQT661" s="68"/>
      <c r="FQU661" s="68"/>
      <c r="FQV661" s="68"/>
      <c r="FQW661" s="68"/>
      <c r="FQX661" s="68"/>
      <c r="FQY661" s="68"/>
      <c r="FQZ661" s="68"/>
      <c r="FRA661" s="68"/>
      <c r="FRB661" s="68"/>
      <c r="FRC661" s="68"/>
      <c r="FRD661" s="68"/>
      <c r="FRE661" s="68"/>
      <c r="FRF661" s="68"/>
      <c r="FRG661" s="68"/>
      <c r="FRH661" s="68"/>
      <c r="FRI661" s="68"/>
      <c r="FRJ661" s="68"/>
      <c r="FRK661" s="68"/>
      <c r="FRL661" s="68"/>
      <c r="FRM661" s="68"/>
      <c r="FRN661" s="68"/>
      <c r="FRO661" s="68"/>
      <c r="FRP661" s="68"/>
      <c r="FRQ661" s="68"/>
      <c r="FRR661" s="68"/>
      <c r="FRS661" s="68"/>
      <c r="FRT661" s="68"/>
      <c r="FRU661" s="68"/>
      <c r="FRV661" s="68"/>
      <c r="FRW661" s="68"/>
      <c r="FRX661" s="68"/>
      <c r="FRY661" s="68"/>
      <c r="FRZ661" s="68"/>
      <c r="FSA661" s="68"/>
      <c r="FSB661" s="68"/>
      <c r="FSC661" s="68"/>
      <c r="FSD661" s="68"/>
      <c r="FSE661" s="68"/>
      <c r="FSF661" s="68"/>
      <c r="FSG661" s="68"/>
      <c r="FSH661" s="68"/>
      <c r="FSI661" s="68"/>
      <c r="FSJ661" s="68"/>
      <c r="FSK661" s="68"/>
      <c r="FSL661" s="68"/>
      <c r="FSM661" s="68"/>
      <c r="FSN661" s="68"/>
      <c r="FSO661" s="68"/>
      <c r="FSP661" s="68"/>
      <c r="FSQ661" s="68"/>
      <c r="FSR661" s="68"/>
      <c r="FSS661" s="68"/>
      <c r="FST661" s="68"/>
      <c r="FSU661" s="68"/>
      <c r="FSV661" s="68"/>
      <c r="FSW661" s="68"/>
      <c r="FSX661" s="68"/>
      <c r="FSY661" s="68"/>
      <c r="FSZ661" s="68"/>
      <c r="FTA661" s="68"/>
      <c r="FTB661" s="68"/>
      <c r="FTC661" s="68"/>
      <c r="FTD661" s="68"/>
      <c r="FTE661" s="68"/>
      <c r="FTF661" s="68"/>
      <c r="FTG661" s="68"/>
      <c r="FTH661" s="68"/>
      <c r="FTI661" s="68"/>
      <c r="FTJ661" s="68"/>
      <c r="FTK661" s="68"/>
      <c r="FTL661" s="68"/>
      <c r="FTM661" s="68"/>
      <c r="FTN661" s="68"/>
      <c r="FTO661" s="68"/>
      <c r="FTP661" s="68"/>
      <c r="FTQ661" s="68"/>
      <c r="FTR661" s="68"/>
      <c r="FTS661" s="68"/>
      <c r="FTT661" s="68"/>
      <c r="FTU661" s="68"/>
      <c r="FTV661" s="68"/>
      <c r="FTW661" s="68"/>
      <c r="FTX661" s="68"/>
      <c r="FTY661" s="68"/>
      <c r="FTZ661" s="68"/>
      <c r="FUA661" s="68"/>
      <c r="FUB661" s="68"/>
      <c r="FUC661" s="68"/>
      <c r="FUD661" s="68"/>
      <c r="FUE661" s="68"/>
      <c r="FUF661" s="68"/>
      <c r="FUG661" s="68"/>
      <c r="FUH661" s="68"/>
      <c r="FUI661" s="68"/>
      <c r="FUJ661" s="68"/>
      <c r="FUK661" s="68"/>
      <c r="FUL661" s="68"/>
      <c r="FUM661" s="68"/>
      <c r="FUN661" s="68"/>
      <c r="FUO661" s="68"/>
      <c r="FUP661" s="68"/>
      <c r="FUQ661" s="68"/>
      <c r="FUR661" s="68"/>
      <c r="FUS661" s="68"/>
      <c r="FUT661" s="68"/>
      <c r="FUU661" s="68"/>
      <c r="FUV661" s="68"/>
      <c r="FUW661" s="68"/>
      <c r="FUX661" s="68"/>
      <c r="FUY661" s="68"/>
      <c r="FUZ661" s="68"/>
      <c r="FVA661" s="68"/>
      <c r="FVB661" s="68"/>
      <c r="FVC661" s="68"/>
      <c r="FVD661" s="68"/>
      <c r="FVE661" s="68"/>
      <c r="FVF661" s="68"/>
      <c r="FVG661" s="68"/>
      <c r="FVH661" s="68"/>
      <c r="FVI661" s="68"/>
      <c r="FVJ661" s="68"/>
      <c r="FVK661" s="68"/>
      <c r="FVL661" s="68"/>
      <c r="FVM661" s="68"/>
      <c r="FVN661" s="68"/>
      <c r="FVO661" s="68"/>
      <c r="FVP661" s="68"/>
      <c r="FVQ661" s="68"/>
      <c r="FVR661" s="68"/>
      <c r="FVS661" s="68"/>
      <c r="FVT661" s="68"/>
      <c r="FVU661" s="68"/>
      <c r="FVV661" s="68"/>
      <c r="FVW661" s="68"/>
      <c r="FVX661" s="68"/>
      <c r="FVY661" s="68"/>
      <c r="FVZ661" s="68"/>
      <c r="FWA661" s="68"/>
      <c r="FWB661" s="68"/>
      <c r="FWC661" s="68"/>
      <c r="FWD661" s="68"/>
      <c r="FWE661" s="68"/>
      <c r="FWF661" s="68"/>
      <c r="FWG661" s="68"/>
      <c r="FWH661" s="68"/>
      <c r="FWI661" s="68"/>
      <c r="FWJ661" s="68"/>
      <c r="FWK661" s="68"/>
      <c r="FWL661" s="68"/>
      <c r="FWM661" s="68"/>
      <c r="FWN661" s="68"/>
      <c r="FWO661" s="68"/>
      <c r="FWP661" s="68"/>
      <c r="FWQ661" s="68"/>
      <c r="FWR661" s="68"/>
      <c r="FWS661" s="68"/>
      <c r="FWT661" s="68"/>
      <c r="FWU661" s="68"/>
      <c r="FWV661" s="68"/>
      <c r="FWW661" s="68"/>
      <c r="FWX661" s="68"/>
      <c r="FWY661" s="68"/>
      <c r="FWZ661" s="68"/>
      <c r="FXA661" s="68"/>
      <c r="FXB661" s="68"/>
      <c r="FXC661" s="68"/>
      <c r="FXD661" s="68"/>
      <c r="FXE661" s="68"/>
      <c r="FXF661" s="68"/>
      <c r="FXG661" s="68"/>
      <c r="FXH661" s="68"/>
      <c r="FXI661" s="68"/>
      <c r="FXJ661" s="68"/>
      <c r="FXK661" s="68"/>
      <c r="FXL661" s="68"/>
      <c r="FXM661" s="68"/>
      <c r="FXN661" s="68"/>
      <c r="FXO661" s="68"/>
      <c r="FXP661" s="68"/>
      <c r="FXQ661" s="68"/>
      <c r="FXR661" s="68"/>
      <c r="FXS661" s="68"/>
      <c r="FXT661" s="68"/>
      <c r="FXU661" s="68"/>
      <c r="FXV661" s="68"/>
      <c r="FXW661" s="68"/>
      <c r="FXX661" s="68"/>
      <c r="FXY661" s="68"/>
      <c r="FXZ661" s="68"/>
      <c r="FYA661" s="68"/>
      <c r="FYB661" s="68"/>
      <c r="FYC661" s="68"/>
      <c r="FYD661" s="68"/>
      <c r="FYE661" s="68"/>
      <c r="FYF661" s="68"/>
      <c r="FYG661" s="68"/>
      <c r="FYH661" s="68"/>
      <c r="FYI661" s="68"/>
      <c r="FYJ661" s="68"/>
      <c r="FYK661" s="68"/>
      <c r="FYL661" s="68"/>
      <c r="FYM661" s="68"/>
      <c r="FYN661" s="68"/>
      <c r="FYO661" s="68"/>
      <c r="FYP661" s="68"/>
      <c r="FYQ661" s="68"/>
      <c r="FYR661" s="68"/>
      <c r="FYS661" s="68"/>
      <c r="FYT661" s="68"/>
      <c r="FYU661" s="68"/>
      <c r="FYV661" s="68"/>
      <c r="FYW661" s="68"/>
      <c r="FYX661" s="68"/>
      <c r="FYY661" s="68"/>
      <c r="FYZ661" s="68"/>
      <c r="FZA661" s="68"/>
      <c r="FZB661" s="68"/>
      <c r="FZC661" s="68"/>
      <c r="FZD661" s="68"/>
      <c r="FZE661" s="68"/>
      <c r="FZF661" s="68"/>
      <c r="FZG661" s="68"/>
      <c r="FZH661" s="68"/>
      <c r="FZI661" s="68"/>
      <c r="FZJ661" s="68"/>
      <c r="FZK661" s="68"/>
      <c r="FZL661" s="68"/>
      <c r="FZM661" s="68"/>
      <c r="FZN661" s="68"/>
      <c r="FZO661" s="68"/>
      <c r="FZP661" s="68"/>
      <c r="FZQ661" s="68"/>
      <c r="FZR661" s="68"/>
      <c r="FZS661" s="68"/>
      <c r="FZT661" s="68"/>
      <c r="FZU661" s="68"/>
      <c r="FZV661" s="68"/>
      <c r="FZW661" s="68"/>
      <c r="FZX661" s="68"/>
      <c r="FZY661" s="68"/>
      <c r="FZZ661" s="68"/>
      <c r="GAA661" s="68"/>
      <c r="GAB661" s="68"/>
      <c r="GAC661" s="68"/>
      <c r="GAD661" s="68"/>
      <c r="GAE661" s="68"/>
      <c r="GAF661" s="68"/>
      <c r="GAG661" s="68"/>
      <c r="GAH661" s="68"/>
      <c r="GAI661" s="68"/>
      <c r="GAJ661" s="68"/>
      <c r="GAK661" s="68"/>
      <c r="GAL661" s="68"/>
      <c r="GAM661" s="68"/>
      <c r="GAN661" s="68"/>
      <c r="GAO661" s="68"/>
      <c r="GAP661" s="68"/>
      <c r="GAQ661" s="68"/>
      <c r="GAR661" s="68"/>
      <c r="GAS661" s="68"/>
      <c r="GAT661" s="68"/>
      <c r="GAU661" s="68"/>
      <c r="GAV661" s="68"/>
      <c r="GAW661" s="68"/>
      <c r="GAX661" s="68"/>
      <c r="GAY661" s="68"/>
      <c r="GAZ661" s="68"/>
      <c r="GBA661" s="68"/>
      <c r="GBB661" s="68"/>
      <c r="GBC661" s="68"/>
      <c r="GBD661" s="68"/>
      <c r="GBE661" s="68"/>
      <c r="GBF661" s="68"/>
      <c r="GBG661" s="68"/>
      <c r="GBH661" s="68"/>
      <c r="GBI661" s="68"/>
      <c r="GBJ661" s="68"/>
      <c r="GBK661" s="68"/>
      <c r="GBL661" s="68"/>
      <c r="GBM661" s="68"/>
      <c r="GBN661" s="68"/>
      <c r="GBO661" s="68"/>
      <c r="GBP661" s="68"/>
      <c r="GBQ661" s="68"/>
      <c r="GBR661" s="68"/>
      <c r="GBS661" s="68"/>
      <c r="GBT661" s="68"/>
      <c r="GBU661" s="68"/>
      <c r="GBV661" s="68"/>
      <c r="GBW661" s="68"/>
      <c r="GBX661" s="68"/>
      <c r="GBY661" s="68"/>
      <c r="GBZ661" s="68"/>
      <c r="GCA661" s="68"/>
      <c r="GCB661" s="68"/>
      <c r="GCC661" s="68"/>
      <c r="GCD661" s="68"/>
      <c r="GCE661" s="68"/>
      <c r="GCF661" s="68"/>
      <c r="GCG661" s="68"/>
      <c r="GCH661" s="68"/>
      <c r="GCI661" s="68"/>
      <c r="GCJ661" s="68"/>
      <c r="GCK661" s="68"/>
      <c r="GCL661" s="68"/>
      <c r="GCM661" s="68"/>
      <c r="GCN661" s="68"/>
      <c r="GCO661" s="68"/>
      <c r="GCP661" s="68"/>
      <c r="GCQ661" s="68"/>
      <c r="GCR661" s="68"/>
      <c r="GCS661" s="68"/>
      <c r="GCT661" s="68"/>
      <c r="GCU661" s="68"/>
      <c r="GCV661" s="68"/>
      <c r="GCW661" s="68"/>
      <c r="GCX661" s="68"/>
      <c r="GCY661" s="68"/>
      <c r="GCZ661" s="68"/>
      <c r="GDA661" s="68"/>
      <c r="GDB661" s="68"/>
      <c r="GDC661" s="68"/>
      <c r="GDD661" s="68"/>
      <c r="GDE661" s="68"/>
      <c r="GDF661" s="68"/>
      <c r="GDG661" s="68"/>
      <c r="GDH661" s="68"/>
      <c r="GDI661" s="68"/>
      <c r="GDJ661" s="68"/>
      <c r="GDK661" s="68"/>
      <c r="GDL661" s="68"/>
      <c r="GDM661" s="68"/>
      <c r="GDN661" s="68"/>
      <c r="GDO661" s="68"/>
      <c r="GDP661" s="68"/>
      <c r="GDQ661" s="68"/>
      <c r="GDR661" s="68"/>
      <c r="GDS661" s="68"/>
      <c r="GDT661" s="68"/>
      <c r="GDU661" s="68"/>
      <c r="GDV661" s="68"/>
      <c r="GDW661" s="68"/>
      <c r="GDX661" s="68"/>
      <c r="GDY661" s="68"/>
      <c r="GDZ661" s="68"/>
      <c r="GEA661" s="68"/>
      <c r="GEB661" s="68"/>
      <c r="GEC661" s="68"/>
      <c r="GED661" s="68"/>
      <c r="GEE661" s="68"/>
      <c r="GEF661" s="68"/>
      <c r="GEG661" s="68"/>
      <c r="GEH661" s="68"/>
      <c r="GEI661" s="68"/>
      <c r="GEJ661" s="68"/>
      <c r="GEK661" s="68"/>
      <c r="GEL661" s="68"/>
      <c r="GEM661" s="68"/>
      <c r="GEN661" s="68"/>
      <c r="GEO661" s="68"/>
      <c r="GEP661" s="68"/>
      <c r="GEQ661" s="68"/>
      <c r="GER661" s="68"/>
      <c r="GES661" s="68"/>
      <c r="GET661" s="68"/>
      <c r="GEU661" s="68"/>
      <c r="GEV661" s="68"/>
      <c r="GEW661" s="68"/>
      <c r="GEX661" s="68"/>
      <c r="GEY661" s="68"/>
      <c r="GEZ661" s="68"/>
      <c r="GFA661" s="68"/>
      <c r="GFB661" s="68"/>
      <c r="GFC661" s="68"/>
      <c r="GFD661" s="68"/>
      <c r="GFE661" s="68"/>
      <c r="GFF661" s="68"/>
      <c r="GFG661" s="68"/>
      <c r="GFH661" s="68"/>
      <c r="GFI661" s="68"/>
      <c r="GFJ661" s="68"/>
      <c r="GFK661" s="68"/>
      <c r="GFL661" s="68"/>
      <c r="GFM661" s="68"/>
      <c r="GFN661" s="68"/>
      <c r="GFO661" s="68"/>
      <c r="GFP661" s="68"/>
      <c r="GFQ661" s="68"/>
      <c r="GFR661" s="68"/>
      <c r="GFS661" s="68"/>
      <c r="GFT661" s="68"/>
      <c r="GFU661" s="68"/>
      <c r="GFV661" s="68"/>
      <c r="GFW661" s="68"/>
      <c r="GFX661" s="68"/>
      <c r="GFY661" s="68"/>
      <c r="GFZ661" s="68"/>
      <c r="GGA661" s="68"/>
      <c r="GGB661" s="68"/>
      <c r="GGC661" s="68"/>
      <c r="GGD661" s="68"/>
      <c r="GGE661" s="68"/>
      <c r="GGF661" s="68"/>
      <c r="GGG661" s="68"/>
      <c r="GGH661" s="68"/>
      <c r="GGI661" s="68"/>
      <c r="GGJ661" s="68"/>
      <c r="GGK661" s="68"/>
      <c r="GGL661" s="68"/>
      <c r="GGM661" s="68"/>
      <c r="GGN661" s="68"/>
      <c r="GGO661" s="68"/>
      <c r="GGP661" s="68"/>
      <c r="GGQ661" s="68"/>
      <c r="GGR661" s="68"/>
      <c r="GGS661" s="68"/>
      <c r="GGT661" s="68"/>
      <c r="GGU661" s="68"/>
      <c r="GGV661" s="68"/>
      <c r="GGW661" s="68"/>
      <c r="GGX661" s="68"/>
      <c r="GGY661" s="68"/>
      <c r="GGZ661" s="68"/>
      <c r="GHA661" s="68"/>
      <c r="GHB661" s="68"/>
      <c r="GHC661" s="68"/>
      <c r="GHD661" s="68"/>
      <c r="GHE661" s="68"/>
      <c r="GHF661" s="68"/>
      <c r="GHG661" s="68"/>
      <c r="GHH661" s="68"/>
      <c r="GHI661" s="68"/>
      <c r="GHJ661" s="68"/>
      <c r="GHK661" s="68"/>
      <c r="GHL661" s="68"/>
      <c r="GHM661" s="68"/>
      <c r="GHN661" s="68"/>
      <c r="GHO661" s="68"/>
      <c r="GHP661" s="68"/>
      <c r="GHQ661" s="68"/>
      <c r="GHR661" s="68"/>
      <c r="GHS661" s="68"/>
      <c r="GHT661" s="68"/>
      <c r="GHU661" s="68"/>
      <c r="GHV661" s="68"/>
      <c r="GHW661" s="68"/>
      <c r="GHX661" s="68"/>
      <c r="GHY661" s="68"/>
      <c r="GHZ661" s="68"/>
      <c r="GIA661" s="68"/>
      <c r="GIB661" s="68"/>
      <c r="GIC661" s="68"/>
      <c r="GID661" s="68"/>
      <c r="GIE661" s="68"/>
      <c r="GIF661" s="68"/>
      <c r="GIG661" s="68"/>
      <c r="GIH661" s="68"/>
      <c r="GII661" s="68"/>
      <c r="GIJ661" s="68"/>
      <c r="GIK661" s="68"/>
      <c r="GIL661" s="68"/>
      <c r="GIM661" s="68"/>
      <c r="GIN661" s="68"/>
      <c r="GIO661" s="68"/>
      <c r="GIP661" s="68"/>
      <c r="GIQ661" s="68"/>
      <c r="GIR661" s="68"/>
      <c r="GIS661" s="68"/>
      <c r="GIT661" s="68"/>
      <c r="GIU661" s="68"/>
      <c r="GIV661" s="68"/>
      <c r="GIW661" s="68"/>
      <c r="GIX661" s="68"/>
      <c r="GIY661" s="68"/>
      <c r="GIZ661" s="68"/>
      <c r="GJA661" s="68"/>
      <c r="GJB661" s="68"/>
      <c r="GJC661" s="68"/>
      <c r="GJD661" s="68"/>
      <c r="GJE661" s="68"/>
      <c r="GJF661" s="68"/>
      <c r="GJG661" s="68"/>
      <c r="GJH661" s="68"/>
      <c r="GJI661" s="68"/>
      <c r="GJJ661" s="68"/>
      <c r="GJK661" s="68"/>
      <c r="GJL661" s="68"/>
      <c r="GJM661" s="68"/>
      <c r="GJN661" s="68"/>
      <c r="GJO661" s="68"/>
      <c r="GJP661" s="68"/>
      <c r="GJQ661" s="68"/>
      <c r="GJR661" s="68"/>
      <c r="GJS661" s="68"/>
      <c r="GJT661" s="68"/>
      <c r="GJU661" s="68"/>
      <c r="GJV661" s="68"/>
      <c r="GJW661" s="68"/>
      <c r="GJX661" s="68"/>
      <c r="GJY661" s="68"/>
      <c r="GJZ661" s="68"/>
      <c r="GKA661" s="68"/>
      <c r="GKB661" s="68"/>
      <c r="GKC661" s="68"/>
      <c r="GKD661" s="68"/>
      <c r="GKE661" s="68"/>
      <c r="GKF661" s="68"/>
      <c r="GKG661" s="68"/>
      <c r="GKH661" s="68"/>
      <c r="GKI661" s="68"/>
      <c r="GKJ661" s="68"/>
      <c r="GKK661" s="68"/>
      <c r="GKL661" s="68"/>
      <c r="GKM661" s="68"/>
      <c r="GKN661" s="68"/>
      <c r="GKO661" s="68"/>
      <c r="GKP661" s="68"/>
      <c r="GKQ661" s="68"/>
      <c r="GKR661" s="68"/>
      <c r="GKS661" s="68"/>
      <c r="GKT661" s="68"/>
      <c r="GKU661" s="68"/>
      <c r="GKV661" s="68"/>
      <c r="GKW661" s="68"/>
      <c r="GKX661" s="68"/>
      <c r="GKY661" s="68"/>
      <c r="GKZ661" s="68"/>
      <c r="GLA661" s="68"/>
      <c r="GLB661" s="68"/>
      <c r="GLC661" s="68"/>
      <c r="GLD661" s="68"/>
      <c r="GLE661" s="68"/>
      <c r="GLF661" s="68"/>
      <c r="GLG661" s="68"/>
      <c r="GLH661" s="68"/>
      <c r="GLI661" s="68"/>
      <c r="GLJ661" s="68"/>
      <c r="GLK661" s="68"/>
      <c r="GLL661" s="68"/>
      <c r="GLM661" s="68"/>
      <c r="GLN661" s="68"/>
      <c r="GLO661" s="68"/>
      <c r="GLP661" s="68"/>
      <c r="GLQ661" s="68"/>
      <c r="GLR661" s="68"/>
      <c r="GLS661" s="68"/>
      <c r="GLT661" s="68"/>
      <c r="GLU661" s="68"/>
      <c r="GLV661" s="68"/>
      <c r="GLW661" s="68"/>
      <c r="GLX661" s="68"/>
      <c r="GLY661" s="68"/>
      <c r="GLZ661" s="68"/>
      <c r="GMA661" s="68"/>
      <c r="GMB661" s="68"/>
      <c r="GMC661" s="68"/>
      <c r="GMD661" s="68"/>
      <c r="GME661" s="68"/>
      <c r="GMF661" s="68"/>
      <c r="GMG661" s="68"/>
      <c r="GMH661" s="68"/>
      <c r="GMI661" s="68"/>
      <c r="GMJ661" s="68"/>
      <c r="GMK661" s="68"/>
      <c r="GML661" s="68"/>
      <c r="GMM661" s="68"/>
      <c r="GMN661" s="68"/>
      <c r="GMO661" s="68"/>
      <c r="GMP661" s="68"/>
      <c r="GMQ661" s="68"/>
      <c r="GMR661" s="68"/>
      <c r="GMS661" s="68"/>
      <c r="GMT661" s="68"/>
      <c r="GMU661" s="68"/>
      <c r="GMV661" s="68"/>
      <c r="GMW661" s="68"/>
      <c r="GMX661" s="68"/>
      <c r="GMY661" s="68"/>
      <c r="GMZ661" s="68"/>
      <c r="GNA661" s="68"/>
      <c r="GNB661" s="68"/>
      <c r="GNC661" s="68"/>
      <c r="GND661" s="68"/>
      <c r="GNE661" s="68"/>
      <c r="GNF661" s="68"/>
      <c r="GNG661" s="68"/>
      <c r="GNH661" s="68"/>
      <c r="GNI661" s="68"/>
      <c r="GNJ661" s="68"/>
      <c r="GNK661" s="68"/>
      <c r="GNL661" s="68"/>
      <c r="GNM661" s="68"/>
      <c r="GNN661" s="68"/>
      <c r="GNO661" s="68"/>
      <c r="GNP661" s="68"/>
      <c r="GNQ661" s="68"/>
      <c r="GNR661" s="68"/>
      <c r="GNS661" s="68"/>
      <c r="GNT661" s="68"/>
      <c r="GNU661" s="68"/>
      <c r="GNV661" s="68"/>
      <c r="GNW661" s="68"/>
      <c r="GNX661" s="68"/>
      <c r="GNY661" s="68"/>
      <c r="GNZ661" s="68"/>
      <c r="GOA661" s="68"/>
      <c r="GOB661" s="68"/>
      <c r="GOC661" s="68"/>
      <c r="GOD661" s="68"/>
      <c r="GOE661" s="68"/>
      <c r="GOF661" s="68"/>
      <c r="GOG661" s="68"/>
      <c r="GOH661" s="68"/>
      <c r="GOI661" s="68"/>
      <c r="GOJ661" s="68"/>
      <c r="GOK661" s="68"/>
      <c r="GOL661" s="68"/>
      <c r="GOM661" s="68"/>
      <c r="GON661" s="68"/>
      <c r="GOO661" s="68"/>
      <c r="GOP661" s="68"/>
      <c r="GOQ661" s="68"/>
      <c r="GOR661" s="68"/>
      <c r="GOS661" s="68"/>
      <c r="GOT661" s="68"/>
      <c r="GOU661" s="68"/>
      <c r="GOV661" s="68"/>
      <c r="GOW661" s="68"/>
      <c r="GOX661" s="68"/>
      <c r="GOY661" s="68"/>
      <c r="GOZ661" s="68"/>
      <c r="GPA661" s="68"/>
      <c r="GPB661" s="68"/>
      <c r="GPC661" s="68"/>
      <c r="GPD661" s="68"/>
      <c r="GPE661" s="68"/>
      <c r="GPF661" s="68"/>
      <c r="GPG661" s="68"/>
      <c r="GPH661" s="68"/>
      <c r="GPI661" s="68"/>
      <c r="GPJ661" s="68"/>
      <c r="GPK661" s="68"/>
      <c r="GPL661" s="68"/>
      <c r="GPM661" s="68"/>
      <c r="GPN661" s="68"/>
      <c r="GPO661" s="68"/>
      <c r="GPP661" s="68"/>
      <c r="GPQ661" s="68"/>
      <c r="GPR661" s="68"/>
      <c r="GPS661" s="68"/>
      <c r="GPT661" s="68"/>
      <c r="GPU661" s="68"/>
      <c r="GPV661" s="68"/>
      <c r="GPW661" s="68"/>
      <c r="GPX661" s="68"/>
      <c r="GPY661" s="68"/>
      <c r="GPZ661" s="68"/>
      <c r="GQA661" s="68"/>
      <c r="GQB661" s="68"/>
      <c r="GQC661" s="68"/>
      <c r="GQD661" s="68"/>
      <c r="GQE661" s="68"/>
      <c r="GQF661" s="68"/>
      <c r="GQG661" s="68"/>
      <c r="GQH661" s="68"/>
      <c r="GQI661" s="68"/>
      <c r="GQJ661" s="68"/>
      <c r="GQK661" s="68"/>
      <c r="GQL661" s="68"/>
      <c r="GQM661" s="68"/>
      <c r="GQN661" s="68"/>
      <c r="GQO661" s="68"/>
      <c r="GQP661" s="68"/>
      <c r="GQQ661" s="68"/>
      <c r="GQR661" s="68"/>
      <c r="GQS661" s="68"/>
      <c r="GQT661" s="68"/>
      <c r="GQU661" s="68"/>
      <c r="GQV661" s="68"/>
      <c r="GQW661" s="68"/>
      <c r="GQX661" s="68"/>
      <c r="GQY661" s="68"/>
      <c r="GQZ661" s="68"/>
      <c r="GRA661" s="68"/>
      <c r="GRB661" s="68"/>
      <c r="GRC661" s="68"/>
      <c r="GRD661" s="68"/>
      <c r="GRE661" s="68"/>
      <c r="GRF661" s="68"/>
      <c r="GRG661" s="68"/>
      <c r="GRH661" s="68"/>
      <c r="GRI661" s="68"/>
      <c r="GRJ661" s="68"/>
      <c r="GRK661" s="68"/>
      <c r="GRL661" s="68"/>
      <c r="GRM661" s="68"/>
      <c r="GRN661" s="68"/>
      <c r="GRO661" s="68"/>
      <c r="GRP661" s="68"/>
      <c r="GRQ661" s="68"/>
      <c r="GRR661" s="68"/>
      <c r="GRS661" s="68"/>
      <c r="GRT661" s="68"/>
      <c r="GRU661" s="68"/>
      <c r="GRV661" s="68"/>
      <c r="GRW661" s="68"/>
      <c r="GRX661" s="68"/>
      <c r="GRY661" s="68"/>
      <c r="GRZ661" s="68"/>
      <c r="GSA661" s="68"/>
      <c r="GSB661" s="68"/>
      <c r="GSC661" s="68"/>
      <c r="GSD661" s="68"/>
      <c r="GSE661" s="68"/>
      <c r="GSF661" s="68"/>
      <c r="GSG661" s="68"/>
      <c r="GSH661" s="68"/>
      <c r="GSI661" s="68"/>
      <c r="GSJ661" s="68"/>
      <c r="GSK661" s="68"/>
      <c r="GSL661" s="68"/>
      <c r="GSM661" s="68"/>
      <c r="GSN661" s="68"/>
      <c r="GSO661" s="68"/>
      <c r="GSP661" s="68"/>
      <c r="GSQ661" s="68"/>
      <c r="GSR661" s="68"/>
      <c r="GSS661" s="68"/>
      <c r="GST661" s="68"/>
      <c r="GSU661" s="68"/>
      <c r="GSV661" s="68"/>
      <c r="GSW661" s="68"/>
      <c r="GSX661" s="68"/>
      <c r="GSY661" s="68"/>
      <c r="GSZ661" s="68"/>
      <c r="GTA661" s="68"/>
      <c r="GTB661" s="68"/>
      <c r="GTC661" s="68"/>
      <c r="GTD661" s="68"/>
      <c r="GTE661" s="68"/>
      <c r="GTF661" s="68"/>
      <c r="GTG661" s="68"/>
      <c r="GTH661" s="68"/>
      <c r="GTI661" s="68"/>
      <c r="GTJ661" s="68"/>
      <c r="GTK661" s="68"/>
      <c r="GTL661" s="68"/>
      <c r="GTM661" s="68"/>
      <c r="GTN661" s="68"/>
      <c r="GTO661" s="68"/>
      <c r="GTP661" s="68"/>
      <c r="GTQ661" s="68"/>
      <c r="GTR661" s="68"/>
      <c r="GTS661" s="68"/>
      <c r="GTT661" s="68"/>
      <c r="GTU661" s="68"/>
      <c r="GTV661" s="68"/>
      <c r="GTW661" s="68"/>
      <c r="GTX661" s="68"/>
      <c r="GTY661" s="68"/>
      <c r="GTZ661" s="68"/>
      <c r="GUA661" s="68"/>
      <c r="GUB661" s="68"/>
      <c r="GUC661" s="68"/>
      <c r="GUD661" s="68"/>
      <c r="GUE661" s="68"/>
      <c r="GUF661" s="68"/>
      <c r="GUG661" s="68"/>
      <c r="GUH661" s="68"/>
      <c r="GUI661" s="68"/>
      <c r="GUJ661" s="68"/>
      <c r="GUK661" s="68"/>
      <c r="GUL661" s="68"/>
      <c r="GUM661" s="68"/>
      <c r="GUN661" s="68"/>
      <c r="GUO661" s="68"/>
      <c r="GUP661" s="68"/>
      <c r="GUQ661" s="68"/>
      <c r="GUR661" s="68"/>
      <c r="GUS661" s="68"/>
      <c r="GUT661" s="68"/>
      <c r="GUU661" s="68"/>
      <c r="GUV661" s="68"/>
      <c r="GUW661" s="68"/>
      <c r="GUX661" s="68"/>
      <c r="GUY661" s="68"/>
      <c r="GUZ661" s="68"/>
      <c r="GVA661" s="68"/>
      <c r="GVB661" s="68"/>
      <c r="GVC661" s="68"/>
      <c r="GVD661" s="68"/>
      <c r="GVE661" s="68"/>
      <c r="GVF661" s="68"/>
      <c r="GVG661" s="68"/>
      <c r="GVH661" s="68"/>
      <c r="GVI661" s="68"/>
      <c r="GVJ661" s="68"/>
      <c r="GVK661" s="68"/>
      <c r="GVL661" s="68"/>
      <c r="GVM661" s="68"/>
      <c r="GVN661" s="68"/>
      <c r="GVO661" s="68"/>
      <c r="GVP661" s="68"/>
      <c r="GVQ661" s="68"/>
      <c r="GVR661" s="68"/>
      <c r="GVS661" s="68"/>
      <c r="GVT661" s="68"/>
      <c r="GVU661" s="68"/>
      <c r="GVV661" s="68"/>
      <c r="GVW661" s="68"/>
      <c r="GVX661" s="68"/>
      <c r="GVY661" s="68"/>
      <c r="GVZ661" s="68"/>
      <c r="GWA661" s="68"/>
      <c r="GWB661" s="68"/>
      <c r="GWC661" s="68"/>
      <c r="GWD661" s="68"/>
      <c r="GWE661" s="68"/>
      <c r="GWF661" s="68"/>
      <c r="GWG661" s="68"/>
      <c r="GWH661" s="68"/>
      <c r="GWI661" s="68"/>
      <c r="GWJ661" s="68"/>
      <c r="GWK661" s="68"/>
      <c r="GWL661" s="68"/>
      <c r="GWM661" s="68"/>
      <c r="GWN661" s="68"/>
      <c r="GWO661" s="68"/>
      <c r="GWP661" s="68"/>
      <c r="GWQ661" s="68"/>
      <c r="GWR661" s="68"/>
      <c r="GWS661" s="68"/>
      <c r="GWT661" s="68"/>
      <c r="GWU661" s="68"/>
      <c r="GWV661" s="68"/>
      <c r="GWW661" s="68"/>
      <c r="GWX661" s="68"/>
      <c r="GWY661" s="68"/>
      <c r="GWZ661" s="68"/>
      <c r="GXA661" s="68"/>
      <c r="GXB661" s="68"/>
      <c r="GXC661" s="68"/>
      <c r="GXD661" s="68"/>
      <c r="GXE661" s="68"/>
      <c r="GXF661" s="68"/>
      <c r="GXG661" s="68"/>
      <c r="GXH661" s="68"/>
      <c r="GXI661" s="68"/>
      <c r="GXJ661" s="68"/>
      <c r="GXK661" s="68"/>
      <c r="GXL661" s="68"/>
      <c r="GXM661" s="68"/>
      <c r="GXN661" s="68"/>
      <c r="GXO661" s="68"/>
      <c r="GXP661" s="68"/>
      <c r="GXQ661" s="68"/>
      <c r="GXR661" s="68"/>
      <c r="GXS661" s="68"/>
      <c r="GXT661" s="68"/>
      <c r="GXU661" s="68"/>
      <c r="GXV661" s="68"/>
      <c r="GXW661" s="68"/>
      <c r="GXX661" s="68"/>
      <c r="GXY661" s="68"/>
      <c r="GXZ661" s="68"/>
      <c r="GYA661" s="68"/>
      <c r="GYB661" s="68"/>
      <c r="GYC661" s="68"/>
      <c r="GYD661" s="68"/>
      <c r="GYE661" s="68"/>
      <c r="GYF661" s="68"/>
      <c r="GYG661" s="68"/>
      <c r="GYH661" s="68"/>
      <c r="GYI661" s="68"/>
      <c r="GYJ661" s="68"/>
      <c r="GYK661" s="68"/>
      <c r="GYL661" s="68"/>
      <c r="GYM661" s="68"/>
      <c r="GYN661" s="68"/>
      <c r="GYO661" s="68"/>
      <c r="GYP661" s="68"/>
      <c r="GYQ661" s="68"/>
      <c r="GYR661" s="68"/>
      <c r="GYS661" s="68"/>
      <c r="GYT661" s="68"/>
      <c r="GYU661" s="68"/>
      <c r="GYV661" s="68"/>
      <c r="GYW661" s="68"/>
      <c r="GYX661" s="68"/>
      <c r="GYY661" s="68"/>
      <c r="GYZ661" s="68"/>
      <c r="GZA661" s="68"/>
      <c r="GZB661" s="68"/>
      <c r="GZC661" s="68"/>
      <c r="GZD661" s="68"/>
      <c r="GZE661" s="68"/>
      <c r="GZF661" s="68"/>
      <c r="GZG661" s="68"/>
      <c r="GZH661" s="68"/>
      <c r="GZI661" s="68"/>
      <c r="GZJ661" s="68"/>
      <c r="GZK661" s="68"/>
      <c r="GZL661" s="68"/>
      <c r="GZM661" s="68"/>
      <c r="GZN661" s="68"/>
      <c r="GZO661" s="68"/>
      <c r="GZP661" s="68"/>
      <c r="GZQ661" s="68"/>
      <c r="GZR661" s="68"/>
      <c r="GZS661" s="68"/>
      <c r="GZT661" s="68"/>
      <c r="GZU661" s="68"/>
      <c r="GZV661" s="68"/>
      <c r="GZW661" s="68"/>
      <c r="GZX661" s="68"/>
      <c r="GZY661" s="68"/>
      <c r="GZZ661" s="68"/>
      <c r="HAA661" s="68"/>
      <c r="HAB661" s="68"/>
      <c r="HAC661" s="68"/>
      <c r="HAD661" s="68"/>
      <c r="HAE661" s="68"/>
      <c r="HAF661" s="68"/>
      <c r="HAG661" s="68"/>
      <c r="HAH661" s="68"/>
      <c r="HAI661" s="68"/>
      <c r="HAJ661" s="68"/>
      <c r="HAK661" s="68"/>
      <c r="HAL661" s="68"/>
      <c r="HAM661" s="68"/>
      <c r="HAN661" s="68"/>
      <c r="HAO661" s="68"/>
      <c r="HAP661" s="68"/>
      <c r="HAQ661" s="68"/>
      <c r="HAR661" s="68"/>
      <c r="HAS661" s="68"/>
      <c r="HAT661" s="68"/>
      <c r="HAU661" s="68"/>
      <c r="HAV661" s="68"/>
      <c r="HAW661" s="68"/>
      <c r="HAX661" s="68"/>
      <c r="HAY661" s="68"/>
      <c r="HAZ661" s="68"/>
      <c r="HBA661" s="68"/>
      <c r="HBB661" s="68"/>
      <c r="HBC661" s="68"/>
      <c r="HBD661" s="68"/>
      <c r="HBE661" s="68"/>
      <c r="HBF661" s="68"/>
      <c r="HBG661" s="68"/>
      <c r="HBH661" s="68"/>
      <c r="HBI661" s="68"/>
      <c r="HBJ661" s="68"/>
      <c r="HBK661" s="68"/>
      <c r="HBL661" s="68"/>
      <c r="HBM661" s="68"/>
      <c r="HBN661" s="68"/>
      <c r="HBO661" s="68"/>
      <c r="HBP661" s="68"/>
      <c r="HBQ661" s="68"/>
      <c r="HBR661" s="68"/>
      <c r="HBS661" s="68"/>
      <c r="HBT661" s="68"/>
      <c r="HBU661" s="68"/>
      <c r="HBV661" s="68"/>
      <c r="HBW661" s="68"/>
      <c r="HBX661" s="68"/>
      <c r="HBY661" s="68"/>
      <c r="HBZ661" s="68"/>
      <c r="HCA661" s="68"/>
      <c r="HCB661" s="68"/>
      <c r="HCC661" s="68"/>
      <c r="HCD661" s="68"/>
      <c r="HCE661" s="68"/>
      <c r="HCF661" s="68"/>
      <c r="HCG661" s="68"/>
      <c r="HCH661" s="68"/>
      <c r="HCI661" s="68"/>
      <c r="HCJ661" s="68"/>
      <c r="HCK661" s="68"/>
      <c r="HCL661" s="68"/>
      <c r="HCM661" s="68"/>
      <c r="HCN661" s="68"/>
      <c r="HCO661" s="68"/>
      <c r="HCP661" s="68"/>
      <c r="HCQ661" s="68"/>
      <c r="HCR661" s="68"/>
      <c r="HCS661" s="68"/>
      <c r="HCT661" s="68"/>
      <c r="HCU661" s="68"/>
      <c r="HCV661" s="68"/>
      <c r="HCW661" s="68"/>
      <c r="HCX661" s="68"/>
      <c r="HCY661" s="68"/>
      <c r="HCZ661" s="68"/>
      <c r="HDA661" s="68"/>
      <c r="HDB661" s="68"/>
      <c r="HDC661" s="68"/>
      <c r="HDD661" s="68"/>
      <c r="HDE661" s="68"/>
      <c r="HDF661" s="68"/>
      <c r="HDG661" s="68"/>
      <c r="HDH661" s="68"/>
      <c r="HDI661" s="68"/>
      <c r="HDJ661" s="68"/>
      <c r="HDK661" s="68"/>
      <c r="HDL661" s="68"/>
      <c r="HDM661" s="68"/>
      <c r="HDN661" s="68"/>
      <c r="HDO661" s="68"/>
      <c r="HDP661" s="68"/>
      <c r="HDQ661" s="68"/>
      <c r="HDR661" s="68"/>
      <c r="HDS661" s="68"/>
      <c r="HDT661" s="68"/>
      <c r="HDU661" s="68"/>
      <c r="HDV661" s="68"/>
      <c r="HDW661" s="68"/>
      <c r="HDX661" s="68"/>
      <c r="HDY661" s="68"/>
      <c r="HDZ661" s="68"/>
      <c r="HEA661" s="68"/>
      <c r="HEB661" s="68"/>
      <c r="HEC661" s="68"/>
      <c r="HED661" s="68"/>
      <c r="HEE661" s="68"/>
      <c r="HEF661" s="68"/>
      <c r="HEG661" s="68"/>
      <c r="HEH661" s="68"/>
      <c r="HEI661" s="68"/>
      <c r="HEJ661" s="68"/>
      <c r="HEK661" s="68"/>
      <c r="HEL661" s="68"/>
      <c r="HEM661" s="68"/>
      <c r="HEN661" s="68"/>
      <c r="HEO661" s="68"/>
      <c r="HEP661" s="68"/>
      <c r="HEQ661" s="68"/>
      <c r="HER661" s="68"/>
      <c r="HES661" s="68"/>
      <c r="HET661" s="68"/>
      <c r="HEU661" s="68"/>
      <c r="HEV661" s="68"/>
      <c r="HEW661" s="68"/>
      <c r="HEX661" s="68"/>
      <c r="HEY661" s="68"/>
      <c r="HEZ661" s="68"/>
      <c r="HFA661" s="68"/>
      <c r="HFB661" s="68"/>
      <c r="HFC661" s="68"/>
      <c r="HFD661" s="68"/>
      <c r="HFE661" s="68"/>
      <c r="HFF661" s="68"/>
      <c r="HFG661" s="68"/>
      <c r="HFH661" s="68"/>
      <c r="HFI661" s="68"/>
      <c r="HFJ661" s="68"/>
      <c r="HFK661" s="68"/>
      <c r="HFL661" s="68"/>
      <c r="HFM661" s="68"/>
      <c r="HFN661" s="68"/>
      <c r="HFO661" s="68"/>
      <c r="HFP661" s="68"/>
      <c r="HFQ661" s="68"/>
      <c r="HFR661" s="68"/>
      <c r="HFS661" s="68"/>
      <c r="HFT661" s="68"/>
      <c r="HFU661" s="68"/>
      <c r="HFV661" s="68"/>
      <c r="HFW661" s="68"/>
      <c r="HFX661" s="68"/>
      <c r="HFY661" s="68"/>
      <c r="HFZ661" s="68"/>
      <c r="HGA661" s="68"/>
      <c r="HGB661" s="68"/>
      <c r="HGC661" s="68"/>
      <c r="HGD661" s="68"/>
      <c r="HGE661" s="68"/>
      <c r="HGF661" s="68"/>
      <c r="HGG661" s="68"/>
      <c r="HGH661" s="68"/>
      <c r="HGI661" s="68"/>
      <c r="HGJ661" s="68"/>
      <c r="HGK661" s="68"/>
      <c r="HGL661" s="68"/>
      <c r="HGM661" s="68"/>
      <c r="HGN661" s="68"/>
      <c r="HGO661" s="68"/>
      <c r="HGP661" s="68"/>
      <c r="HGQ661" s="68"/>
      <c r="HGR661" s="68"/>
      <c r="HGS661" s="68"/>
      <c r="HGT661" s="68"/>
      <c r="HGU661" s="68"/>
      <c r="HGV661" s="68"/>
      <c r="HGW661" s="68"/>
      <c r="HGX661" s="68"/>
      <c r="HGY661" s="68"/>
      <c r="HGZ661" s="68"/>
      <c r="HHA661" s="68"/>
      <c r="HHB661" s="68"/>
      <c r="HHC661" s="68"/>
      <c r="HHD661" s="68"/>
      <c r="HHE661" s="68"/>
      <c r="HHF661" s="68"/>
      <c r="HHG661" s="68"/>
      <c r="HHH661" s="68"/>
      <c r="HHI661" s="68"/>
      <c r="HHJ661" s="68"/>
      <c r="HHK661" s="68"/>
      <c r="HHL661" s="68"/>
      <c r="HHM661" s="68"/>
      <c r="HHN661" s="68"/>
      <c r="HHO661" s="68"/>
      <c r="HHP661" s="68"/>
      <c r="HHQ661" s="68"/>
      <c r="HHR661" s="68"/>
      <c r="HHS661" s="68"/>
      <c r="HHT661" s="68"/>
      <c r="HHU661" s="68"/>
      <c r="HHV661" s="68"/>
      <c r="HHW661" s="68"/>
      <c r="HHX661" s="68"/>
      <c r="HHY661" s="68"/>
      <c r="HHZ661" s="68"/>
      <c r="HIA661" s="68"/>
      <c r="HIB661" s="68"/>
      <c r="HIC661" s="68"/>
      <c r="HID661" s="68"/>
      <c r="HIE661" s="68"/>
      <c r="HIF661" s="68"/>
      <c r="HIG661" s="68"/>
      <c r="HIH661" s="68"/>
      <c r="HII661" s="68"/>
      <c r="HIJ661" s="68"/>
      <c r="HIK661" s="68"/>
      <c r="HIL661" s="68"/>
      <c r="HIM661" s="68"/>
      <c r="HIN661" s="68"/>
      <c r="HIO661" s="68"/>
      <c r="HIP661" s="68"/>
      <c r="HIQ661" s="68"/>
      <c r="HIR661" s="68"/>
      <c r="HIS661" s="68"/>
      <c r="HIT661" s="68"/>
      <c r="HIU661" s="68"/>
      <c r="HIV661" s="68"/>
      <c r="HIW661" s="68"/>
      <c r="HIX661" s="68"/>
      <c r="HIY661" s="68"/>
      <c r="HIZ661" s="68"/>
      <c r="HJA661" s="68"/>
      <c r="HJB661" s="68"/>
      <c r="HJC661" s="68"/>
      <c r="HJD661" s="68"/>
      <c r="HJE661" s="68"/>
      <c r="HJF661" s="68"/>
      <c r="HJG661" s="68"/>
      <c r="HJH661" s="68"/>
      <c r="HJI661" s="68"/>
      <c r="HJJ661" s="68"/>
      <c r="HJK661" s="68"/>
      <c r="HJL661" s="68"/>
      <c r="HJM661" s="68"/>
      <c r="HJN661" s="68"/>
      <c r="HJO661" s="68"/>
      <c r="HJP661" s="68"/>
      <c r="HJQ661" s="68"/>
      <c r="HJR661" s="68"/>
      <c r="HJS661" s="68"/>
      <c r="HJT661" s="68"/>
      <c r="HJU661" s="68"/>
      <c r="HJV661" s="68"/>
      <c r="HJW661" s="68"/>
      <c r="HJX661" s="68"/>
      <c r="HJY661" s="68"/>
      <c r="HJZ661" s="68"/>
      <c r="HKA661" s="68"/>
      <c r="HKB661" s="68"/>
      <c r="HKC661" s="68"/>
      <c r="HKD661" s="68"/>
      <c r="HKE661" s="68"/>
      <c r="HKF661" s="68"/>
      <c r="HKG661" s="68"/>
      <c r="HKH661" s="68"/>
      <c r="HKI661" s="68"/>
      <c r="HKJ661" s="68"/>
      <c r="HKK661" s="68"/>
      <c r="HKL661" s="68"/>
      <c r="HKM661" s="68"/>
      <c r="HKN661" s="68"/>
      <c r="HKO661" s="68"/>
      <c r="HKP661" s="68"/>
      <c r="HKQ661" s="68"/>
      <c r="HKR661" s="68"/>
      <c r="HKS661" s="68"/>
      <c r="HKT661" s="68"/>
      <c r="HKU661" s="68"/>
      <c r="HKV661" s="68"/>
      <c r="HKW661" s="68"/>
      <c r="HKX661" s="68"/>
      <c r="HKY661" s="68"/>
      <c r="HKZ661" s="68"/>
      <c r="HLA661" s="68"/>
      <c r="HLB661" s="68"/>
      <c r="HLC661" s="68"/>
      <c r="HLD661" s="68"/>
      <c r="HLE661" s="68"/>
      <c r="HLF661" s="68"/>
      <c r="HLG661" s="68"/>
      <c r="HLH661" s="68"/>
      <c r="HLI661" s="68"/>
      <c r="HLJ661" s="68"/>
      <c r="HLK661" s="68"/>
      <c r="HLL661" s="68"/>
      <c r="HLM661" s="68"/>
      <c r="HLN661" s="68"/>
      <c r="HLO661" s="68"/>
      <c r="HLP661" s="68"/>
      <c r="HLQ661" s="68"/>
      <c r="HLR661" s="68"/>
      <c r="HLS661" s="68"/>
      <c r="HLT661" s="68"/>
      <c r="HLU661" s="68"/>
      <c r="HLV661" s="68"/>
      <c r="HLW661" s="68"/>
      <c r="HLX661" s="68"/>
      <c r="HLY661" s="68"/>
      <c r="HLZ661" s="68"/>
      <c r="HMA661" s="68"/>
      <c r="HMB661" s="68"/>
      <c r="HMC661" s="68"/>
      <c r="HMD661" s="68"/>
      <c r="HME661" s="68"/>
      <c r="HMF661" s="68"/>
      <c r="HMG661" s="68"/>
      <c r="HMH661" s="68"/>
      <c r="HMI661" s="68"/>
      <c r="HMJ661" s="68"/>
      <c r="HMK661" s="68"/>
      <c r="HML661" s="68"/>
      <c r="HMM661" s="68"/>
      <c r="HMN661" s="68"/>
      <c r="HMO661" s="68"/>
      <c r="HMP661" s="68"/>
      <c r="HMQ661" s="68"/>
      <c r="HMR661" s="68"/>
      <c r="HMS661" s="68"/>
      <c r="HMT661" s="68"/>
      <c r="HMU661" s="68"/>
      <c r="HMV661" s="68"/>
      <c r="HMW661" s="68"/>
      <c r="HMX661" s="68"/>
      <c r="HMY661" s="68"/>
      <c r="HMZ661" s="68"/>
      <c r="HNA661" s="68"/>
      <c r="HNB661" s="68"/>
      <c r="HNC661" s="68"/>
      <c r="HND661" s="68"/>
      <c r="HNE661" s="68"/>
      <c r="HNF661" s="68"/>
      <c r="HNG661" s="68"/>
      <c r="HNH661" s="68"/>
      <c r="HNI661" s="68"/>
      <c r="HNJ661" s="68"/>
      <c r="HNK661" s="68"/>
      <c r="HNL661" s="68"/>
      <c r="HNM661" s="68"/>
      <c r="HNN661" s="68"/>
      <c r="HNO661" s="68"/>
      <c r="HNP661" s="68"/>
      <c r="HNQ661" s="68"/>
      <c r="HNR661" s="68"/>
      <c r="HNS661" s="68"/>
      <c r="HNT661" s="68"/>
      <c r="HNU661" s="68"/>
      <c r="HNV661" s="68"/>
      <c r="HNW661" s="68"/>
      <c r="HNX661" s="68"/>
      <c r="HNY661" s="68"/>
      <c r="HNZ661" s="68"/>
      <c r="HOA661" s="68"/>
      <c r="HOB661" s="68"/>
      <c r="HOC661" s="68"/>
      <c r="HOD661" s="68"/>
      <c r="HOE661" s="68"/>
      <c r="HOF661" s="68"/>
      <c r="HOG661" s="68"/>
      <c r="HOH661" s="68"/>
      <c r="HOI661" s="68"/>
      <c r="HOJ661" s="68"/>
      <c r="HOK661" s="68"/>
      <c r="HOL661" s="68"/>
      <c r="HOM661" s="68"/>
      <c r="HON661" s="68"/>
      <c r="HOO661" s="68"/>
      <c r="HOP661" s="68"/>
      <c r="HOQ661" s="68"/>
      <c r="HOR661" s="68"/>
      <c r="HOS661" s="68"/>
      <c r="HOT661" s="68"/>
      <c r="HOU661" s="68"/>
      <c r="HOV661" s="68"/>
      <c r="HOW661" s="68"/>
      <c r="HOX661" s="68"/>
      <c r="HOY661" s="68"/>
      <c r="HOZ661" s="68"/>
      <c r="HPA661" s="68"/>
      <c r="HPB661" s="68"/>
      <c r="HPC661" s="68"/>
      <c r="HPD661" s="68"/>
      <c r="HPE661" s="68"/>
      <c r="HPF661" s="68"/>
      <c r="HPG661" s="68"/>
      <c r="HPH661" s="68"/>
      <c r="HPI661" s="68"/>
      <c r="HPJ661" s="68"/>
      <c r="HPK661" s="68"/>
      <c r="HPL661" s="68"/>
      <c r="HPM661" s="68"/>
      <c r="HPN661" s="68"/>
      <c r="HPO661" s="68"/>
      <c r="HPP661" s="68"/>
      <c r="HPQ661" s="68"/>
      <c r="HPR661" s="68"/>
      <c r="HPS661" s="68"/>
      <c r="HPT661" s="68"/>
      <c r="HPU661" s="68"/>
      <c r="HPV661" s="68"/>
      <c r="HPW661" s="68"/>
      <c r="HPX661" s="68"/>
      <c r="HPY661" s="68"/>
      <c r="HPZ661" s="68"/>
      <c r="HQA661" s="68"/>
      <c r="HQB661" s="68"/>
      <c r="HQC661" s="68"/>
      <c r="HQD661" s="68"/>
      <c r="HQE661" s="68"/>
      <c r="HQF661" s="68"/>
      <c r="HQG661" s="68"/>
      <c r="HQH661" s="68"/>
      <c r="HQI661" s="68"/>
      <c r="HQJ661" s="68"/>
      <c r="HQK661" s="68"/>
      <c r="HQL661" s="68"/>
      <c r="HQM661" s="68"/>
      <c r="HQN661" s="68"/>
      <c r="HQO661" s="68"/>
      <c r="HQP661" s="68"/>
      <c r="HQQ661" s="68"/>
      <c r="HQR661" s="68"/>
      <c r="HQS661" s="68"/>
      <c r="HQT661" s="68"/>
      <c r="HQU661" s="68"/>
      <c r="HQV661" s="68"/>
      <c r="HQW661" s="68"/>
      <c r="HQX661" s="68"/>
      <c r="HQY661" s="68"/>
      <c r="HQZ661" s="68"/>
      <c r="HRA661" s="68"/>
      <c r="HRB661" s="68"/>
      <c r="HRC661" s="68"/>
      <c r="HRD661" s="68"/>
      <c r="HRE661" s="68"/>
      <c r="HRF661" s="68"/>
      <c r="HRG661" s="68"/>
      <c r="HRH661" s="68"/>
      <c r="HRI661" s="68"/>
      <c r="HRJ661" s="68"/>
      <c r="HRK661" s="68"/>
      <c r="HRL661" s="68"/>
      <c r="HRM661" s="68"/>
      <c r="HRN661" s="68"/>
      <c r="HRO661" s="68"/>
      <c r="HRP661" s="68"/>
      <c r="HRQ661" s="68"/>
      <c r="HRR661" s="68"/>
      <c r="HRS661" s="68"/>
      <c r="HRT661" s="68"/>
      <c r="HRU661" s="68"/>
      <c r="HRV661" s="68"/>
      <c r="HRW661" s="68"/>
      <c r="HRX661" s="68"/>
      <c r="HRY661" s="68"/>
      <c r="HRZ661" s="68"/>
      <c r="HSA661" s="68"/>
      <c r="HSB661" s="68"/>
      <c r="HSC661" s="68"/>
      <c r="HSD661" s="68"/>
      <c r="HSE661" s="68"/>
      <c r="HSF661" s="68"/>
      <c r="HSG661" s="68"/>
      <c r="HSH661" s="68"/>
      <c r="HSI661" s="68"/>
      <c r="HSJ661" s="68"/>
      <c r="HSK661" s="68"/>
      <c r="HSL661" s="68"/>
      <c r="HSM661" s="68"/>
      <c r="HSN661" s="68"/>
      <c r="HSO661" s="68"/>
      <c r="HSP661" s="68"/>
      <c r="HSQ661" s="68"/>
      <c r="HSR661" s="68"/>
      <c r="HSS661" s="68"/>
      <c r="HST661" s="68"/>
      <c r="HSU661" s="68"/>
      <c r="HSV661" s="68"/>
      <c r="HSW661" s="68"/>
      <c r="HSX661" s="68"/>
      <c r="HSY661" s="68"/>
      <c r="HSZ661" s="68"/>
      <c r="HTA661" s="68"/>
      <c r="HTB661" s="68"/>
      <c r="HTC661" s="68"/>
      <c r="HTD661" s="68"/>
      <c r="HTE661" s="68"/>
      <c r="HTF661" s="68"/>
      <c r="HTG661" s="68"/>
      <c r="HTH661" s="68"/>
      <c r="HTI661" s="68"/>
      <c r="HTJ661" s="68"/>
      <c r="HTK661" s="68"/>
      <c r="HTL661" s="68"/>
      <c r="HTM661" s="68"/>
      <c r="HTN661" s="68"/>
      <c r="HTO661" s="68"/>
      <c r="HTP661" s="68"/>
      <c r="HTQ661" s="68"/>
      <c r="HTR661" s="68"/>
      <c r="HTS661" s="68"/>
      <c r="HTT661" s="68"/>
      <c r="HTU661" s="68"/>
      <c r="HTV661" s="68"/>
      <c r="HTW661" s="68"/>
      <c r="HTX661" s="68"/>
      <c r="HTY661" s="68"/>
      <c r="HTZ661" s="68"/>
      <c r="HUA661" s="68"/>
      <c r="HUB661" s="68"/>
      <c r="HUC661" s="68"/>
      <c r="HUD661" s="68"/>
      <c r="HUE661" s="68"/>
      <c r="HUF661" s="68"/>
      <c r="HUG661" s="68"/>
      <c r="HUH661" s="68"/>
      <c r="HUI661" s="68"/>
      <c r="HUJ661" s="68"/>
      <c r="HUK661" s="68"/>
      <c r="HUL661" s="68"/>
      <c r="HUM661" s="68"/>
      <c r="HUN661" s="68"/>
      <c r="HUO661" s="68"/>
      <c r="HUP661" s="68"/>
      <c r="HUQ661" s="68"/>
      <c r="HUR661" s="68"/>
      <c r="HUS661" s="68"/>
      <c r="HUT661" s="68"/>
      <c r="HUU661" s="68"/>
      <c r="HUV661" s="68"/>
      <c r="HUW661" s="68"/>
      <c r="HUX661" s="68"/>
      <c r="HUY661" s="68"/>
      <c r="HUZ661" s="68"/>
      <c r="HVA661" s="68"/>
      <c r="HVB661" s="68"/>
      <c r="HVC661" s="68"/>
      <c r="HVD661" s="68"/>
      <c r="HVE661" s="68"/>
      <c r="HVF661" s="68"/>
      <c r="HVG661" s="68"/>
      <c r="HVH661" s="68"/>
      <c r="HVI661" s="68"/>
      <c r="HVJ661" s="68"/>
      <c r="HVK661" s="68"/>
      <c r="HVL661" s="68"/>
      <c r="HVM661" s="68"/>
      <c r="HVN661" s="68"/>
      <c r="HVO661" s="68"/>
      <c r="HVP661" s="68"/>
      <c r="HVQ661" s="68"/>
      <c r="HVR661" s="68"/>
      <c r="HVS661" s="68"/>
      <c r="HVT661" s="68"/>
      <c r="HVU661" s="68"/>
      <c r="HVV661" s="68"/>
      <c r="HVW661" s="68"/>
      <c r="HVX661" s="68"/>
      <c r="HVY661" s="68"/>
      <c r="HVZ661" s="68"/>
      <c r="HWA661" s="68"/>
      <c r="HWB661" s="68"/>
      <c r="HWC661" s="68"/>
      <c r="HWD661" s="68"/>
      <c r="HWE661" s="68"/>
      <c r="HWF661" s="68"/>
      <c r="HWG661" s="68"/>
      <c r="HWH661" s="68"/>
      <c r="HWI661" s="68"/>
      <c r="HWJ661" s="68"/>
      <c r="HWK661" s="68"/>
      <c r="HWL661" s="68"/>
      <c r="HWM661" s="68"/>
      <c r="HWN661" s="68"/>
      <c r="HWO661" s="68"/>
      <c r="HWP661" s="68"/>
      <c r="HWQ661" s="68"/>
      <c r="HWR661" s="68"/>
      <c r="HWS661" s="68"/>
      <c r="HWT661" s="68"/>
      <c r="HWU661" s="68"/>
      <c r="HWV661" s="68"/>
      <c r="HWW661" s="68"/>
      <c r="HWX661" s="68"/>
      <c r="HWY661" s="68"/>
      <c r="HWZ661" s="68"/>
      <c r="HXA661" s="68"/>
      <c r="HXB661" s="68"/>
      <c r="HXC661" s="68"/>
      <c r="HXD661" s="68"/>
      <c r="HXE661" s="68"/>
      <c r="HXF661" s="68"/>
      <c r="HXG661" s="68"/>
      <c r="HXH661" s="68"/>
      <c r="HXI661" s="68"/>
      <c r="HXJ661" s="68"/>
      <c r="HXK661" s="68"/>
      <c r="HXL661" s="68"/>
      <c r="HXM661" s="68"/>
      <c r="HXN661" s="68"/>
      <c r="HXO661" s="68"/>
      <c r="HXP661" s="68"/>
      <c r="HXQ661" s="68"/>
      <c r="HXR661" s="68"/>
      <c r="HXS661" s="68"/>
      <c r="HXT661" s="68"/>
      <c r="HXU661" s="68"/>
      <c r="HXV661" s="68"/>
      <c r="HXW661" s="68"/>
      <c r="HXX661" s="68"/>
      <c r="HXY661" s="68"/>
      <c r="HXZ661" s="68"/>
      <c r="HYA661" s="68"/>
      <c r="HYB661" s="68"/>
      <c r="HYC661" s="68"/>
      <c r="HYD661" s="68"/>
      <c r="HYE661" s="68"/>
      <c r="HYF661" s="68"/>
      <c r="HYG661" s="68"/>
      <c r="HYH661" s="68"/>
      <c r="HYI661" s="68"/>
      <c r="HYJ661" s="68"/>
      <c r="HYK661" s="68"/>
      <c r="HYL661" s="68"/>
      <c r="HYM661" s="68"/>
      <c r="HYN661" s="68"/>
      <c r="HYO661" s="68"/>
      <c r="HYP661" s="68"/>
      <c r="HYQ661" s="68"/>
      <c r="HYR661" s="68"/>
      <c r="HYS661" s="68"/>
      <c r="HYT661" s="68"/>
      <c r="HYU661" s="68"/>
      <c r="HYV661" s="68"/>
      <c r="HYW661" s="68"/>
      <c r="HYX661" s="68"/>
      <c r="HYY661" s="68"/>
      <c r="HYZ661" s="68"/>
      <c r="HZA661" s="68"/>
      <c r="HZB661" s="68"/>
      <c r="HZC661" s="68"/>
      <c r="HZD661" s="68"/>
      <c r="HZE661" s="68"/>
      <c r="HZF661" s="68"/>
      <c r="HZG661" s="68"/>
      <c r="HZH661" s="68"/>
      <c r="HZI661" s="68"/>
      <c r="HZJ661" s="68"/>
      <c r="HZK661" s="68"/>
      <c r="HZL661" s="68"/>
      <c r="HZM661" s="68"/>
      <c r="HZN661" s="68"/>
      <c r="HZO661" s="68"/>
      <c r="HZP661" s="68"/>
      <c r="HZQ661" s="68"/>
      <c r="HZR661" s="68"/>
      <c r="HZS661" s="68"/>
      <c r="HZT661" s="68"/>
      <c r="HZU661" s="68"/>
      <c r="HZV661" s="68"/>
      <c r="HZW661" s="68"/>
      <c r="HZX661" s="68"/>
      <c r="HZY661" s="68"/>
      <c r="HZZ661" s="68"/>
      <c r="IAA661" s="68"/>
      <c r="IAB661" s="68"/>
      <c r="IAC661" s="68"/>
      <c r="IAD661" s="68"/>
      <c r="IAE661" s="68"/>
      <c r="IAF661" s="68"/>
      <c r="IAG661" s="68"/>
      <c r="IAH661" s="68"/>
      <c r="IAI661" s="68"/>
      <c r="IAJ661" s="68"/>
      <c r="IAK661" s="68"/>
      <c r="IAL661" s="68"/>
      <c r="IAM661" s="68"/>
      <c r="IAN661" s="68"/>
      <c r="IAO661" s="68"/>
      <c r="IAP661" s="68"/>
      <c r="IAQ661" s="68"/>
      <c r="IAR661" s="68"/>
      <c r="IAS661" s="68"/>
      <c r="IAT661" s="68"/>
      <c r="IAU661" s="68"/>
      <c r="IAV661" s="68"/>
      <c r="IAW661" s="68"/>
      <c r="IAX661" s="68"/>
      <c r="IAY661" s="68"/>
      <c r="IAZ661" s="68"/>
      <c r="IBA661" s="68"/>
      <c r="IBB661" s="68"/>
      <c r="IBC661" s="68"/>
      <c r="IBD661" s="68"/>
      <c r="IBE661" s="68"/>
      <c r="IBF661" s="68"/>
      <c r="IBG661" s="68"/>
      <c r="IBH661" s="68"/>
      <c r="IBI661" s="68"/>
      <c r="IBJ661" s="68"/>
      <c r="IBK661" s="68"/>
      <c r="IBL661" s="68"/>
      <c r="IBM661" s="68"/>
      <c r="IBN661" s="68"/>
      <c r="IBO661" s="68"/>
      <c r="IBP661" s="68"/>
      <c r="IBQ661" s="68"/>
      <c r="IBR661" s="68"/>
      <c r="IBS661" s="68"/>
      <c r="IBT661" s="68"/>
      <c r="IBU661" s="68"/>
      <c r="IBV661" s="68"/>
      <c r="IBW661" s="68"/>
      <c r="IBX661" s="68"/>
      <c r="IBY661" s="68"/>
      <c r="IBZ661" s="68"/>
      <c r="ICA661" s="68"/>
      <c r="ICB661" s="68"/>
      <c r="ICC661" s="68"/>
      <c r="ICD661" s="68"/>
      <c r="ICE661" s="68"/>
      <c r="ICF661" s="68"/>
      <c r="ICG661" s="68"/>
      <c r="ICH661" s="68"/>
      <c r="ICI661" s="68"/>
      <c r="ICJ661" s="68"/>
      <c r="ICK661" s="68"/>
      <c r="ICL661" s="68"/>
      <c r="ICM661" s="68"/>
      <c r="ICN661" s="68"/>
      <c r="ICO661" s="68"/>
      <c r="ICP661" s="68"/>
      <c r="ICQ661" s="68"/>
      <c r="ICR661" s="68"/>
      <c r="ICS661" s="68"/>
      <c r="ICT661" s="68"/>
      <c r="ICU661" s="68"/>
      <c r="ICV661" s="68"/>
      <c r="ICW661" s="68"/>
      <c r="ICX661" s="68"/>
      <c r="ICY661" s="68"/>
      <c r="ICZ661" s="68"/>
      <c r="IDA661" s="68"/>
      <c r="IDB661" s="68"/>
      <c r="IDC661" s="68"/>
      <c r="IDD661" s="68"/>
      <c r="IDE661" s="68"/>
      <c r="IDF661" s="68"/>
      <c r="IDG661" s="68"/>
      <c r="IDH661" s="68"/>
      <c r="IDI661" s="68"/>
      <c r="IDJ661" s="68"/>
      <c r="IDK661" s="68"/>
      <c r="IDL661" s="68"/>
      <c r="IDM661" s="68"/>
      <c r="IDN661" s="68"/>
      <c r="IDO661" s="68"/>
      <c r="IDP661" s="68"/>
      <c r="IDQ661" s="68"/>
      <c r="IDR661" s="68"/>
      <c r="IDS661" s="68"/>
      <c r="IDT661" s="68"/>
      <c r="IDU661" s="68"/>
      <c r="IDV661" s="68"/>
      <c r="IDW661" s="68"/>
      <c r="IDX661" s="68"/>
      <c r="IDY661" s="68"/>
      <c r="IDZ661" s="68"/>
      <c r="IEA661" s="68"/>
      <c r="IEB661" s="68"/>
      <c r="IEC661" s="68"/>
      <c r="IED661" s="68"/>
      <c r="IEE661" s="68"/>
      <c r="IEF661" s="68"/>
      <c r="IEG661" s="68"/>
      <c r="IEH661" s="68"/>
      <c r="IEI661" s="68"/>
      <c r="IEJ661" s="68"/>
      <c r="IEK661" s="68"/>
      <c r="IEL661" s="68"/>
      <c r="IEM661" s="68"/>
      <c r="IEN661" s="68"/>
      <c r="IEO661" s="68"/>
      <c r="IEP661" s="68"/>
      <c r="IEQ661" s="68"/>
      <c r="IER661" s="68"/>
      <c r="IES661" s="68"/>
      <c r="IET661" s="68"/>
      <c r="IEU661" s="68"/>
      <c r="IEV661" s="68"/>
      <c r="IEW661" s="68"/>
      <c r="IEX661" s="68"/>
      <c r="IEY661" s="68"/>
      <c r="IEZ661" s="68"/>
      <c r="IFA661" s="68"/>
      <c r="IFB661" s="68"/>
      <c r="IFC661" s="68"/>
      <c r="IFD661" s="68"/>
      <c r="IFE661" s="68"/>
      <c r="IFF661" s="68"/>
      <c r="IFG661" s="68"/>
      <c r="IFH661" s="68"/>
      <c r="IFI661" s="68"/>
      <c r="IFJ661" s="68"/>
      <c r="IFK661" s="68"/>
      <c r="IFL661" s="68"/>
      <c r="IFM661" s="68"/>
      <c r="IFN661" s="68"/>
      <c r="IFO661" s="68"/>
      <c r="IFP661" s="68"/>
      <c r="IFQ661" s="68"/>
      <c r="IFR661" s="68"/>
      <c r="IFS661" s="68"/>
      <c r="IFT661" s="68"/>
      <c r="IFU661" s="68"/>
      <c r="IFV661" s="68"/>
      <c r="IFW661" s="68"/>
      <c r="IFX661" s="68"/>
      <c r="IFY661" s="68"/>
      <c r="IFZ661" s="68"/>
      <c r="IGA661" s="68"/>
      <c r="IGB661" s="68"/>
      <c r="IGC661" s="68"/>
      <c r="IGD661" s="68"/>
      <c r="IGE661" s="68"/>
      <c r="IGF661" s="68"/>
      <c r="IGG661" s="68"/>
      <c r="IGH661" s="68"/>
      <c r="IGI661" s="68"/>
      <c r="IGJ661" s="68"/>
      <c r="IGK661" s="68"/>
      <c r="IGL661" s="68"/>
      <c r="IGM661" s="68"/>
      <c r="IGN661" s="68"/>
      <c r="IGO661" s="68"/>
      <c r="IGP661" s="68"/>
      <c r="IGQ661" s="68"/>
      <c r="IGR661" s="68"/>
      <c r="IGS661" s="68"/>
      <c r="IGT661" s="68"/>
      <c r="IGU661" s="68"/>
      <c r="IGV661" s="68"/>
      <c r="IGW661" s="68"/>
      <c r="IGX661" s="68"/>
      <c r="IGY661" s="68"/>
      <c r="IGZ661" s="68"/>
      <c r="IHA661" s="68"/>
      <c r="IHB661" s="68"/>
      <c r="IHC661" s="68"/>
      <c r="IHD661" s="68"/>
      <c r="IHE661" s="68"/>
      <c r="IHF661" s="68"/>
      <c r="IHG661" s="68"/>
      <c r="IHH661" s="68"/>
      <c r="IHI661" s="68"/>
      <c r="IHJ661" s="68"/>
      <c r="IHK661" s="68"/>
      <c r="IHL661" s="68"/>
      <c r="IHM661" s="68"/>
      <c r="IHN661" s="68"/>
      <c r="IHO661" s="68"/>
      <c r="IHP661" s="68"/>
      <c r="IHQ661" s="68"/>
      <c r="IHR661" s="68"/>
      <c r="IHS661" s="68"/>
      <c r="IHT661" s="68"/>
      <c r="IHU661" s="68"/>
      <c r="IHV661" s="68"/>
      <c r="IHW661" s="68"/>
      <c r="IHX661" s="68"/>
      <c r="IHY661" s="68"/>
      <c r="IHZ661" s="68"/>
      <c r="IIA661" s="68"/>
      <c r="IIB661" s="68"/>
      <c r="IIC661" s="68"/>
      <c r="IID661" s="68"/>
      <c r="IIE661" s="68"/>
      <c r="IIF661" s="68"/>
      <c r="IIG661" s="68"/>
      <c r="IIH661" s="68"/>
      <c r="III661" s="68"/>
      <c r="IIJ661" s="68"/>
      <c r="IIK661" s="68"/>
      <c r="IIL661" s="68"/>
      <c r="IIM661" s="68"/>
      <c r="IIN661" s="68"/>
      <c r="IIO661" s="68"/>
      <c r="IIP661" s="68"/>
      <c r="IIQ661" s="68"/>
      <c r="IIR661" s="68"/>
      <c r="IIS661" s="68"/>
      <c r="IIT661" s="68"/>
      <c r="IIU661" s="68"/>
      <c r="IIV661" s="68"/>
      <c r="IIW661" s="68"/>
      <c r="IIX661" s="68"/>
      <c r="IIY661" s="68"/>
      <c r="IIZ661" s="68"/>
      <c r="IJA661" s="68"/>
      <c r="IJB661" s="68"/>
      <c r="IJC661" s="68"/>
      <c r="IJD661" s="68"/>
      <c r="IJE661" s="68"/>
      <c r="IJF661" s="68"/>
      <c r="IJG661" s="68"/>
      <c r="IJH661" s="68"/>
      <c r="IJI661" s="68"/>
      <c r="IJJ661" s="68"/>
      <c r="IJK661" s="68"/>
      <c r="IJL661" s="68"/>
      <c r="IJM661" s="68"/>
      <c r="IJN661" s="68"/>
      <c r="IJO661" s="68"/>
      <c r="IJP661" s="68"/>
      <c r="IJQ661" s="68"/>
      <c r="IJR661" s="68"/>
      <c r="IJS661" s="68"/>
      <c r="IJT661" s="68"/>
      <c r="IJU661" s="68"/>
      <c r="IJV661" s="68"/>
      <c r="IJW661" s="68"/>
      <c r="IJX661" s="68"/>
      <c r="IJY661" s="68"/>
      <c r="IJZ661" s="68"/>
      <c r="IKA661" s="68"/>
      <c r="IKB661" s="68"/>
      <c r="IKC661" s="68"/>
      <c r="IKD661" s="68"/>
      <c r="IKE661" s="68"/>
      <c r="IKF661" s="68"/>
      <c r="IKG661" s="68"/>
      <c r="IKH661" s="68"/>
      <c r="IKI661" s="68"/>
      <c r="IKJ661" s="68"/>
      <c r="IKK661" s="68"/>
      <c r="IKL661" s="68"/>
      <c r="IKM661" s="68"/>
      <c r="IKN661" s="68"/>
      <c r="IKO661" s="68"/>
      <c r="IKP661" s="68"/>
      <c r="IKQ661" s="68"/>
      <c r="IKR661" s="68"/>
      <c r="IKS661" s="68"/>
      <c r="IKT661" s="68"/>
      <c r="IKU661" s="68"/>
      <c r="IKV661" s="68"/>
      <c r="IKW661" s="68"/>
      <c r="IKX661" s="68"/>
      <c r="IKY661" s="68"/>
      <c r="IKZ661" s="68"/>
      <c r="ILA661" s="68"/>
      <c r="ILB661" s="68"/>
      <c r="ILC661" s="68"/>
      <c r="ILD661" s="68"/>
      <c r="ILE661" s="68"/>
      <c r="ILF661" s="68"/>
      <c r="ILG661" s="68"/>
      <c r="ILH661" s="68"/>
      <c r="ILI661" s="68"/>
      <c r="ILJ661" s="68"/>
      <c r="ILK661" s="68"/>
      <c r="ILL661" s="68"/>
      <c r="ILM661" s="68"/>
      <c r="ILN661" s="68"/>
      <c r="ILO661" s="68"/>
      <c r="ILP661" s="68"/>
      <c r="ILQ661" s="68"/>
      <c r="ILR661" s="68"/>
      <c r="ILS661" s="68"/>
      <c r="ILT661" s="68"/>
      <c r="ILU661" s="68"/>
      <c r="ILV661" s="68"/>
      <c r="ILW661" s="68"/>
      <c r="ILX661" s="68"/>
      <c r="ILY661" s="68"/>
      <c r="ILZ661" s="68"/>
      <c r="IMA661" s="68"/>
      <c r="IMB661" s="68"/>
      <c r="IMC661" s="68"/>
      <c r="IMD661" s="68"/>
      <c r="IME661" s="68"/>
      <c r="IMF661" s="68"/>
      <c r="IMG661" s="68"/>
      <c r="IMH661" s="68"/>
      <c r="IMI661" s="68"/>
      <c r="IMJ661" s="68"/>
      <c r="IMK661" s="68"/>
      <c r="IML661" s="68"/>
      <c r="IMM661" s="68"/>
      <c r="IMN661" s="68"/>
      <c r="IMO661" s="68"/>
      <c r="IMP661" s="68"/>
      <c r="IMQ661" s="68"/>
      <c r="IMR661" s="68"/>
      <c r="IMS661" s="68"/>
      <c r="IMT661" s="68"/>
      <c r="IMU661" s="68"/>
      <c r="IMV661" s="68"/>
      <c r="IMW661" s="68"/>
      <c r="IMX661" s="68"/>
      <c r="IMY661" s="68"/>
      <c r="IMZ661" s="68"/>
      <c r="INA661" s="68"/>
      <c r="INB661" s="68"/>
      <c r="INC661" s="68"/>
      <c r="IND661" s="68"/>
      <c r="INE661" s="68"/>
      <c r="INF661" s="68"/>
      <c r="ING661" s="68"/>
      <c r="INH661" s="68"/>
      <c r="INI661" s="68"/>
      <c r="INJ661" s="68"/>
      <c r="INK661" s="68"/>
      <c r="INL661" s="68"/>
      <c r="INM661" s="68"/>
      <c r="INN661" s="68"/>
      <c r="INO661" s="68"/>
      <c r="INP661" s="68"/>
      <c r="INQ661" s="68"/>
      <c r="INR661" s="68"/>
      <c r="INS661" s="68"/>
      <c r="INT661" s="68"/>
      <c r="INU661" s="68"/>
      <c r="INV661" s="68"/>
      <c r="INW661" s="68"/>
      <c r="INX661" s="68"/>
      <c r="INY661" s="68"/>
      <c r="INZ661" s="68"/>
      <c r="IOA661" s="68"/>
      <c r="IOB661" s="68"/>
      <c r="IOC661" s="68"/>
      <c r="IOD661" s="68"/>
      <c r="IOE661" s="68"/>
      <c r="IOF661" s="68"/>
      <c r="IOG661" s="68"/>
      <c r="IOH661" s="68"/>
      <c r="IOI661" s="68"/>
      <c r="IOJ661" s="68"/>
      <c r="IOK661" s="68"/>
      <c r="IOL661" s="68"/>
      <c r="IOM661" s="68"/>
      <c r="ION661" s="68"/>
      <c r="IOO661" s="68"/>
      <c r="IOP661" s="68"/>
      <c r="IOQ661" s="68"/>
      <c r="IOR661" s="68"/>
      <c r="IOS661" s="68"/>
      <c r="IOT661" s="68"/>
      <c r="IOU661" s="68"/>
      <c r="IOV661" s="68"/>
      <c r="IOW661" s="68"/>
      <c r="IOX661" s="68"/>
      <c r="IOY661" s="68"/>
      <c r="IOZ661" s="68"/>
      <c r="IPA661" s="68"/>
      <c r="IPB661" s="68"/>
      <c r="IPC661" s="68"/>
      <c r="IPD661" s="68"/>
      <c r="IPE661" s="68"/>
      <c r="IPF661" s="68"/>
      <c r="IPG661" s="68"/>
      <c r="IPH661" s="68"/>
      <c r="IPI661" s="68"/>
      <c r="IPJ661" s="68"/>
      <c r="IPK661" s="68"/>
      <c r="IPL661" s="68"/>
      <c r="IPM661" s="68"/>
      <c r="IPN661" s="68"/>
      <c r="IPO661" s="68"/>
      <c r="IPP661" s="68"/>
      <c r="IPQ661" s="68"/>
      <c r="IPR661" s="68"/>
      <c r="IPS661" s="68"/>
      <c r="IPT661" s="68"/>
      <c r="IPU661" s="68"/>
      <c r="IPV661" s="68"/>
      <c r="IPW661" s="68"/>
      <c r="IPX661" s="68"/>
      <c r="IPY661" s="68"/>
      <c r="IPZ661" s="68"/>
      <c r="IQA661" s="68"/>
      <c r="IQB661" s="68"/>
      <c r="IQC661" s="68"/>
      <c r="IQD661" s="68"/>
      <c r="IQE661" s="68"/>
      <c r="IQF661" s="68"/>
      <c r="IQG661" s="68"/>
      <c r="IQH661" s="68"/>
      <c r="IQI661" s="68"/>
      <c r="IQJ661" s="68"/>
      <c r="IQK661" s="68"/>
      <c r="IQL661" s="68"/>
      <c r="IQM661" s="68"/>
      <c r="IQN661" s="68"/>
      <c r="IQO661" s="68"/>
      <c r="IQP661" s="68"/>
      <c r="IQQ661" s="68"/>
      <c r="IQR661" s="68"/>
      <c r="IQS661" s="68"/>
      <c r="IQT661" s="68"/>
      <c r="IQU661" s="68"/>
      <c r="IQV661" s="68"/>
      <c r="IQW661" s="68"/>
      <c r="IQX661" s="68"/>
      <c r="IQY661" s="68"/>
      <c r="IQZ661" s="68"/>
      <c r="IRA661" s="68"/>
      <c r="IRB661" s="68"/>
      <c r="IRC661" s="68"/>
      <c r="IRD661" s="68"/>
      <c r="IRE661" s="68"/>
      <c r="IRF661" s="68"/>
      <c r="IRG661" s="68"/>
      <c r="IRH661" s="68"/>
      <c r="IRI661" s="68"/>
      <c r="IRJ661" s="68"/>
      <c r="IRK661" s="68"/>
      <c r="IRL661" s="68"/>
      <c r="IRM661" s="68"/>
      <c r="IRN661" s="68"/>
      <c r="IRO661" s="68"/>
      <c r="IRP661" s="68"/>
      <c r="IRQ661" s="68"/>
      <c r="IRR661" s="68"/>
      <c r="IRS661" s="68"/>
      <c r="IRT661" s="68"/>
      <c r="IRU661" s="68"/>
      <c r="IRV661" s="68"/>
      <c r="IRW661" s="68"/>
      <c r="IRX661" s="68"/>
      <c r="IRY661" s="68"/>
      <c r="IRZ661" s="68"/>
      <c r="ISA661" s="68"/>
      <c r="ISB661" s="68"/>
      <c r="ISC661" s="68"/>
      <c r="ISD661" s="68"/>
      <c r="ISE661" s="68"/>
      <c r="ISF661" s="68"/>
      <c r="ISG661" s="68"/>
      <c r="ISH661" s="68"/>
      <c r="ISI661" s="68"/>
      <c r="ISJ661" s="68"/>
      <c r="ISK661" s="68"/>
      <c r="ISL661" s="68"/>
      <c r="ISM661" s="68"/>
      <c r="ISN661" s="68"/>
      <c r="ISO661" s="68"/>
      <c r="ISP661" s="68"/>
      <c r="ISQ661" s="68"/>
      <c r="ISR661" s="68"/>
      <c r="ISS661" s="68"/>
      <c r="IST661" s="68"/>
      <c r="ISU661" s="68"/>
      <c r="ISV661" s="68"/>
      <c r="ISW661" s="68"/>
      <c r="ISX661" s="68"/>
      <c r="ISY661" s="68"/>
      <c r="ISZ661" s="68"/>
      <c r="ITA661" s="68"/>
      <c r="ITB661" s="68"/>
      <c r="ITC661" s="68"/>
      <c r="ITD661" s="68"/>
      <c r="ITE661" s="68"/>
      <c r="ITF661" s="68"/>
      <c r="ITG661" s="68"/>
      <c r="ITH661" s="68"/>
      <c r="ITI661" s="68"/>
      <c r="ITJ661" s="68"/>
      <c r="ITK661" s="68"/>
      <c r="ITL661" s="68"/>
      <c r="ITM661" s="68"/>
      <c r="ITN661" s="68"/>
      <c r="ITO661" s="68"/>
      <c r="ITP661" s="68"/>
      <c r="ITQ661" s="68"/>
      <c r="ITR661" s="68"/>
      <c r="ITS661" s="68"/>
      <c r="ITT661" s="68"/>
      <c r="ITU661" s="68"/>
      <c r="ITV661" s="68"/>
      <c r="ITW661" s="68"/>
      <c r="ITX661" s="68"/>
      <c r="ITY661" s="68"/>
      <c r="ITZ661" s="68"/>
      <c r="IUA661" s="68"/>
      <c r="IUB661" s="68"/>
      <c r="IUC661" s="68"/>
      <c r="IUD661" s="68"/>
      <c r="IUE661" s="68"/>
      <c r="IUF661" s="68"/>
      <c r="IUG661" s="68"/>
      <c r="IUH661" s="68"/>
      <c r="IUI661" s="68"/>
      <c r="IUJ661" s="68"/>
      <c r="IUK661" s="68"/>
      <c r="IUL661" s="68"/>
      <c r="IUM661" s="68"/>
      <c r="IUN661" s="68"/>
      <c r="IUO661" s="68"/>
      <c r="IUP661" s="68"/>
      <c r="IUQ661" s="68"/>
      <c r="IUR661" s="68"/>
      <c r="IUS661" s="68"/>
      <c r="IUT661" s="68"/>
      <c r="IUU661" s="68"/>
      <c r="IUV661" s="68"/>
      <c r="IUW661" s="68"/>
      <c r="IUX661" s="68"/>
      <c r="IUY661" s="68"/>
      <c r="IUZ661" s="68"/>
      <c r="IVA661" s="68"/>
      <c r="IVB661" s="68"/>
      <c r="IVC661" s="68"/>
      <c r="IVD661" s="68"/>
      <c r="IVE661" s="68"/>
      <c r="IVF661" s="68"/>
      <c r="IVG661" s="68"/>
      <c r="IVH661" s="68"/>
      <c r="IVI661" s="68"/>
      <c r="IVJ661" s="68"/>
      <c r="IVK661" s="68"/>
      <c r="IVL661" s="68"/>
      <c r="IVM661" s="68"/>
      <c r="IVN661" s="68"/>
      <c r="IVO661" s="68"/>
      <c r="IVP661" s="68"/>
      <c r="IVQ661" s="68"/>
      <c r="IVR661" s="68"/>
      <c r="IVS661" s="68"/>
      <c r="IVT661" s="68"/>
      <c r="IVU661" s="68"/>
      <c r="IVV661" s="68"/>
      <c r="IVW661" s="68"/>
      <c r="IVX661" s="68"/>
      <c r="IVY661" s="68"/>
      <c r="IVZ661" s="68"/>
      <c r="IWA661" s="68"/>
      <c r="IWB661" s="68"/>
      <c r="IWC661" s="68"/>
      <c r="IWD661" s="68"/>
      <c r="IWE661" s="68"/>
      <c r="IWF661" s="68"/>
      <c r="IWG661" s="68"/>
      <c r="IWH661" s="68"/>
      <c r="IWI661" s="68"/>
      <c r="IWJ661" s="68"/>
      <c r="IWK661" s="68"/>
      <c r="IWL661" s="68"/>
      <c r="IWM661" s="68"/>
      <c r="IWN661" s="68"/>
      <c r="IWO661" s="68"/>
      <c r="IWP661" s="68"/>
      <c r="IWQ661" s="68"/>
      <c r="IWR661" s="68"/>
      <c r="IWS661" s="68"/>
      <c r="IWT661" s="68"/>
      <c r="IWU661" s="68"/>
      <c r="IWV661" s="68"/>
      <c r="IWW661" s="68"/>
      <c r="IWX661" s="68"/>
      <c r="IWY661" s="68"/>
      <c r="IWZ661" s="68"/>
      <c r="IXA661" s="68"/>
      <c r="IXB661" s="68"/>
      <c r="IXC661" s="68"/>
      <c r="IXD661" s="68"/>
      <c r="IXE661" s="68"/>
      <c r="IXF661" s="68"/>
      <c r="IXG661" s="68"/>
      <c r="IXH661" s="68"/>
      <c r="IXI661" s="68"/>
      <c r="IXJ661" s="68"/>
      <c r="IXK661" s="68"/>
      <c r="IXL661" s="68"/>
      <c r="IXM661" s="68"/>
      <c r="IXN661" s="68"/>
      <c r="IXO661" s="68"/>
      <c r="IXP661" s="68"/>
      <c r="IXQ661" s="68"/>
      <c r="IXR661" s="68"/>
      <c r="IXS661" s="68"/>
      <c r="IXT661" s="68"/>
      <c r="IXU661" s="68"/>
      <c r="IXV661" s="68"/>
      <c r="IXW661" s="68"/>
      <c r="IXX661" s="68"/>
      <c r="IXY661" s="68"/>
      <c r="IXZ661" s="68"/>
      <c r="IYA661" s="68"/>
      <c r="IYB661" s="68"/>
      <c r="IYC661" s="68"/>
      <c r="IYD661" s="68"/>
      <c r="IYE661" s="68"/>
      <c r="IYF661" s="68"/>
      <c r="IYG661" s="68"/>
      <c r="IYH661" s="68"/>
      <c r="IYI661" s="68"/>
      <c r="IYJ661" s="68"/>
      <c r="IYK661" s="68"/>
      <c r="IYL661" s="68"/>
      <c r="IYM661" s="68"/>
      <c r="IYN661" s="68"/>
      <c r="IYO661" s="68"/>
      <c r="IYP661" s="68"/>
      <c r="IYQ661" s="68"/>
      <c r="IYR661" s="68"/>
      <c r="IYS661" s="68"/>
      <c r="IYT661" s="68"/>
      <c r="IYU661" s="68"/>
      <c r="IYV661" s="68"/>
      <c r="IYW661" s="68"/>
      <c r="IYX661" s="68"/>
      <c r="IYY661" s="68"/>
      <c r="IYZ661" s="68"/>
      <c r="IZA661" s="68"/>
      <c r="IZB661" s="68"/>
      <c r="IZC661" s="68"/>
      <c r="IZD661" s="68"/>
      <c r="IZE661" s="68"/>
      <c r="IZF661" s="68"/>
      <c r="IZG661" s="68"/>
      <c r="IZH661" s="68"/>
      <c r="IZI661" s="68"/>
      <c r="IZJ661" s="68"/>
      <c r="IZK661" s="68"/>
      <c r="IZL661" s="68"/>
      <c r="IZM661" s="68"/>
      <c r="IZN661" s="68"/>
      <c r="IZO661" s="68"/>
      <c r="IZP661" s="68"/>
      <c r="IZQ661" s="68"/>
      <c r="IZR661" s="68"/>
      <c r="IZS661" s="68"/>
      <c r="IZT661" s="68"/>
      <c r="IZU661" s="68"/>
      <c r="IZV661" s="68"/>
      <c r="IZW661" s="68"/>
      <c r="IZX661" s="68"/>
      <c r="IZY661" s="68"/>
      <c r="IZZ661" s="68"/>
      <c r="JAA661" s="68"/>
      <c r="JAB661" s="68"/>
      <c r="JAC661" s="68"/>
      <c r="JAD661" s="68"/>
      <c r="JAE661" s="68"/>
      <c r="JAF661" s="68"/>
      <c r="JAG661" s="68"/>
      <c r="JAH661" s="68"/>
      <c r="JAI661" s="68"/>
      <c r="JAJ661" s="68"/>
      <c r="JAK661" s="68"/>
      <c r="JAL661" s="68"/>
      <c r="JAM661" s="68"/>
      <c r="JAN661" s="68"/>
      <c r="JAO661" s="68"/>
      <c r="JAP661" s="68"/>
      <c r="JAQ661" s="68"/>
      <c r="JAR661" s="68"/>
      <c r="JAS661" s="68"/>
      <c r="JAT661" s="68"/>
      <c r="JAU661" s="68"/>
      <c r="JAV661" s="68"/>
      <c r="JAW661" s="68"/>
      <c r="JAX661" s="68"/>
      <c r="JAY661" s="68"/>
      <c r="JAZ661" s="68"/>
      <c r="JBA661" s="68"/>
      <c r="JBB661" s="68"/>
      <c r="JBC661" s="68"/>
      <c r="JBD661" s="68"/>
      <c r="JBE661" s="68"/>
      <c r="JBF661" s="68"/>
      <c r="JBG661" s="68"/>
      <c r="JBH661" s="68"/>
      <c r="JBI661" s="68"/>
      <c r="JBJ661" s="68"/>
      <c r="JBK661" s="68"/>
      <c r="JBL661" s="68"/>
      <c r="JBM661" s="68"/>
      <c r="JBN661" s="68"/>
      <c r="JBO661" s="68"/>
      <c r="JBP661" s="68"/>
      <c r="JBQ661" s="68"/>
      <c r="JBR661" s="68"/>
      <c r="JBS661" s="68"/>
      <c r="JBT661" s="68"/>
      <c r="JBU661" s="68"/>
      <c r="JBV661" s="68"/>
      <c r="JBW661" s="68"/>
      <c r="JBX661" s="68"/>
      <c r="JBY661" s="68"/>
      <c r="JBZ661" s="68"/>
      <c r="JCA661" s="68"/>
      <c r="JCB661" s="68"/>
      <c r="JCC661" s="68"/>
      <c r="JCD661" s="68"/>
      <c r="JCE661" s="68"/>
      <c r="JCF661" s="68"/>
      <c r="JCG661" s="68"/>
      <c r="JCH661" s="68"/>
      <c r="JCI661" s="68"/>
      <c r="JCJ661" s="68"/>
      <c r="JCK661" s="68"/>
      <c r="JCL661" s="68"/>
      <c r="JCM661" s="68"/>
      <c r="JCN661" s="68"/>
      <c r="JCO661" s="68"/>
      <c r="JCP661" s="68"/>
      <c r="JCQ661" s="68"/>
      <c r="JCR661" s="68"/>
      <c r="JCS661" s="68"/>
      <c r="JCT661" s="68"/>
      <c r="JCU661" s="68"/>
      <c r="JCV661" s="68"/>
      <c r="JCW661" s="68"/>
      <c r="JCX661" s="68"/>
      <c r="JCY661" s="68"/>
      <c r="JCZ661" s="68"/>
      <c r="JDA661" s="68"/>
      <c r="JDB661" s="68"/>
      <c r="JDC661" s="68"/>
      <c r="JDD661" s="68"/>
      <c r="JDE661" s="68"/>
      <c r="JDF661" s="68"/>
      <c r="JDG661" s="68"/>
      <c r="JDH661" s="68"/>
      <c r="JDI661" s="68"/>
      <c r="JDJ661" s="68"/>
      <c r="JDK661" s="68"/>
      <c r="JDL661" s="68"/>
      <c r="JDM661" s="68"/>
      <c r="JDN661" s="68"/>
      <c r="JDO661" s="68"/>
      <c r="JDP661" s="68"/>
      <c r="JDQ661" s="68"/>
      <c r="JDR661" s="68"/>
      <c r="JDS661" s="68"/>
      <c r="JDT661" s="68"/>
      <c r="JDU661" s="68"/>
      <c r="JDV661" s="68"/>
      <c r="JDW661" s="68"/>
      <c r="JDX661" s="68"/>
      <c r="JDY661" s="68"/>
      <c r="JDZ661" s="68"/>
      <c r="JEA661" s="68"/>
      <c r="JEB661" s="68"/>
      <c r="JEC661" s="68"/>
      <c r="JED661" s="68"/>
      <c r="JEE661" s="68"/>
      <c r="JEF661" s="68"/>
      <c r="JEG661" s="68"/>
      <c r="JEH661" s="68"/>
      <c r="JEI661" s="68"/>
      <c r="JEJ661" s="68"/>
      <c r="JEK661" s="68"/>
      <c r="JEL661" s="68"/>
      <c r="JEM661" s="68"/>
      <c r="JEN661" s="68"/>
      <c r="JEO661" s="68"/>
      <c r="JEP661" s="68"/>
      <c r="JEQ661" s="68"/>
      <c r="JER661" s="68"/>
      <c r="JES661" s="68"/>
      <c r="JET661" s="68"/>
      <c r="JEU661" s="68"/>
      <c r="JEV661" s="68"/>
      <c r="JEW661" s="68"/>
      <c r="JEX661" s="68"/>
      <c r="JEY661" s="68"/>
      <c r="JEZ661" s="68"/>
      <c r="JFA661" s="68"/>
      <c r="JFB661" s="68"/>
      <c r="JFC661" s="68"/>
      <c r="JFD661" s="68"/>
      <c r="JFE661" s="68"/>
      <c r="JFF661" s="68"/>
      <c r="JFG661" s="68"/>
      <c r="JFH661" s="68"/>
      <c r="JFI661" s="68"/>
      <c r="JFJ661" s="68"/>
      <c r="JFK661" s="68"/>
      <c r="JFL661" s="68"/>
      <c r="JFM661" s="68"/>
      <c r="JFN661" s="68"/>
      <c r="JFO661" s="68"/>
      <c r="JFP661" s="68"/>
      <c r="JFQ661" s="68"/>
      <c r="JFR661" s="68"/>
      <c r="JFS661" s="68"/>
      <c r="JFT661" s="68"/>
      <c r="JFU661" s="68"/>
      <c r="JFV661" s="68"/>
      <c r="JFW661" s="68"/>
      <c r="JFX661" s="68"/>
      <c r="JFY661" s="68"/>
      <c r="JFZ661" s="68"/>
      <c r="JGA661" s="68"/>
      <c r="JGB661" s="68"/>
      <c r="JGC661" s="68"/>
      <c r="JGD661" s="68"/>
      <c r="JGE661" s="68"/>
      <c r="JGF661" s="68"/>
      <c r="JGG661" s="68"/>
      <c r="JGH661" s="68"/>
      <c r="JGI661" s="68"/>
      <c r="JGJ661" s="68"/>
      <c r="JGK661" s="68"/>
      <c r="JGL661" s="68"/>
      <c r="JGM661" s="68"/>
      <c r="JGN661" s="68"/>
      <c r="JGO661" s="68"/>
      <c r="JGP661" s="68"/>
      <c r="JGQ661" s="68"/>
      <c r="JGR661" s="68"/>
      <c r="JGS661" s="68"/>
      <c r="JGT661" s="68"/>
      <c r="JGU661" s="68"/>
      <c r="JGV661" s="68"/>
      <c r="JGW661" s="68"/>
      <c r="JGX661" s="68"/>
      <c r="JGY661" s="68"/>
      <c r="JGZ661" s="68"/>
      <c r="JHA661" s="68"/>
      <c r="JHB661" s="68"/>
      <c r="JHC661" s="68"/>
      <c r="JHD661" s="68"/>
      <c r="JHE661" s="68"/>
      <c r="JHF661" s="68"/>
      <c r="JHG661" s="68"/>
      <c r="JHH661" s="68"/>
      <c r="JHI661" s="68"/>
      <c r="JHJ661" s="68"/>
      <c r="JHK661" s="68"/>
      <c r="JHL661" s="68"/>
      <c r="JHM661" s="68"/>
      <c r="JHN661" s="68"/>
      <c r="JHO661" s="68"/>
      <c r="JHP661" s="68"/>
      <c r="JHQ661" s="68"/>
      <c r="JHR661" s="68"/>
      <c r="JHS661" s="68"/>
      <c r="JHT661" s="68"/>
      <c r="JHU661" s="68"/>
      <c r="JHV661" s="68"/>
      <c r="JHW661" s="68"/>
      <c r="JHX661" s="68"/>
      <c r="JHY661" s="68"/>
      <c r="JHZ661" s="68"/>
      <c r="JIA661" s="68"/>
      <c r="JIB661" s="68"/>
      <c r="JIC661" s="68"/>
      <c r="JID661" s="68"/>
      <c r="JIE661" s="68"/>
      <c r="JIF661" s="68"/>
      <c r="JIG661" s="68"/>
      <c r="JIH661" s="68"/>
      <c r="JII661" s="68"/>
      <c r="JIJ661" s="68"/>
      <c r="JIK661" s="68"/>
      <c r="JIL661" s="68"/>
      <c r="JIM661" s="68"/>
      <c r="JIN661" s="68"/>
      <c r="JIO661" s="68"/>
      <c r="JIP661" s="68"/>
      <c r="JIQ661" s="68"/>
      <c r="JIR661" s="68"/>
      <c r="JIS661" s="68"/>
      <c r="JIT661" s="68"/>
      <c r="JIU661" s="68"/>
      <c r="JIV661" s="68"/>
      <c r="JIW661" s="68"/>
      <c r="JIX661" s="68"/>
      <c r="JIY661" s="68"/>
      <c r="JIZ661" s="68"/>
      <c r="JJA661" s="68"/>
      <c r="JJB661" s="68"/>
      <c r="JJC661" s="68"/>
      <c r="JJD661" s="68"/>
      <c r="JJE661" s="68"/>
      <c r="JJF661" s="68"/>
      <c r="JJG661" s="68"/>
      <c r="JJH661" s="68"/>
      <c r="JJI661" s="68"/>
      <c r="JJJ661" s="68"/>
      <c r="JJK661" s="68"/>
      <c r="JJL661" s="68"/>
      <c r="JJM661" s="68"/>
      <c r="JJN661" s="68"/>
      <c r="JJO661" s="68"/>
      <c r="JJP661" s="68"/>
      <c r="JJQ661" s="68"/>
      <c r="JJR661" s="68"/>
      <c r="JJS661" s="68"/>
      <c r="JJT661" s="68"/>
      <c r="JJU661" s="68"/>
      <c r="JJV661" s="68"/>
      <c r="JJW661" s="68"/>
      <c r="JJX661" s="68"/>
      <c r="JJY661" s="68"/>
      <c r="JJZ661" s="68"/>
      <c r="JKA661" s="68"/>
      <c r="JKB661" s="68"/>
      <c r="JKC661" s="68"/>
      <c r="JKD661" s="68"/>
      <c r="JKE661" s="68"/>
      <c r="JKF661" s="68"/>
      <c r="JKG661" s="68"/>
      <c r="JKH661" s="68"/>
      <c r="JKI661" s="68"/>
      <c r="JKJ661" s="68"/>
      <c r="JKK661" s="68"/>
      <c r="JKL661" s="68"/>
      <c r="JKM661" s="68"/>
      <c r="JKN661" s="68"/>
      <c r="JKO661" s="68"/>
      <c r="JKP661" s="68"/>
      <c r="JKQ661" s="68"/>
      <c r="JKR661" s="68"/>
      <c r="JKS661" s="68"/>
      <c r="JKT661" s="68"/>
      <c r="JKU661" s="68"/>
      <c r="JKV661" s="68"/>
      <c r="JKW661" s="68"/>
      <c r="JKX661" s="68"/>
      <c r="JKY661" s="68"/>
      <c r="JKZ661" s="68"/>
      <c r="JLA661" s="68"/>
      <c r="JLB661" s="68"/>
      <c r="JLC661" s="68"/>
      <c r="JLD661" s="68"/>
      <c r="JLE661" s="68"/>
      <c r="JLF661" s="68"/>
      <c r="JLG661" s="68"/>
      <c r="JLH661" s="68"/>
      <c r="JLI661" s="68"/>
      <c r="JLJ661" s="68"/>
      <c r="JLK661" s="68"/>
      <c r="JLL661" s="68"/>
      <c r="JLM661" s="68"/>
      <c r="JLN661" s="68"/>
      <c r="JLO661" s="68"/>
      <c r="JLP661" s="68"/>
      <c r="JLQ661" s="68"/>
      <c r="JLR661" s="68"/>
      <c r="JLS661" s="68"/>
      <c r="JLT661" s="68"/>
      <c r="JLU661" s="68"/>
      <c r="JLV661" s="68"/>
      <c r="JLW661" s="68"/>
      <c r="JLX661" s="68"/>
      <c r="JLY661" s="68"/>
      <c r="JLZ661" s="68"/>
      <c r="JMA661" s="68"/>
      <c r="JMB661" s="68"/>
      <c r="JMC661" s="68"/>
      <c r="JMD661" s="68"/>
      <c r="JME661" s="68"/>
      <c r="JMF661" s="68"/>
      <c r="JMG661" s="68"/>
      <c r="JMH661" s="68"/>
      <c r="JMI661" s="68"/>
      <c r="JMJ661" s="68"/>
      <c r="JMK661" s="68"/>
      <c r="JML661" s="68"/>
      <c r="JMM661" s="68"/>
      <c r="JMN661" s="68"/>
      <c r="JMO661" s="68"/>
      <c r="JMP661" s="68"/>
      <c r="JMQ661" s="68"/>
      <c r="JMR661" s="68"/>
      <c r="JMS661" s="68"/>
      <c r="JMT661" s="68"/>
      <c r="JMU661" s="68"/>
      <c r="JMV661" s="68"/>
      <c r="JMW661" s="68"/>
      <c r="JMX661" s="68"/>
      <c r="JMY661" s="68"/>
      <c r="JMZ661" s="68"/>
      <c r="JNA661" s="68"/>
      <c r="JNB661" s="68"/>
      <c r="JNC661" s="68"/>
      <c r="JND661" s="68"/>
      <c r="JNE661" s="68"/>
      <c r="JNF661" s="68"/>
      <c r="JNG661" s="68"/>
      <c r="JNH661" s="68"/>
      <c r="JNI661" s="68"/>
      <c r="JNJ661" s="68"/>
      <c r="JNK661" s="68"/>
      <c r="JNL661" s="68"/>
      <c r="JNM661" s="68"/>
      <c r="JNN661" s="68"/>
      <c r="JNO661" s="68"/>
      <c r="JNP661" s="68"/>
      <c r="JNQ661" s="68"/>
      <c r="JNR661" s="68"/>
      <c r="JNS661" s="68"/>
      <c r="JNT661" s="68"/>
      <c r="JNU661" s="68"/>
      <c r="JNV661" s="68"/>
      <c r="JNW661" s="68"/>
      <c r="JNX661" s="68"/>
      <c r="JNY661" s="68"/>
      <c r="JNZ661" s="68"/>
      <c r="JOA661" s="68"/>
      <c r="JOB661" s="68"/>
      <c r="JOC661" s="68"/>
      <c r="JOD661" s="68"/>
      <c r="JOE661" s="68"/>
      <c r="JOF661" s="68"/>
      <c r="JOG661" s="68"/>
      <c r="JOH661" s="68"/>
      <c r="JOI661" s="68"/>
      <c r="JOJ661" s="68"/>
      <c r="JOK661" s="68"/>
      <c r="JOL661" s="68"/>
      <c r="JOM661" s="68"/>
      <c r="JON661" s="68"/>
      <c r="JOO661" s="68"/>
      <c r="JOP661" s="68"/>
      <c r="JOQ661" s="68"/>
      <c r="JOR661" s="68"/>
      <c r="JOS661" s="68"/>
      <c r="JOT661" s="68"/>
      <c r="JOU661" s="68"/>
      <c r="JOV661" s="68"/>
      <c r="JOW661" s="68"/>
      <c r="JOX661" s="68"/>
      <c r="JOY661" s="68"/>
      <c r="JOZ661" s="68"/>
      <c r="JPA661" s="68"/>
      <c r="JPB661" s="68"/>
      <c r="JPC661" s="68"/>
      <c r="JPD661" s="68"/>
      <c r="JPE661" s="68"/>
      <c r="JPF661" s="68"/>
      <c r="JPG661" s="68"/>
      <c r="JPH661" s="68"/>
      <c r="JPI661" s="68"/>
      <c r="JPJ661" s="68"/>
      <c r="JPK661" s="68"/>
      <c r="JPL661" s="68"/>
      <c r="JPM661" s="68"/>
      <c r="JPN661" s="68"/>
      <c r="JPO661" s="68"/>
      <c r="JPP661" s="68"/>
      <c r="JPQ661" s="68"/>
      <c r="JPR661" s="68"/>
      <c r="JPS661" s="68"/>
      <c r="JPT661" s="68"/>
      <c r="JPU661" s="68"/>
      <c r="JPV661" s="68"/>
      <c r="JPW661" s="68"/>
      <c r="JPX661" s="68"/>
      <c r="JPY661" s="68"/>
      <c r="JPZ661" s="68"/>
      <c r="JQA661" s="68"/>
      <c r="JQB661" s="68"/>
      <c r="JQC661" s="68"/>
      <c r="JQD661" s="68"/>
      <c r="JQE661" s="68"/>
      <c r="JQF661" s="68"/>
      <c r="JQG661" s="68"/>
      <c r="JQH661" s="68"/>
      <c r="JQI661" s="68"/>
      <c r="JQJ661" s="68"/>
      <c r="JQK661" s="68"/>
      <c r="JQL661" s="68"/>
      <c r="JQM661" s="68"/>
      <c r="JQN661" s="68"/>
      <c r="JQO661" s="68"/>
      <c r="JQP661" s="68"/>
      <c r="JQQ661" s="68"/>
      <c r="JQR661" s="68"/>
      <c r="JQS661" s="68"/>
      <c r="JQT661" s="68"/>
      <c r="JQU661" s="68"/>
      <c r="JQV661" s="68"/>
      <c r="JQW661" s="68"/>
      <c r="JQX661" s="68"/>
      <c r="JQY661" s="68"/>
      <c r="JQZ661" s="68"/>
      <c r="JRA661" s="68"/>
      <c r="JRB661" s="68"/>
      <c r="JRC661" s="68"/>
      <c r="JRD661" s="68"/>
      <c r="JRE661" s="68"/>
      <c r="JRF661" s="68"/>
      <c r="JRG661" s="68"/>
      <c r="JRH661" s="68"/>
      <c r="JRI661" s="68"/>
      <c r="JRJ661" s="68"/>
      <c r="JRK661" s="68"/>
      <c r="JRL661" s="68"/>
      <c r="JRM661" s="68"/>
      <c r="JRN661" s="68"/>
      <c r="JRO661" s="68"/>
      <c r="JRP661" s="68"/>
      <c r="JRQ661" s="68"/>
      <c r="JRR661" s="68"/>
      <c r="JRS661" s="68"/>
      <c r="JRT661" s="68"/>
      <c r="JRU661" s="68"/>
      <c r="JRV661" s="68"/>
      <c r="JRW661" s="68"/>
      <c r="JRX661" s="68"/>
      <c r="JRY661" s="68"/>
      <c r="JRZ661" s="68"/>
      <c r="JSA661" s="68"/>
      <c r="JSB661" s="68"/>
      <c r="JSC661" s="68"/>
      <c r="JSD661" s="68"/>
      <c r="JSE661" s="68"/>
      <c r="JSF661" s="68"/>
      <c r="JSG661" s="68"/>
      <c r="JSH661" s="68"/>
      <c r="JSI661" s="68"/>
      <c r="JSJ661" s="68"/>
      <c r="JSK661" s="68"/>
      <c r="JSL661" s="68"/>
      <c r="JSM661" s="68"/>
      <c r="JSN661" s="68"/>
      <c r="JSO661" s="68"/>
      <c r="JSP661" s="68"/>
      <c r="JSQ661" s="68"/>
      <c r="JSR661" s="68"/>
      <c r="JSS661" s="68"/>
      <c r="JST661" s="68"/>
      <c r="JSU661" s="68"/>
      <c r="JSV661" s="68"/>
      <c r="JSW661" s="68"/>
      <c r="JSX661" s="68"/>
      <c r="JSY661" s="68"/>
      <c r="JSZ661" s="68"/>
      <c r="JTA661" s="68"/>
      <c r="JTB661" s="68"/>
      <c r="JTC661" s="68"/>
      <c r="JTD661" s="68"/>
      <c r="JTE661" s="68"/>
      <c r="JTF661" s="68"/>
      <c r="JTG661" s="68"/>
      <c r="JTH661" s="68"/>
      <c r="JTI661" s="68"/>
      <c r="JTJ661" s="68"/>
      <c r="JTK661" s="68"/>
      <c r="JTL661" s="68"/>
      <c r="JTM661" s="68"/>
      <c r="JTN661" s="68"/>
      <c r="JTO661" s="68"/>
      <c r="JTP661" s="68"/>
      <c r="JTQ661" s="68"/>
      <c r="JTR661" s="68"/>
      <c r="JTS661" s="68"/>
      <c r="JTT661" s="68"/>
      <c r="JTU661" s="68"/>
      <c r="JTV661" s="68"/>
      <c r="JTW661" s="68"/>
      <c r="JTX661" s="68"/>
      <c r="JTY661" s="68"/>
      <c r="JTZ661" s="68"/>
      <c r="JUA661" s="68"/>
      <c r="JUB661" s="68"/>
      <c r="JUC661" s="68"/>
      <c r="JUD661" s="68"/>
      <c r="JUE661" s="68"/>
      <c r="JUF661" s="68"/>
      <c r="JUG661" s="68"/>
      <c r="JUH661" s="68"/>
      <c r="JUI661" s="68"/>
      <c r="JUJ661" s="68"/>
      <c r="JUK661" s="68"/>
      <c r="JUL661" s="68"/>
      <c r="JUM661" s="68"/>
      <c r="JUN661" s="68"/>
      <c r="JUO661" s="68"/>
      <c r="JUP661" s="68"/>
      <c r="JUQ661" s="68"/>
      <c r="JUR661" s="68"/>
      <c r="JUS661" s="68"/>
      <c r="JUT661" s="68"/>
      <c r="JUU661" s="68"/>
      <c r="JUV661" s="68"/>
      <c r="JUW661" s="68"/>
      <c r="JUX661" s="68"/>
      <c r="JUY661" s="68"/>
      <c r="JUZ661" s="68"/>
      <c r="JVA661" s="68"/>
      <c r="JVB661" s="68"/>
      <c r="JVC661" s="68"/>
      <c r="JVD661" s="68"/>
      <c r="JVE661" s="68"/>
      <c r="JVF661" s="68"/>
      <c r="JVG661" s="68"/>
      <c r="JVH661" s="68"/>
      <c r="JVI661" s="68"/>
      <c r="JVJ661" s="68"/>
      <c r="JVK661" s="68"/>
      <c r="JVL661" s="68"/>
      <c r="JVM661" s="68"/>
      <c r="JVN661" s="68"/>
      <c r="JVO661" s="68"/>
      <c r="JVP661" s="68"/>
      <c r="JVQ661" s="68"/>
      <c r="JVR661" s="68"/>
      <c r="JVS661" s="68"/>
      <c r="JVT661" s="68"/>
      <c r="JVU661" s="68"/>
      <c r="JVV661" s="68"/>
      <c r="JVW661" s="68"/>
      <c r="JVX661" s="68"/>
      <c r="JVY661" s="68"/>
      <c r="JVZ661" s="68"/>
      <c r="JWA661" s="68"/>
      <c r="JWB661" s="68"/>
      <c r="JWC661" s="68"/>
      <c r="JWD661" s="68"/>
      <c r="JWE661" s="68"/>
      <c r="JWF661" s="68"/>
      <c r="JWG661" s="68"/>
      <c r="JWH661" s="68"/>
      <c r="JWI661" s="68"/>
      <c r="JWJ661" s="68"/>
      <c r="JWK661" s="68"/>
      <c r="JWL661" s="68"/>
      <c r="JWM661" s="68"/>
      <c r="JWN661" s="68"/>
      <c r="JWO661" s="68"/>
      <c r="JWP661" s="68"/>
      <c r="JWQ661" s="68"/>
      <c r="JWR661" s="68"/>
      <c r="JWS661" s="68"/>
      <c r="JWT661" s="68"/>
      <c r="JWU661" s="68"/>
      <c r="JWV661" s="68"/>
      <c r="JWW661" s="68"/>
      <c r="JWX661" s="68"/>
      <c r="JWY661" s="68"/>
      <c r="JWZ661" s="68"/>
      <c r="JXA661" s="68"/>
      <c r="JXB661" s="68"/>
      <c r="JXC661" s="68"/>
      <c r="JXD661" s="68"/>
      <c r="JXE661" s="68"/>
      <c r="JXF661" s="68"/>
      <c r="JXG661" s="68"/>
      <c r="JXH661" s="68"/>
      <c r="JXI661" s="68"/>
      <c r="JXJ661" s="68"/>
      <c r="JXK661" s="68"/>
      <c r="JXL661" s="68"/>
      <c r="JXM661" s="68"/>
      <c r="JXN661" s="68"/>
      <c r="JXO661" s="68"/>
      <c r="JXP661" s="68"/>
      <c r="JXQ661" s="68"/>
      <c r="JXR661" s="68"/>
      <c r="JXS661" s="68"/>
      <c r="JXT661" s="68"/>
      <c r="JXU661" s="68"/>
      <c r="JXV661" s="68"/>
      <c r="JXW661" s="68"/>
      <c r="JXX661" s="68"/>
      <c r="JXY661" s="68"/>
      <c r="JXZ661" s="68"/>
      <c r="JYA661" s="68"/>
      <c r="JYB661" s="68"/>
      <c r="JYC661" s="68"/>
      <c r="JYD661" s="68"/>
      <c r="JYE661" s="68"/>
      <c r="JYF661" s="68"/>
      <c r="JYG661" s="68"/>
      <c r="JYH661" s="68"/>
      <c r="JYI661" s="68"/>
      <c r="JYJ661" s="68"/>
      <c r="JYK661" s="68"/>
      <c r="JYL661" s="68"/>
      <c r="JYM661" s="68"/>
      <c r="JYN661" s="68"/>
      <c r="JYO661" s="68"/>
      <c r="JYP661" s="68"/>
      <c r="JYQ661" s="68"/>
      <c r="JYR661" s="68"/>
      <c r="JYS661" s="68"/>
      <c r="JYT661" s="68"/>
      <c r="JYU661" s="68"/>
      <c r="JYV661" s="68"/>
      <c r="JYW661" s="68"/>
      <c r="JYX661" s="68"/>
      <c r="JYY661" s="68"/>
      <c r="JYZ661" s="68"/>
      <c r="JZA661" s="68"/>
      <c r="JZB661" s="68"/>
      <c r="JZC661" s="68"/>
      <c r="JZD661" s="68"/>
      <c r="JZE661" s="68"/>
      <c r="JZF661" s="68"/>
      <c r="JZG661" s="68"/>
      <c r="JZH661" s="68"/>
      <c r="JZI661" s="68"/>
      <c r="JZJ661" s="68"/>
      <c r="JZK661" s="68"/>
      <c r="JZL661" s="68"/>
      <c r="JZM661" s="68"/>
      <c r="JZN661" s="68"/>
      <c r="JZO661" s="68"/>
      <c r="JZP661" s="68"/>
      <c r="JZQ661" s="68"/>
      <c r="JZR661" s="68"/>
      <c r="JZS661" s="68"/>
      <c r="JZT661" s="68"/>
      <c r="JZU661" s="68"/>
      <c r="JZV661" s="68"/>
      <c r="JZW661" s="68"/>
      <c r="JZX661" s="68"/>
      <c r="JZY661" s="68"/>
      <c r="JZZ661" s="68"/>
      <c r="KAA661" s="68"/>
      <c r="KAB661" s="68"/>
      <c r="KAC661" s="68"/>
      <c r="KAD661" s="68"/>
      <c r="KAE661" s="68"/>
      <c r="KAF661" s="68"/>
      <c r="KAG661" s="68"/>
      <c r="KAH661" s="68"/>
      <c r="KAI661" s="68"/>
      <c r="KAJ661" s="68"/>
      <c r="KAK661" s="68"/>
      <c r="KAL661" s="68"/>
      <c r="KAM661" s="68"/>
      <c r="KAN661" s="68"/>
      <c r="KAO661" s="68"/>
      <c r="KAP661" s="68"/>
      <c r="KAQ661" s="68"/>
      <c r="KAR661" s="68"/>
      <c r="KAS661" s="68"/>
      <c r="KAT661" s="68"/>
      <c r="KAU661" s="68"/>
      <c r="KAV661" s="68"/>
      <c r="KAW661" s="68"/>
      <c r="KAX661" s="68"/>
      <c r="KAY661" s="68"/>
      <c r="KAZ661" s="68"/>
      <c r="KBA661" s="68"/>
      <c r="KBB661" s="68"/>
      <c r="KBC661" s="68"/>
      <c r="KBD661" s="68"/>
      <c r="KBE661" s="68"/>
      <c r="KBF661" s="68"/>
      <c r="KBG661" s="68"/>
      <c r="KBH661" s="68"/>
      <c r="KBI661" s="68"/>
      <c r="KBJ661" s="68"/>
      <c r="KBK661" s="68"/>
      <c r="KBL661" s="68"/>
      <c r="KBM661" s="68"/>
      <c r="KBN661" s="68"/>
      <c r="KBO661" s="68"/>
      <c r="KBP661" s="68"/>
      <c r="KBQ661" s="68"/>
      <c r="KBR661" s="68"/>
      <c r="KBS661" s="68"/>
      <c r="KBT661" s="68"/>
      <c r="KBU661" s="68"/>
      <c r="KBV661" s="68"/>
      <c r="KBW661" s="68"/>
      <c r="KBX661" s="68"/>
      <c r="KBY661" s="68"/>
      <c r="KBZ661" s="68"/>
      <c r="KCA661" s="68"/>
      <c r="KCB661" s="68"/>
      <c r="KCC661" s="68"/>
      <c r="KCD661" s="68"/>
      <c r="KCE661" s="68"/>
      <c r="KCF661" s="68"/>
      <c r="KCG661" s="68"/>
      <c r="KCH661" s="68"/>
      <c r="KCI661" s="68"/>
      <c r="KCJ661" s="68"/>
      <c r="KCK661" s="68"/>
      <c r="KCL661" s="68"/>
      <c r="KCM661" s="68"/>
      <c r="KCN661" s="68"/>
      <c r="KCO661" s="68"/>
      <c r="KCP661" s="68"/>
      <c r="KCQ661" s="68"/>
      <c r="KCR661" s="68"/>
      <c r="KCS661" s="68"/>
      <c r="KCT661" s="68"/>
      <c r="KCU661" s="68"/>
      <c r="KCV661" s="68"/>
      <c r="KCW661" s="68"/>
      <c r="KCX661" s="68"/>
      <c r="KCY661" s="68"/>
      <c r="KCZ661" s="68"/>
      <c r="KDA661" s="68"/>
      <c r="KDB661" s="68"/>
      <c r="KDC661" s="68"/>
      <c r="KDD661" s="68"/>
      <c r="KDE661" s="68"/>
      <c r="KDF661" s="68"/>
      <c r="KDG661" s="68"/>
      <c r="KDH661" s="68"/>
      <c r="KDI661" s="68"/>
      <c r="KDJ661" s="68"/>
      <c r="KDK661" s="68"/>
      <c r="KDL661" s="68"/>
      <c r="KDM661" s="68"/>
      <c r="KDN661" s="68"/>
      <c r="KDO661" s="68"/>
      <c r="KDP661" s="68"/>
      <c r="KDQ661" s="68"/>
      <c r="KDR661" s="68"/>
      <c r="KDS661" s="68"/>
      <c r="KDT661" s="68"/>
      <c r="KDU661" s="68"/>
      <c r="KDV661" s="68"/>
      <c r="KDW661" s="68"/>
      <c r="KDX661" s="68"/>
      <c r="KDY661" s="68"/>
      <c r="KDZ661" s="68"/>
      <c r="KEA661" s="68"/>
      <c r="KEB661" s="68"/>
      <c r="KEC661" s="68"/>
      <c r="KED661" s="68"/>
      <c r="KEE661" s="68"/>
      <c r="KEF661" s="68"/>
      <c r="KEG661" s="68"/>
      <c r="KEH661" s="68"/>
      <c r="KEI661" s="68"/>
      <c r="KEJ661" s="68"/>
      <c r="KEK661" s="68"/>
      <c r="KEL661" s="68"/>
      <c r="KEM661" s="68"/>
      <c r="KEN661" s="68"/>
      <c r="KEO661" s="68"/>
      <c r="KEP661" s="68"/>
      <c r="KEQ661" s="68"/>
      <c r="KER661" s="68"/>
      <c r="KES661" s="68"/>
      <c r="KET661" s="68"/>
      <c r="KEU661" s="68"/>
      <c r="KEV661" s="68"/>
      <c r="KEW661" s="68"/>
      <c r="KEX661" s="68"/>
      <c r="KEY661" s="68"/>
      <c r="KEZ661" s="68"/>
      <c r="KFA661" s="68"/>
      <c r="KFB661" s="68"/>
      <c r="KFC661" s="68"/>
      <c r="KFD661" s="68"/>
      <c r="KFE661" s="68"/>
      <c r="KFF661" s="68"/>
      <c r="KFG661" s="68"/>
      <c r="KFH661" s="68"/>
      <c r="KFI661" s="68"/>
      <c r="KFJ661" s="68"/>
      <c r="KFK661" s="68"/>
      <c r="KFL661" s="68"/>
      <c r="KFM661" s="68"/>
      <c r="KFN661" s="68"/>
      <c r="KFO661" s="68"/>
      <c r="KFP661" s="68"/>
      <c r="KFQ661" s="68"/>
      <c r="KFR661" s="68"/>
      <c r="KFS661" s="68"/>
      <c r="KFT661" s="68"/>
      <c r="KFU661" s="68"/>
      <c r="KFV661" s="68"/>
      <c r="KFW661" s="68"/>
      <c r="KFX661" s="68"/>
      <c r="KFY661" s="68"/>
      <c r="KFZ661" s="68"/>
      <c r="KGA661" s="68"/>
      <c r="KGB661" s="68"/>
      <c r="KGC661" s="68"/>
      <c r="KGD661" s="68"/>
      <c r="KGE661" s="68"/>
      <c r="KGF661" s="68"/>
      <c r="KGG661" s="68"/>
      <c r="KGH661" s="68"/>
      <c r="KGI661" s="68"/>
      <c r="KGJ661" s="68"/>
      <c r="KGK661" s="68"/>
      <c r="KGL661" s="68"/>
      <c r="KGM661" s="68"/>
      <c r="KGN661" s="68"/>
      <c r="KGO661" s="68"/>
      <c r="KGP661" s="68"/>
      <c r="KGQ661" s="68"/>
      <c r="KGR661" s="68"/>
      <c r="KGS661" s="68"/>
      <c r="KGT661" s="68"/>
      <c r="KGU661" s="68"/>
      <c r="KGV661" s="68"/>
      <c r="KGW661" s="68"/>
      <c r="KGX661" s="68"/>
      <c r="KGY661" s="68"/>
      <c r="KGZ661" s="68"/>
      <c r="KHA661" s="68"/>
      <c r="KHB661" s="68"/>
      <c r="KHC661" s="68"/>
      <c r="KHD661" s="68"/>
      <c r="KHE661" s="68"/>
      <c r="KHF661" s="68"/>
      <c r="KHG661" s="68"/>
      <c r="KHH661" s="68"/>
      <c r="KHI661" s="68"/>
      <c r="KHJ661" s="68"/>
      <c r="KHK661" s="68"/>
      <c r="KHL661" s="68"/>
      <c r="KHM661" s="68"/>
      <c r="KHN661" s="68"/>
      <c r="KHO661" s="68"/>
      <c r="KHP661" s="68"/>
      <c r="KHQ661" s="68"/>
      <c r="KHR661" s="68"/>
      <c r="KHS661" s="68"/>
      <c r="KHT661" s="68"/>
      <c r="KHU661" s="68"/>
      <c r="KHV661" s="68"/>
      <c r="KHW661" s="68"/>
      <c r="KHX661" s="68"/>
      <c r="KHY661" s="68"/>
      <c r="KHZ661" s="68"/>
      <c r="KIA661" s="68"/>
      <c r="KIB661" s="68"/>
      <c r="KIC661" s="68"/>
      <c r="KID661" s="68"/>
      <c r="KIE661" s="68"/>
      <c r="KIF661" s="68"/>
      <c r="KIG661" s="68"/>
      <c r="KIH661" s="68"/>
      <c r="KII661" s="68"/>
      <c r="KIJ661" s="68"/>
      <c r="KIK661" s="68"/>
      <c r="KIL661" s="68"/>
      <c r="KIM661" s="68"/>
      <c r="KIN661" s="68"/>
      <c r="KIO661" s="68"/>
      <c r="KIP661" s="68"/>
      <c r="KIQ661" s="68"/>
      <c r="KIR661" s="68"/>
      <c r="KIS661" s="68"/>
      <c r="KIT661" s="68"/>
      <c r="KIU661" s="68"/>
      <c r="KIV661" s="68"/>
      <c r="KIW661" s="68"/>
      <c r="KIX661" s="68"/>
      <c r="KIY661" s="68"/>
      <c r="KIZ661" s="68"/>
      <c r="KJA661" s="68"/>
      <c r="KJB661" s="68"/>
      <c r="KJC661" s="68"/>
      <c r="KJD661" s="68"/>
      <c r="KJE661" s="68"/>
      <c r="KJF661" s="68"/>
      <c r="KJG661" s="68"/>
      <c r="KJH661" s="68"/>
      <c r="KJI661" s="68"/>
      <c r="KJJ661" s="68"/>
      <c r="KJK661" s="68"/>
      <c r="KJL661" s="68"/>
      <c r="KJM661" s="68"/>
      <c r="KJN661" s="68"/>
      <c r="KJO661" s="68"/>
      <c r="KJP661" s="68"/>
      <c r="KJQ661" s="68"/>
      <c r="KJR661" s="68"/>
      <c r="KJS661" s="68"/>
      <c r="KJT661" s="68"/>
      <c r="KJU661" s="68"/>
      <c r="KJV661" s="68"/>
      <c r="KJW661" s="68"/>
      <c r="KJX661" s="68"/>
      <c r="KJY661" s="68"/>
      <c r="KJZ661" s="68"/>
      <c r="KKA661" s="68"/>
      <c r="KKB661" s="68"/>
      <c r="KKC661" s="68"/>
      <c r="KKD661" s="68"/>
      <c r="KKE661" s="68"/>
      <c r="KKF661" s="68"/>
      <c r="KKG661" s="68"/>
      <c r="KKH661" s="68"/>
      <c r="KKI661" s="68"/>
      <c r="KKJ661" s="68"/>
      <c r="KKK661" s="68"/>
      <c r="KKL661" s="68"/>
      <c r="KKM661" s="68"/>
      <c r="KKN661" s="68"/>
      <c r="KKO661" s="68"/>
      <c r="KKP661" s="68"/>
      <c r="KKQ661" s="68"/>
      <c r="KKR661" s="68"/>
      <c r="KKS661" s="68"/>
      <c r="KKT661" s="68"/>
      <c r="KKU661" s="68"/>
      <c r="KKV661" s="68"/>
      <c r="KKW661" s="68"/>
      <c r="KKX661" s="68"/>
      <c r="KKY661" s="68"/>
      <c r="KKZ661" s="68"/>
      <c r="KLA661" s="68"/>
      <c r="KLB661" s="68"/>
      <c r="KLC661" s="68"/>
      <c r="KLD661" s="68"/>
      <c r="KLE661" s="68"/>
      <c r="KLF661" s="68"/>
      <c r="KLG661" s="68"/>
      <c r="KLH661" s="68"/>
      <c r="KLI661" s="68"/>
      <c r="KLJ661" s="68"/>
      <c r="KLK661" s="68"/>
      <c r="KLL661" s="68"/>
      <c r="KLM661" s="68"/>
      <c r="KLN661" s="68"/>
      <c r="KLO661" s="68"/>
      <c r="KLP661" s="68"/>
      <c r="KLQ661" s="68"/>
      <c r="KLR661" s="68"/>
      <c r="KLS661" s="68"/>
      <c r="KLT661" s="68"/>
      <c r="KLU661" s="68"/>
      <c r="KLV661" s="68"/>
      <c r="KLW661" s="68"/>
      <c r="KLX661" s="68"/>
      <c r="KLY661" s="68"/>
      <c r="KLZ661" s="68"/>
      <c r="KMA661" s="68"/>
      <c r="KMB661" s="68"/>
      <c r="KMC661" s="68"/>
      <c r="KMD661" s="68"/>
      <c r="KME661" s="68"/>
      <c r="KMF661" s="68"/>
      <c r="KMG661" s="68"/>
      <c r="KMH661" s="68"/>
      <c r="KMI661" s="68"/>
      <c r="KMJ661" s="68"/>
      <c r="KMK661" s="68"/>
      <c r="KML661" s="68"/>
      <c r="KMM661" s="68"/>
      <c r="KMN661" s="68"/>
      <c r="KMO661" s="68"/>
      <c r="KMP661" s="68"/>
      <c r="KMQ661" s="68"/>
      <c r="KMR661" s="68"/>
      <c r="KMS661" s="68"/>
      <c r="KMT661" s="68"/>
      <c r="KMU661" s="68"/>
      <c r="KMV661" s="68"/>
      <c r="KMW661" s="68"/>
      <c r="KMX661" s="68"/>
      <c r="KMY661" s="68"/>
      <c r="KMZ661" s="68"/>
      <c r="KNA661" s="68"/>
      <c r="KNB661" s="68"/>
      <c r="KNC661" s="68"/>
      <c r="KND661" s="68"/>
      <c r="KNE661" s="68"/>
      <c r="KNF661" s="68"/>
      <c r="KNG661" s="68"/>
      <c r="KNH661" s="68"/>
      <c r="KNI661" s="68"/>
      <c r="KNJ661" s="68"/>
      <c r="KNK661" s="68"/>
      <c r="KNL661" s="68"/>
      <c r="KNM661" s="68"/>
      <c r="KNN661" s="68"/>
      <c r="KNO661" s="68"/>
      <c r="KNP661" s="68"/>
      <c r="KNQ661" s="68"/>
      <c r="KNR661" s="68"/>
      <c r="KNS661" s="68"/>
      <c r="KNT661" s="68"/>
      <c r="KNU661" s="68"/>
      <c r="KNV661" s="68"/>
      <c r="KNW661" s="68"/>
      <c r="KNX661" s="68"/>
      <c r="KNY661" s="68"/>
      <c r="KNZ661" s="68"/>
      <c r="KOA661" s="68"/>
      <c r="KOB661" s="68"/>
      <c r="KOC661" s="68"/>
      <c r="KOD661" s="68"/>
      <c r="KOE661" s="68"/>
      <c r="KOF661" s="68"/>
      <c r="KOG661" s="68"/>
      <c r="KOH661" s="68"/>
      <c r="KOI661" s="68"/>
      <c r="KOJ661" s="68"/>
      <c r="KOK661" s="68"/>
      <c r="KOL661" s="68"/>
      <c r="KOM661" s="68"/>
      <c r="KON661" s="68"/>
      <c r="KOO661" s="68"/>
      <c r="KOP661" s="68"/>
      <c r="KOQ661" s="68"/>
      <c r="KOR661" s="68"/>
      <c r="KOS661" s="68"/>
      <c r="KOT661" s="68"/>
      <c r="KOU661" s="68"/>
      <c r="KOV661" s="68"/>
      <c r="KOW661" s="68"/>
      <c r="KOX661" s="68"/>
      <c r="KOY661" s="68"/>
      <c r="KOZ661" s="68"/>
      <c r="KPA661" s="68"/>
      <c r="KPB661" s="68"/>
      <c r="KPC661" s="68"/>
      <c r="KPD661" s="68"/>
      <c r="KPE661" s="68"/>
      <c r="KPF661" s="68"/>
      <c r="KPG661" s="68"/>
      <c r="KPH661" s="68"/>
      <c r="KPI661" s="68"/>
      <c r="KPJ661" s="68"/>
      <c r="KPK661" s="68"/>
      <c r="KPL661" s="68"/>
      <c r="KPM661" s="68"/>
      <c r="KPN661" s="68"/>
      <c r="KPO661" s="68"/>
      <c r="KPP661" s="68"/>
      <c r="KPQ661" s="68"/>
      <c r="KPR661" s="68"/>
      <c r="KPS661" s="68"/>
      <c r="KPT661" s="68"/>
      <c r="KPU661" s="68"/>
      <c r="KPV661" s="68"/>
      <c r="KPW661" s="68"/>
      <c r="KPX661" s="68"/>
      <c r="KPY661" s="68"/>
      <c r="KPZ661" s="68"/>
      <c r="KQA661" s="68"/>
      <c r="KQB661" s="68"/>
      <c r="KQC661" s="68"/>
      <c r="KQD661" s="68"/>
      <c r="KQE661" s="68"/>
      <c r="KQF661" s="68"/>
      <c r="KQG661" s="68"/>
      <c r="KQH661" s="68"/>
      <c r="KQI661" s="68"/>
      <c r="KQJ661" s="68"/>
      <c r="KQK661" s="68"/>
      <c r="KQL661" s="68"/>
      <c r="KQM661" s="68"/>
      <c r="KQN661" s="68"/>
      <c r="KQO661" s="68"/>
      <c r="KQP661" s="68"/>
      <c r="KQQ661" s="68"/>
      <c r="KQR661" s="68"/>
      <c r="KQS661" s="68"/>
      <c r="KQT661" s="68"/>
      <c r="KQU661" s="68"/>
      <c r="KQV661" s="68"/>
      <c r="KQW661" s="68"/>
      <c r="KQX661" s="68"/>
      <c r="KQY661" s="68"/>
      <c r="KQZ661" s="68"/>
      <c r="KRA661" s="68"/>
      <c r="KRB661" s="68"/>
      <c r="KRC661" s="68"/>
      <c r="KRD661" s="68"/>
      <c r="KRE661" s="68"/>
      <c r="KRF661" s="68"/>
      <c r="KRG661" s="68"/>
      <c r="KRH661" s="68"/>
      <c r="KRI661" s="68"/>
      <c r="KRJ661" s="68"/>
      <c r="KRK661" s="68"/>
      <c r="KRL661" s="68"/>
      <c r="KRM661" s="68"/>
      <c r="KRN661" s="68"/>
      <c r="KRO661" s="68"/>
      <c r="KRP661" s="68"/>
      <c r="KRQ661" s="68"/>
      <c r="KRR661" s="68"/>
      <c r="KRS661" s="68"/>
      <c r="KRT661" s="68"/>
      <c r="KRU661" s="68"/>
      <c r="KRV661" s="68"/>
      <c r="KRW661" s="68"/>
      <c r="KRX661" s="68"/>
      <c r="KRY661" s="68"/>
      <c r="KRZ661" s="68"/>
      <c r="KSA661" s="68"/>
      <c r="KSB661" s="68"/>
      <c r="KSC661" s="68"/>
      <c r="KSD661" s="68"/>
      <c r="KSE661" s="68"/>
      <c r="KSF661" s="68"/>
      <c r="KSG661" s="68"/>
      <c r="KSH661" s="68"/>
      <c r="KSI661" s="68"/>
      <c r="KSJ661" s="68"/>
      <c r="KSK661" s="68"/>
      <c r="KSL661" s="68"/>
      <c r="KSM661" s="68"/>
      <c r="KSN661" s="68"/>
      <c r="KSO661" s="68"/>
      <c r="KSP661" s="68"/>
      <c r="KSQ661" s="68"/>
      <c r="KSR661" s="68"/>
      <c r="KSS661" s="68"/>
      <c r="KST661" s="68"/>
      <c r="KSU661" s="68"/>
      <c r="KSV661" s="68"/>
      <c r="KSW661" s="68"/>
      <c r="KSX661" s="68"/>
      <c r="KSY661" s="68"/>
      <c r="KSZ661" s="68"/>
      <c r="KTA661" s="68"/>
      <c r="KTB661" s="68"/>
      <c r="KTC661" s="68"/>
      <c r="KTD661" s="68"/>
      <c r="KTE661" s="68"/>
      <c r="KTF661" s="68"/>
      <c r="KTG661" s="68"/>
      <c r="KTH661" s="68"/>
      <c r="KTI661" s="68"/>
      <c r="KTJ661" s="68"/>
      <c r="KTK661" s="68"/>
      <c r="KTL661" s="68"/>
      <c r="KTM661" s="68"/>
      <c r="KTN661" s="68"/>
      <c r="KTO661" s="68"/>
      <c r="KTP661" s="68"/>
      <c r="KTQ661" s="68"/>
      <c r="KTR661" s="68"/>
      <c r="KTS661" s="68"/>
      <c r="KTT661" s="68"/>
      <c r="KTU661" s="68"/>
      <c r="KTV661" s="68"/>
      <c r="KTW661" s="68"/>
      <c r="KTX661" s="68"/>
      <c r="KTY661" s="68"/>
      <c r="KTZ661" s="68"/>
      <c r="KUA661" s="68"/>
      <c r="KUB661" s="68"/>
      <c r="KUC661" s="68"/>
      <c r="KUD661" s="68"/>
      <c r="KUE661" s="68"/>
      <c r="KUF661" s="68"/>
      <c r="KUG661" s="68"/>
      <c r="KUH661" s="68"/>
      <c r="KUI661" s="68"/>
      <c r="KUJ661" s="68"/>
      <c r="KUK661" s="68"/>
      <c r="KUL661" s="68"/>
      <c r="KUM661" s="68"/>
      <c r="KUN661" s="68"/>
      <c r="KUO661" s="68"/>
      <c r="KUP661" s="68"/>
      <c r="KUQ661" s="68"/>
      <c r="KUR661" s="68"/>
      <c r="KUS661" s="68"/>
      <c r="KUT661" s="68"/>
      <c r="KUU661" s="68"/>
      <c r="KUV661" s="68"/>
      <c r="KUW661" s="68"/>
      <c r="KUX661" s="68"/>
      <c r="KUY661" s="68"/>
      <c r="KUZ661" s="68"/>
      <c r="KVA661" s="68"/>
      <c r="KVB661" s="68"/>
      <c r="KVC661" s="68"/>
      <c r="KVD661" s="68"/>
      <c r="KVE661" s="68"/>
      <c r="KVF661" s="68"/>
      <c r="KVG661" s="68"/>
      <c r="KVH661" s="68"/>
      <c r="KVI661" s="68"/>
      <c r="KVJ661" s="68"/>
      <c r="KVK661" s="68"/>
      <c r="KVL661" s="68"/>
      <c r="KVM661" s="68"/>
      <c r="KVN661" s="68"/>
      <c r="KVO661" s="68"/>
      <c r="KVP661" s="68"/>
      <c r="KVQ661" s="68"/>
      <c r="KVR661" s="68"/>
      <c r="KVS661" s="68"/>
      <c r="KVT661" s="68"/>
      <c r="KVU661" s="68"/>
      <c r="KVV661" s="68"/>
      <c r="KVW661" s="68"/>
      <c r="KVX661" s="68"/>
      <c r="KVY661" s="68"/>
      <c r="KVZ661" s="68"/>
      <c r="KWA661" s="68"/>
      <c r="KWB661" s="68"/>
      <c r="KWC661" s="68"/>
      <c r="KWD661" s="68"/>
      <c r="KWE661" s="68"/>
      <c r="KWF661" s="68"/>
      <c r="KWG661" s="68"/>
      <c r="KWH661" s="68"/>
      <c r="KWI661" s="68"/>
      <c r="KWJ661" s="68"/>
      <c r="KWK661" s="68"/>
      <c r="KWL661" s="68"/>
      <c r="KWM661" s="68"/>
      <c r="KWN661" s="68"/>
      <c r="KWO661" s="68"/>
      <c r="KWP661" s="68"/>
      <c r="KWQ661" s="68"/>
      <c r="KWR661" s="68"/>
      <c r="KWS661" s="68"/>
      <c r="KWT661" s="68"/>
      <c r="KWU661" s="68"/>
      <c r="KWV661" s="68"/>
      <c r="KWW661" s="68"/>
      <c r="KWX661" s="68"/>
      <c r="KWY661" s="68"/>
      <c r="KWZ661" s="68"/>
      <c r="KXA661" s="68"/>
      <c r="KXB661" s="68"/>
      <c r="KXC661" s="68"/>
      <c r="KXD661" s="68"/>
      <c r="KXE661" s="68"/>
      <c r="KXF661" s="68"/>
      <c r="KXG661" s="68"/>
      <c r="KXH661" s="68"/>
      <c r="KXI661" s="68"/>
      <c r="KXJ661" s="68"/>
      <c r="KXK661" s="68"/>
      <c r="KXL661" s="68"/>
      <c r="KXM661" s="68"/>
      <c r="KXN661" s="68"/>
      <c r="KXO661" s="68"/>
      <c r="KXP661" s="68"/>
      <c r="KXQ661" s="68"/>
      <c r="KXR661" s="68"/>
      <c r="KXS661" s="68"/>
      <c r="KXT661" s="68"/>
      <c r="KXU661" s="68"/>
      <c r="KXV661" s="68"/>
      <c r="KXW661" s="68"/>
      <c r="KXX661" s="68"/>
      <c r="KXY661" s="68"/>
      <c r="KXZ661" s="68"/>
      <c r="KYA661" s="68"/>
      <c r="KYB661" s="68"/>
      <c r="KYC661" s="68"/>
      <c r="KYD661" s="68"/>
      <c r="KYE661" s="68"/>
      <c r="KYF661" s="68"/>
      <c r="KYG661" s="68"/>
      <c r="KYH661" s="68"/>
      <c r="KYI661" s="68"/>
      <c r="KYJ661" s="68"/>
      <c r="KYK661" s="68"/>
      <c r="KYL661" s="68"/>
      <c r="KYM661" s="68"/>
      <c r="KYN661" s="68"/>
      <c r="KYO661" s="68"/>
      <c r="KYP661" s="68"/>
      <c r="KYQ661" s="68"/>
      <c r="KYR661" s="68"/>
      <c r="KYS661" s="68"/>
      <c r="KYT661" s="68"/>
      <c r="KYU661" s="68"/>
      <c r="KYV661" s="68"/>
      <c r="KYW661" s="68"/>
      <c r="KYX661" s="68"/>
      <c r="KYY661" s="68"/>
      <c r="KYZ661" s="68"/>
      <c r="KZA661" s="68"/>
      <c r="KZB661" s="68"/>
      <c r="KZC661" s="68"/>
      <c r="KZD661" s="68"/>
      <c r="KZE661" s="68"/>
      <c r="KZF661" s="68"/>
      <c r="KZG661" s="68"/>
      <c r="KZH661" s="68"/>
      <c r="KZI661" s="68"/>
      <c r="KZJ661" s="68"/>
      <c r="KZK661" s="68"/>
      <c r="KZL661" s="68"/>
      <c r="KZM661" s="68"/>
      <c r="KZN661" s="68"/>
      <c r="KZO661" s="68"/>
      <c r="KZP661" s="68"/>
      <c r="KZQ661" s="68"/>
      <c r="KZR661" s="68"/>
      <c r="KZS661" s="68"/>
      <c r="KZT661" s="68"/>
      <c r="KZU661" s="68"/>
      <c r="KZV661" s="68"/>
      <c r="KZW661" s="68"/>
      <c r="KZX661" s="68"/>
      <c r="KZY661" s="68"/>
      <c r="KZZ661" s="68"/>
      <c r="LAA661" s="68"/>
      <c r="LAB661" s="68"/>
      <c r="LAC661" s="68"/>
      <c r="LAD661" s="68"/>
      <c r="LAE661" s="68"/>
      <c r="LAF661" s="68"/>
      <c r="LAG661" s="68"/>
      <c r="LAH661" s="68"/>
      <c r="LAI661" s="68"/>
      <c r="LAJ661" s="68"/>
      <c r="LAK661" s="68"/>
      <c r="LAL661" s="68"/>
      <c r="LAM661" s="68"/>
      <c r="LAN661" s="68"/>
      <c r="LAO661" s="68"/>
      <c r="LAP661" s="68"/>
      <c r="LAQ661" s="68"/>
      <c r="LAR661" s="68"/>
      <c r="LAS661" s="68"/>
      <c r="LAT661" s="68"/>
      <c r="LAU661" s="68"/>
      <c r="LAV661" s="68"/>
      <c r="LAW661" s="68"/>
      <c r="LAX661" s="68"/>
      <c r="LAY661" s="68"/>
      <c r="LAZ661" s="68"/>
      <c r="LBA661" s="68"/>
      <c r="LBB661" s="68"/>
      <c r="LBC661" s="68"/>
      <c r="LBD661" s="68"/>
      <c r="LBE661" s="68"/>
      <c r="LBF661" s="68"/>
      <c r="LBG661" s="68"/>
      <c r="LBH661" s="68"/>
      <c r="LBI661" s="68"/>
      <c r="LBJ661" s="68"/>
      <c r="LBK661" s="68"/>
      <c r="LBL661" s="68"/>
      <c r="LBM661" s="68"/>
      <c r="LBN661" s="68"/>
      <c r="LBO661" s="68"/>
      <c r="LBP661" s="68"/>
      <c r="LBQ661" s="68"/>
      <c r="LBR661" s="68"/>
      <c r="LBS661" s="68"/>
      <c r="LBT661" s="68"/>
      <c r="LBU661" s="68"/>
      <c r="LBV661" s="68"/>
      <c r="LBW661" s="68"/>
      <c r="LBX661" s="68"/>
      <c r="LBY661" s="68"/>
      <c r="LBZ661" s="68"/>
      <c r="LCA661" s="68"/>
      <c r="LCB661" s="68"/>
      <c r="LCC661" s="68"/>
      <c r="LCD661" s="68"/>
      <c r="LCE661" s="68"/>
      <c r="LCF661" s="68"/>
      <c r="LCG661" s="68"/>
      <c r="LCH661" s="68"/>
      <c r="LCI661" s="68"/>
      <c r="LCJ661" s="68"/>
      <c r="LCK661" s="68"/>
      <c r="LCL661" s="68"/>
      <c r="LCM661" s="68"/>
      <c r="LCN661" s="68"/>
      <c r="LCO661" s="68"/>
      <c r="LCP661" s="68"/>
      <c r="LCQ661" s="68"/>
      <c r="LCR661" s="68"/>
      <c r="LCS661" s="68"/>
      <c r="LCT661" s="68"/>
      <c r="LCU661" s="68"/>
      <c r="LCV661" s="68"/>
      <c r="LCW661" s="68"/>
      <c r="LCX661" s="68"/>
      <c r="LCY661" s="68"/>
      <c r="LCZ661" s="68"/>
      <c r="LDA661" s="68"/>
      <c r="LDB661" s="68"/>
      <c r="LDC661" s="68"/>
      <c r="LDD661" s="68"/>
      <c r="LDE661" s="68"/>
      <c r="LDF661" s="68"/>
      <c r="LDG661" s="68"/>
      <c r="LDH661" s="68"/>
      <c r="LDI661" s="68"/>
      <c r="LDJ661" s="68"/>
      <c r="LDK661" s="68"/>
      <c r="LDL661" s="68"/>
      <c r="LDM661" s="68"/>
      <c r="LDN661" s="68"/>
      <c r="LDO661" s="68"/>
      <c r="LDP661" s="68"/>
      <c r="LDQ661" s="68"/>
      <c r="LDR661" s="68"/>
      <c r="LDS661" s="68"/>
      <c r="LDT661" s="68"/>
      <c r="LDU661" s="68"/>
      <c r="LDV661" s="68"/>
      <c r="LDW661" s="68"/>
      <c r="LDX661" s="68"/>
      <c r="LDY661" s="68"/>
      <c r="LDZ661" s="68"/>
      <c r="LEA661" s="68"/>
      <c r="LEB661" s="68"/>
      <c r="LEC661" s="68"/>
      <c r="LED661" s="68"/>
      <c r="LEE661" s="68"/>
      <c r="LEF661" s="68"/>
      <c r="LEG661" s="68"/>
      <c r="LEH661" s="68"/>
      <c r="LEI661" s="68"/>
      <c r="LEJ661" s="68"/>
      <c r="LEK661" s="68"/>
      <c r="LEL661" s="68"/>
      <c r="LEM661" s="68"/>
      <c r="LEN661" s="68"/>
      <c r="LEO661" s="68"/>
      <c r="LEP661" s="68"/>
      <c r="LEQ661" s="68"/>
      <c r="LER661" s="68"/>
      <c r="LES661" s="68"/>
      <c r="LET661" s="68"/>
      <c r="LEU661" s="68"/>
      <c r="LEV661" s="68"/>
      <c r="LEW661" s="68"/>
      <c r="LEX661" s="68"/>
      <c r="LEY661" s="68"/>
      <c r="LEZ661" s="68"/>
      <c r="LFA661" s="68"/>
      <c r="LFB661" s="68"/>
      <c r="LFC661" s="68"/>
      <c r="LFD661" s="68"/>
      <c r="LFE661" s="68"/>
      <c r="LFF661" s="68"/>
      <c r="LFG661" s="68"/>
      <c r="LFH661" s="68"/>
      <c r="LFI661" s="68"/>
      <c r="LFJ661" s="68"/>
      <c r="LFK661" s="68"/>
      <c r="LFL661" s="68"/>
      <c r="LFM661" s="68"/>
      <c r="LFN661" s="68"/>
      <c r="LFO661" s="68"/>
      <c r="LFP661" s="68"/>
      <c r="LFQ661" s="68"/>
      <c r="LFR661" s="68"/>
      <c r="LFS661" s="68"/>
      <c r="LFT661" s="68"/>
      <c r="LFU661" s="68"/>
      <c r="LFV661" s="68"/>
      <c r="LFW661" s="68"/>
      <c r="LFX661" s="68"/>
      <c r="LFY661" s="68"/>
      <c r="LFZ661" s="68"/>
      <c r="LGA661" s="68"/>
      <c r="LGB661" s="68"/>
      <c r="LGC661" s="68"/>
      <c r="LGD661" s="68"/>
      <c r="LGE661" s="68"/>
      <c r="LGF661" s="68"/>
      <c r="LGG661" s="68"/>
      <c r="LGH661" s="68"/>
      <c r="LGI661" s="68"/>
      <c r="LGJ661" s="68"/>
      <c r="LGK661" s="68"/>
      <c r="LGL661" s="68"/>
      <c r="LGM661" s="68"/>
      <c r="LGN661" s="68"/>
      <c r="LGO661" s="68"/>
      <c r="LGP661" s="68"/>
      <c r="LGQ661" s="68"/>
      <c r="LGR661" s="68"/>
      <c r="LGS661" s="68"/>
      <c r="LGT661" s="68"/>
      <c r="LGU661" s="68"/>
      <c r="LGV661" s="68"/>
      <c r="LGW661" s="68"/>
      <c r="LGX661" s="68"/>
      <c r="LGY661" s="68"/>
      <c r="LGZ661" s="68"/>
      <c r="LHA661" s="68"/>
      <c r="LHB661" s="68"/>
      <c r="LHC661" s="68"/>
      <c r="LHD661" s="68"/>
      <c r="LHE661" s="68"/>
      <c r="LHF661" s="68"/>
      <c r="LHG661" s="68"/>
      <c r="LHH661" s="68"/>
      <c r="LHI661" s="68"/>
      <c r="LHJ661" s="68"/>
      <c r="LHK661" s="68"/>
      <c r="LHL661" s="68"/>
      <c r="LHM661" s="68"/>
      <c r="LHN661" s="68"/>
      <c r="LHO661" s="68"/>
      <c r="LHP661" s="68"/>
      <c r="LHQ661" s="68"/>
      <c r="LHR661" s="68"/>
      <c r="LHS661" s="68"/>
      <c r="LHT661" s="68"/>
      <c r="LHU661" s="68"/>
      <c r="LHV661" s="68"/>
      <c r="LHW661" s="68"/>
      <c r="LHX661" s="68"/>
      <c r="LHY661" s="68"/>
      <c r="LHZ661" s="68"/>
      <c r="LIA661" s="68"/>
      <c r="LIB661" s="68"/>
      <c r="LIC661" s="68"/>
      <c r="LID661" s="68"/>
      <c r="LIE661" s="68"/>
      <c r="LIF661" s="68"/>
      <c r="LIG661" s="68"/>
      <c r="LIH661" s="68"/>
      <c r="LII661" s="68"/>
      <c r="LIJ661" s="68"/>
      <c r="LIK661" s="68"/>
      <c r="LIL661" s="68"/>
      <c r="LIM661" s="68"/>
      <c r="LIN661" s="68"/>
      <c r="LIO661" s="68"/>
      <c r="LIP661" s="68"/>
      <c r="LIQ661" s="68"/>
      <c r="LIR661" s="68"/>
      <c r="LIS661" s="68"/>
      <c r="LIT661" s="68"/>
      <c r="LIU661" s="68"/>
      <c r="LIV661" s="68"/>
      <c r="LIW661" s="68"/>
      <c r="LIX661" s="68"/>
      <c r="LIY661" s="68"/>
      <c r="LIZ661" s="68"/>
      <c r="LJA661" s="68"/>
      <c r="LJB661" s="68"/>
      <c r="LJC661" s="68"/>
      <c r="LJD661" s="68"/>
      <c r="LJE661" s="68"/>
      <c r="LJF661" s="68"/>
      <c r="LJG661" s="68"/>
      <c r="LJH661" s="68"/>
      <c r="LJI661" s="68"/>
      <c r="LJJ661" s="68"/>
      <c r="LJK661" s="68"/>
      <c r="LJL661" s="68"/>
      <c r="LJM661" s="68"/>
      <c r="LJN661" s="68"/>
      <c r="LJO661" s="68"/>
      <c r="LJP661" s="68"/>
      <c r="LJQ661" s="68"/>
      <c r="LJR661" s="68"/>
      <c r="LJS661" s="68"/>
      <c r="LJT661" s="68"/>
      <c r="LJU661" s="68"/>
      <c r="LJV661" s="68"/>
      <c r="LJW661" s="68"/>
      <c r="LJX661" s="68"/>
      <c r="LJY661" s="68"/>
      <c r="LJZ661" s="68"/>
      <c r="LKA661" s="68"/>
      <c r="LKB661" s="68"/>
      <c r="LKC661" s="68"/>
      <c r="LKD661" s="68"/>
      <c r="LKE661" s="68"/>
      <c r="LKF661" s="68"/>
      <c r="LKG661" s="68"/>
      <c r="LKH661" s="68"/>
      <c r="LKI661" s="68"/>
      <c r="LKJ661" s="68"/>
      <c r="LKK661" s="68"/>
      <c r="LKL661" s="68"/>
      <c r="LKM661" s="68"/>
      <c r="LKN661" s="68"/>
      <c r="LKO661" s="68"/>
      <c r="LKP661" s="68"/>
      <c r="LKQ661" s="68"/>
      <c r="LKR661" s="68"/>
      <c r="LKS661" s="68"/>
      <c r="LKT661" s="68"/>
      <c r="LKU661" s="68"/>
      <c r="LKV661" s="68"/>
      <c r="LKW661" s="68"/>
      <c r="LKX661" s="68"/>
      <c r="LKY661" s="68"/>
      <c r="LKZ661" s="68"/>
      <c r="LLA661" s="68"/>
      <c r="LLB661" s="68"/>
      <c r="LLC661" s="68"/>
      <c r="LLD661" s="68"/>
      <c r="LLE661" s="68"/>
      <c r="LLF661" s="68"/>
      <c r="LLG661" s="68"/>
      <c r="LLH661" s="68"/>
      <c r="LLI661" s="68"/>
      <c r="LLJ661" s="68"/>
      <c r="LLK661" s="68"/>
      <c r="LLL661" s="68"/>
      <c r="LLM661" s="68"/>
      <c r="LLN661" s="68"/>
      <c r="LLO661" s="68"/>
      <c r="LLP661" s="68"/>
      <c r="LLQ661" s="68"/>
      <c r="LLR661" s="68"/>
      <c r="LLS661" s="68"/>
      <c r="LLT661" s="68"/>
      <c r="LLU661" s="68"/>
      <c r="LLV661" s="68"/>
      <c r="LLW661" s="68"/>
      <c r="LLX661" s="68"/>
      <c r="LLY661" s="68"/>
      <c r="LLZ661" s="68"/>
      <c r="LMA661" s="68"/>
      <c r="LMB661" s="68"/>
      <c r="LMC661" s="68"/>
      <c r="LMD661" s="68"/>
      <c r="LME661" s="68"/>
      <c r="LMF661" s="68"/>
      <c r="LMG661" s="68"/>
      <c r="LMH661" s="68"/>
      <c r="LMI661" s="68"/>
      <c r="LMJ661" s="68"/>
      <c r="LMK661" s="68"/>
      <c r="LML661" s="68"/>
      <c r="LMM661" s="68"/>
      <c r="LMN661" s="68"/>
      <c r="LMO661" s="68"/>
      <c r="LMP661" s="68"/>
      <c r="LMQ661" s="68"/>
      <c r="LMR661" s="68"/>
      <c r="LMS661" s="68"/>
      <c r="LMT661" s="68"/>
      <c r="LMU661" s="68"/>
      <c r="LMV661" s="68"/>
      <c r="LMW661" s="68"/>
      <c r="LMX661" s="68"/>
      <c r="LMY661" s="68"/>
      <c r="LMZ661" s="68"/>
      <c r="LNA661" s="68"/>
      <c r="LNB661" s="68"/>
      <c r="LNC661" s="68"/>
      <c r="LND661" s="68"/>
      <c r="LNE661" s="68"/>
      <c r="LNF661" s="68"/>
      <c r="LNG661" s="68"/>
      <c r="LNH661" s="68"/>
      <c r="LNI661" s="68"/>
      <c r="LNJ661" s="68"/>
      <c r="LNK661" s="68"/>
      <c r="LNL661" s="68"/>
      <c r="LNM661" s="68"/>
      <c r="LNN661" s="68"/>
      <c r="LNO661" s="68"/>
      <c r="LNP661" s="68"/>
      <c r="LNQ661" s="68"/>
      <c r="LNR661" s="68"/>
      <c r="LNS661" s="68"/>
      <c r="LNT661" s="68"/>
      <c r="LNU661" s="68"/>
      <c r="LNV661" s="68"/>
      <c r="LNW661" s="68"/>
      <c r="LNX661" s="68"/>
      <c r="LNY661" s="68"/>
      <c r="LNZ661" s="68"/>
      <c r="LOA661" s="68"/>
      <c r="LOB661" s="68"/>
      <c r="LOC661" s="68"/>
      <c r="LOD661" s="68"/>
      <c r="LOE661" s="68"/>
      <c r="LOF661" s="68"/>
      <c r="LOG661" s="68"/>
      <c r="LOH661" s="68"/>
      <c r="LOI661" s="68"/>
      <c r="LOJ661" s="68"/>
      <c r="LOK661" s="68"/>
      <c r="LOL661" s="68"/>
      <c r="LOM661" s="68"/>
      <c r="LON661" s="68"/>
      <c r="LOO661" s="68"/>
      <c r="LOP661" s="68"/>
      <c r="LOQ661" s="68"/>
      <c r="LOR661" s="68"/>
      <c r="LOS661" s="68"/>
      <c r="LOT661" s="68"/>
      <c r="LOU661" s="68"/>
      <c r="LOV661" s="68"/>
      <c r="LOW661" s="68"/>
      <c r="LOX661" s="68"/>
      <c r="LOY661" s="68"/>
      <c r="LOZ661" s="68"/>
      <c r="LPA661" s="68"/>
      <c r="LPB661" s="68"/>
      <c r="LPC661" s="68"/>
      <c r="LPD661" s="68"/>
      <c r="LPE661" s="68"/>
      <c r="LPF661" s="68"/>
      <c r="LPG661" s="68"/>
      <c r="LPH661" s="68"/>
      <c r="LPI661" s="68"/>
      <c r="LPJ661" s="68"/>
      <c r="LPK661" s="68"/>
      <c r="LPL661" s="68"/>
      <c r="LPM661" s="68"/>
      <c r="LPN661" s="68"/>
      <c r="LPO661" s="68"/>
      <c r="LPP661" s="68"/>
      <c r="LPQ661" s="68"/>
      <c r="LPR661" s="68"/>
      <c r="LPS661" s="68"/>
      <c r="LPT661" s="68"/>
      <c r="LPU661" s="68"/>
      <c r="LPV661" s="68"/>
      <c r="LPW661" s="68"/>
      <c r="LPX661" s="68"/>
      <c r="LPY661" s="68"/>
      <c r="LPZ661" s="68"/>
      <c r="LQA661" s="68"/>
      <c r="LQB661" s="68"/>
      <c r="LQC661" s="68"/>
      <c r="LQD661" s="68"/>
      <c r="LQE661" s="68"/>
      <c r="LQF661" s="68"/>
      <c r="LQG661" s="68"/>
      <c r="LQH661" s="68"/>
      <c r="LQI661" s="68"/>
      <c r="LQJ661" s="68"/>
      <c r="LQK661" s="68"/>
      <c r="LQL661" s="68"/>
      <c r="LQM661" s="68"/>
      <c r="LQN661" s="68"/>
      <c r="LQO661" s="68"/>
      <c r="LQP661" s="68"/>
      <c r="LQQ661" s="68"/>
      <c r="LQR661" s="68"/>
      <c r="LQS661" s="68"/>
      <c r="LQT661" s="68"/>
      <c r="LQU661" s="68"/>
      <c r="LQV661" s="68"/>
      <c r="LQW661" s="68"/>
      <c r="LQX661" s="68"/>
      <c r="LQY661" s="68"/>
      <c r="LQZ661" s="68"/>
      <c r="LRA661" s="68"/>
      <c r="LRB661" s="68"/>
      <c r="LRC661" s="68"/>
      <c r="LRD661" s="68"/>
      <c r="LRE661" s="68"/>
      <c r="LRF661" s="68"/>
      <c r="LRG661" s="68"/>
      <c r="LRH661" s="68"/>
      <c r="LRI661" s="68"/>
      <c r="LRJ661" s="68"/>
      <c r="LRK661" s="68"/>
      <c r="LRL661" s="68"/>
      <c r="LRM661" s="68"/>
      <c r="LRN661" s="68"/>
      <c r="LRO661" s="68"/>
      <c r="LRP661" s="68"/>
      <c r="LRQ661" s="68"/>
      <c r="LRR661" s="68"/>
      <c r="LRS661" s="68"/>
      <c r="LRT661" s="68"/>
      <c r="LRU661" s="68"/>
      <c r="LRV661" s="68"/>
      <c r="LRW661" s="68"/>
      <c r="LRX661" s="68"/>
      <c r="LRY661" s="68"/>
      <c r="LRZ661" s="68"/>
      <c r="LSA661" s="68"/>
      <c r="LSB661" s="68"/>
      <c r="LSC661" s="68"/>
      <c r="LSD661" s="68"/>
      <c r="LSE661" s="68"/>
      <c r="LSF661" s="68"/>
      <c r="LSG661" s="68"/>
      <c r="LSH661" s="68"/>
      <c r="LSI661" s="68"/>
      <c r="LSJ661" s="68"/>
      <c r="LSK661" s="68"/>
      <c r="LSL661" s="68"/>
      <c r="LSM661" s="68"/>
      <c r="LSN661" s="68"/>
      <c r="LSO661" s="68"/>
      <c r="LSP661" s="68"/>
      <c r="LSQ661" s="68"/>
      <c r="LSR661" s="68"/>
      <c r="LSS661" s="68"/>
      <c r="LST661" s="68"/>
      <c r="LSU661" s="68"/>
      <c r="LSV661" s="68"/>
      <c r="LSW661" s="68"/>
      <c r="LSX661" s="68"/>
      <c r="LSY661" s="68"/>
      <c r="LSZ661" s="68"/>
      <c r="LTA661" s="68"/>
      <c r="LTB661" s="68"/>
      <c r="LTC661" s="68"/>
      <c r="LTD661" s="68"/>
      <c r="LTE661" s="68"/>
      <c r="LTF661" s="68"/>
      <c r="LTG661" s="68"/>
      <c r="LTH661" s="68"/>
      <c r="LTI661" s="68"/>
      <c r="LTJ661" s="68"/>
      <c r="LTK661" s="68"/>
      <c r="LTL661" s="68"/>
      <c r="LTM661" s="68"/>
      <c r="LTN661" s="68"/>
      <c r="LTO661" s="68"/>
      <c r="LTP661" s="68"/>
      <c r="LTQ661" s="68"/>
      <c r="LTR661" s="68"/>
      <c r="LTS661" s="68"/>
      <c r="LTT661" s="68"/>
      <c r="LTU661" s="68"/>
      <c r="LTV661" s="68"/>
      <c r="LTW661" s="68"/>
      <c r="LTX661" s="68"/>
      <c r="LTY661" s="68"/>
      <c r="LTZ661" s="68"/>
      <c r="LUA661" s="68"/>
      <c r="LUB661" s="68"/>
      <c r="LUC661" s="68"/>
      <c r="LUD661" s="68"/>
      <c r="LUE661" s="68"/>
      <c r="LUF661" s="68"/>
      <c r="LUG661" s="68"/>
      <c r="LUH661" s="68"/>
      <c r="LUI661" s="68"/>
      <c r="LUJ661" s="68"/>
      <c r="LUK661" s="68"/>
      <c r="LUL661" s="68"/>
      <c r="LUM661" s="68"/>
      <c r="LUN661" s="68"/>
      <c r="LUO661" s="68"/>
      <c r="LUP661" s="68"/>
      <c r="LUQ661" s="68"/>
      <c r="LUR661" s="68"/>
      <c r="LUS661" s="68"/>
      <c r="LUT661" s="68"/>
      <c r="LUU661" s="68"/>
      <c r="LUV661" s="68"/>
      <c r="LUW661" s="68"/>
      <c r="LUX661" s="68"/>
      <c r="LUY661" s="68"/>
      <c r="LUZ661" s="68"/>
      <c r="LVA661" s="68"/>
      <c r="LVB661" s="68"/>
      <c r="LVC661" s="68"/>
      <c r="LVD661" s="68"/>
      <c r="LVE661" s="68"/>
      <c r="LVF661" s="68"/>
      <c r="LVG661" s="68"/>
      <c r="LVH661" s="68"/>
      <c r="LVI661" s="68"/>
      <c r="LVJ661" s="68"/>
      <c r="LVK661" s="68"/>
      <c r="LVL661" s="68"/>
      <c r="LVM661" s="68"/>
      <c r="LVN661" s="68"/>
      <c r="LVO661" s="68"/>
      <c r="LVP661" s="68"/>
      <c r="LVQ661" s="68"/>
      <c r="LVR661" s="68"/>
      <c r="LVS661" s="68"/>
      <c r="LVT661" s="68"/>
      <c r="LVU661" s="68"/>
      <c r="LVV661" s="68"/>
      <c r="LVW661" s="68"/>
      <c r="LVX661" s="68"/>
      <c r="LVY661" s="68"/>
      <c r="LVZ661" s="68"/>
      <c r="LWA661" s="68"/>
      <c r="LWB661" s="68"/>
      <c r="LWC661" s="68"/>
      <c r="LWD661" s="68"/>
      <c r="LWE661" s="68"/>
      <c r="LWF661" s="68"/>
      <c r="LWG661" s="68"/>
      <c r="LWH661" s="68"/>
      <c r="LWI661" s="68"/>
      <c r="LWJ661" s="68"/>
      <c r="LWK661" s="68"/>
      <c r="LWL661" s="68"/>
      <c r="LWM661" s="68"/>
      <c r="LWN661" s="68"/>
      <c r="LWO661" s="68"/>
      <c r="LWP661" s="68"/>
      <c r="LWQ661" s="68"/>
      <c r="LWR661" s="68"/>
      <c r="LWS661" s="68"/>
      <c r="LWT661" s="68"/>
      <c r="LWU661" s="68"/>
      <c r="LWV661" s="68"/>
      <c r="LWW661" s="68"/>
      <c r="LWX661" s="68"/>
      <c r="LWY661" s="68"/>
      <c r="LWZ661" s="68"/>
      <c r="LXA661" s="68"/>
      <c r="LXB661" s="68"/>
      <c r="LXC661" s="68"/>
      <c r="LXD661" s="68"/>
      <c r="LXE661" s="68"/>
      <c r="LXF661" s="68"/>
      <c r="LXG661" s="68"/>
      <c r="LXH661" s="68"/>
      <c r="LXI661" s="68"/>
      <c r="LXJ661" s="68"/>
      <c r="LXK661" s="68"/>
      <c r="LXL661" s="68"/>
      <c r="LXM661" s="68"/>
      <c r="LXN661" s="68"/>
      <c r="LXO661" s="68"/>
      <c r="LXP661" s="68"/>
      <c r="LXQ661" s="68"/>
      <c r="LXR661" s="68"/>
      <c r="LXS661" s="68"/>
      <c r="LXT661" s="68"/>
      <c r="LXU661" s="68"/>
      <c r="LXV661" s="68"/>
      <c r="LXW661" s="68"/>
      <c r="LXX661" s="68"/>
      <c r="LXY661" s="68"/>
      <c r="LXZ661" s="68"/>
      <c r="LYA661" s="68"/>
      <c r="LYB661" s="68"/>
      <c r="LYC661" s="68"/>
      <c r="LYD661" s="68"/>
      <c r="LYE661" s="68"/>
      <c r="LYF661" s="68"/>
      <c r="LYG661" s="68"/>
      <c r="LYH661" s="68"/>
      <c r="LYI661" s="68"/>
      <c r="LYJ661" s="68"/>
      <c r="LYK661" s="68"/>
      <c r="LYL661" s="68"/>
      <c r="LYM661" s="68"/>
      <c r="LYN661" s="68"/>
      <c r="LYO661" s="68"/>
      <c r="LYP661" s="68"/>
      <c r="LYQ661" s="68"/>
      <c r="LYR661" s="68"/>
      <c r="LYS661" s="68"/>
      <c r="LYT661" s="68"/>
      <c r="LYU661" s="68"/>
      <c r="LYV661" s="68"/>
      <c r="LYW661" s="68"/>
      <c r="LYX661" s="68"/>
      <c r="LYY661" s="68"/>
      <c r="LYZ661" s="68"/>
      <c r="LZA661" s="68"/>
      <c r="LZB661" s="68"/>
      <c r="LZC661" s="68"/>
      <c r="LZD661" s="68"/>
      <c r="LZE661" s="68"/>
      <c r="LZF661" s="68"/>
      <c r="LZG661" s="68"/>
      <c r="LZH661" s="68"/>
      <c r="LZI661" s="68"/>
      <c r="LZJ661" s="68"/>
      <c r="LZK661" s="68"/>
      <c r="LZL661" s="68"/>
      <c r="LZM661" s="68"/>
      <c r="LZN661" s="68"/>
      <c r="LZO661" s="68"/>
      <c r="LZP661" s="68"/>
      <c r="LZQ661" s="68"/>
      <c r="LZR661" s="68"/>
      <c r="LZS661" s="68"/>
      <c r="LZT661" s="68"/>
      <c r="LZU661" s="68"/>
      <c r="LZV661" s="68"/>
      <c r="LZW661" s="68"/>
      <c r="LZX661" s="68"/>
      <c r="LZY661" s="68"/>
      <c r="LZZ661" s="68"/>
      <c r="MAA661" s="68"/>
      <c r="MAB661" s="68"/>
      <c r="MAC661" s="68"/>
      <c r="MAD661" s="68"/>
      <c r="MAE661" s="68"/>
      <c r="MAF661" s="68"/>
      <c r="MAG661" s="68"/>
      <c r="MAH661" s="68"/>
      <c r="MAI661" s="68"/>
      <c r="MAJ661" s="68"/>
      <c r="MAK661" s="68"/>
      <c r="MAL661" s="68"/>
      <c r="MAM661" s="68"/>
      <c r="MAN661" s="68"/>
      <c r="MAO661" s="68"/>
      <c r="MAP661" s="68"/>
      <c r="MAQ661" s="68"/>
      <c r="MAR661" s="68"/>
      <c r="MAS661" s="68"/>
      <c r="MAT661" s="68"/>
      <c r="MAU661" s="68"/>
      <c r="MAV661" s="68"/>
      <c r="MAW661" s="68"/>
      <c r="MAX661" s="68"/>
      <c r="MAY661" s="68"/>
      <c r="MAZ661" s="68"/>
      <c r="MBA661" s="68"/>
      <c r="MBB661" s="68"/>
      <c r="MBC661" s="68"/>
      <c r="MBD661" s="68"/>
      <c r="MBE661" s="68"/>
      <c r="MBF661" s="68"/>
      <c r="MBG661" s="68"/>
      <c r="MBH661" s="68"/>
      <c r="MBI661" s="68"/>
      <c r="MBJ661" s="68"/>
      <c r="MBK661" s="68"/>
      <c r="MBL661" s="68"/>
      <c r="MBM661" s="68"/>
      <c r="MBN661" s="68"/>
      <c r="MBO661" s="68"/>
      <c r="MBP661" s="68"/>
      <c r="MBQ661" s="68"/>
      <c r="MBR661" s="68"/>
      <c r="MBS661" s="68"/>
      <c r="MBT661" s="68"/>
      <c r="MBU661" s="68"/>
      <c r="MBV661" s="68"/>
      <c r="MBW661" s="68"/>
      <c r="MBX661" s="68"/>
      <c r="MBY661" s="68"/>
      <c r="MBZ661" s="68"/>
      <c r="MCA661" s="68"/>
      <c r="MCB661" s="68"/>
      <c r="MCC661" s="68"/>
      <c r="MCD661" s="68"/>
      <c r="MCE661" s="68"/>
      <c r="MCF661" s="68"/>
      <c r="MCG661" s="68"/>
      <c r="MCH661" s="68"/>
      <c r="MCI661" s="68"/>
      <c r="MCJ661" s="68"/>
      <c r="MCK661" s="68"/>
      <c r="MCL661" s="68"/>
      <c r="MCM661" s="68"/>
      <c r="MCN661" s="68"/>
      <c r="MCO661" s="68"/>
      <c r="MCP661" s="68"/>
      <c r="MCQ661" s="68"/>
      <c r="MCR661" s="68"/>
      <c r="MCS661" s="68"/>
      <c r="MCT661" s="68"/>
      <c r="MCU661" s="68"/>
      <c r="MCV661" s="68"/>
      <c r="MCW661" s="68"/>
      <c r="MCX661" s="68"/>
      <c r="MCY661" s="68"/>
      <c r="MCZ661" s="68"/>
      <c r="MDA661" s="68"/>
      <c r="MDB661" s="68"/>
      <c r="MDC661" s="68"/>
      <c r="MDD661" s="68"/>
      <c r="MDE661" s="68"/>
      <c r="MDF661" s="68"/>
      <c r="MDG661" s="68"/>
      <c r="MDH661" s="68"/>
      <c r="MDI661" s="68"/>
      <c r="MDJ661" s="68"/>
      <c r="MDK661" s="68"/>
      <c r="MDL661" s="68"/>
      <c r="MDM661" s="68"/>
      <c r="MDN661" s="68"/>
      <c r="MDO661" s="68"/>
      <c r="MDP661" s="68"/>
      <c r="MDQ661" s="68"/>
      <c r="MDR661" s="68"/>
      <c r="MDS661" s="68"/>
      <c r="MDT661" s="68"/>
      <c r="MDU661" s="68"/>
      <c r="MDV661" s="68"/>
      <c r="MDW661" s="68"/>
      <c r="MDX661" s="68"/>
      <c r="MDY661" s="68"/>
      <c r="MDZ661" s="68"/>
      <c r="MEA661" s="68"/>
      <c r="MEB661" s="68"/>
      <c r="MEC661" s="68"/>
      <c r="MED661" s="68"/>
      <c r="MEE661" s="68"/>
      <c r="MEF661" s="68"/>
      <c r="MEG661" s="68"/>
      <c r="MEH661" s="68"/>
      <c r="MEI661" s="68"/>
      <c r="MEJ661" s="68"/>
      <c r="MEK661" s="68"/>
      <c r="MEL661" s="68"/>
      <c r="MEM661" s="68"/>
      <c r="MEN661" s="68"/>
      <c r="MEO661" s="68"/>
      <c r="MEP661" s="68"/>
      <c r="MEQ661" s="68"/>
      <c r="MER661" s="68"/>
      <c r="MES661" s="68"/>
      <c r="MET661" s="68"/>
      <c r="MEU661" s="68"/>
      <c r="MEV661" s="68"/>
      <c r="MEW661" s="68"/>
      <c r="MEX661" s="68"/>
      <c r="MEY661" s="68"/>
      <c r="MEZ661" s="68"/>
      <c r="MFA661" s="68"/>
      <c r="MFB661" s="68"/>
      <c r="MFC661" s="68"/>
      <c r="MFD661" s="68"/>
      <c r="MFE661" s="68"/>
      <c r="MFF661" s="68"/>
      <c r="MFG661" s="68"/>
      <c r="MFH661" s="68"/>
      <c r="MFI661" s="68"/>
      <c r="MFJ661" s="68"/>
      <c r="MFK661" s="68"/>
      <c r="MFL661" s="68"/>
      <c r="MFM661" s="68"/>
      <c r="MFN661" s="68"/>
      <c r="MFO661" s="68"/>
      <c r="MFP661" s="68"/>
      <c r="MFQ661" s="68"/>
      <c r="MFR661" s="68"/>
      <c r="MFS661" s="68"/>
      <c r="MFT661" s="68"/>
      <c r="MFU661" s="68"/>
      <c r="MFV661" s="68"/>
      <c r="MFW661" s="68"/>
      <c r="MFX661" s="68"/>
      <c r="MFY661" s="68"/>
      <c r="MFZ661" s="68"/>
      <c r="MGA661" s="68"/>
      <c r="MGB661" s="68"/>
      <c r="MGC661" s="68"/>
      <c r="MGD661" s="68"/>
      <c r="MGE661" s="68"/>
      <c r="MGF661" s="68"/>
      <c r="MGG661" s="68"/>
      <c r="MGH661" s="68"/>
      <c r="MGI661" s="68"/>
      <c r="MGJ661" s="68"/>
      <c r="MGK661" s="68"/>
      <c r="MGL661" s="68"/>
      <c r="MGM661" s="68"/>
      <c r="MGN661" s="68"/>
      <c r="MGO661" s="68"/>
      <c r="MGP661" s="68"/>
      <c r="MGQ661" s="68"/>
      <c r="MGR661" s="68"/>
      <c r="MGS661" s="68"/>
      <c r="MGT661" s="68"/>
      <c r="MGU661" s="68"/>
      <c r="MGV661" s="68"/>
      <c r="MGW661" s="68"/>
      <c r="MGX661" s="68"/>
      <c r="MGY661" s="68"/>
      <c r="MGZ661" s="68"/>
      <c r="MHA661" s="68"/>
      <c r="MHB661" s="68"/>
      <c r="MHC661" s="68"/>
      <c r="MHD661" s="68"/>
      <c r="MHE661" s="68"/>
      <c r="MHF661" s="68"/>
      <c r="MHG661" s="68"/>
      <c r="MHH661" s="68"/>
      <c r="MHI661" s="68"/>
      <c r="MHJ661" s="68"/>
      <c r="MHK661" s="68"/>
      <c r="MHL661" s="68"/>
      <c r="MHM661" s="68"/>
      <c r="MHN661" s="68"/>
      <c r="MHO661" s="68"/>
      <c r="MHP661" s="68"/>
      <c r="MHQ661" s="68"/>
      <c r="MHR661" s="68"/>
      <c r="MHS661" s="68"/>
      <c r="MHT661" s="68"/>
      <c r="MHU661" s="68"/>
      <c r="MHV661" s="68"/>
      <c r="MHW661" s="68"/>
      <c r="MHX661" s="68"/>
      <c r="MHY661" s="68"/>
      <c r="MHZ661" s="68"/>
      <c r="MIA661" s="68"/>
      <c r="MIB661" s="68"/>
      <c r="MIC661" s="68"/>
      <c r="MID661" s="68"/>
      <c r="MIE661" s="68"/>
      <c r="MIF661" s="68"/>
      <c r="MIG661" s="68"/>
      <c r="MIH661" s="68"/>
      <c r="MII661" s="68"/>
      <c r="MIJ661" s="68"/>
      <c r="MIK661" s="68"/>
      <c r="MIL661" s="68"/>
      <c r="MIM661" s="68"/>
      <c r="MIN661" s="68"/>
      <c r="MIO661" s="68"/>
      <c r="MIP661" s="68"/>
      <c r="MIQ661" s="68"/>
      <c r="MIR661" s="68"/>
      <c r="MIS661" s="68"/>
      <c r="MIT661" s="68"/>
      <c r="MIU661" s="68"/>
      <c r="MIV661" s="68"/>
      <c r="MIW661" s="68"/>
      <c r="MIX661" s="68"/>
      <c r="MIY661" s="68"/>
      <c r="MIZ661" s="68"/>
      <c r="MJA661" s="68"/>
      <c r="MJB661" s="68"/>
      <c r="MJC661" s="68"/>
      <c r="MJD661" s="68"/>
      <c r="MJE661" s="68"/>
      <c r="MJF661" s="68"/>
      <c r="MJG661" s="68"/>
      <c r="MJH661" s="68"/>
      <c r="MJI661" s="68"/>
      <c r="MJJ661" s="68"/>
      <c r="MJK661" s="68"/>
      <c r="MJL661" s="68"/>
      <c r="MJM661" s="68"/>
      <c r="MJN661" s="68"/>
      <c r="MJO661" s="68"/>
      <c r="MJP661" s="68"/>
      <c r="MJQ661" s="68"/>
      <c r="MJR661" s="68"/>
      <c r="MJS661" s="68"/>
      <c r="MJT661" s="68"/>
      <c r="MJU661" s="68"/>
      <c r="MJV661" s="68"/>
      <c r="MJW661" s="68"/>
      <c r="MJX661" s="68"/>
      <c r="MJY661" s="68"/>
      <c r="MJZ661" s="68"/>
      <c r="MKA661" s="68"/>
      <c r="MKB661" s="68"/>
      <c r="MKC661" s="68"/>
      <c r="MKD661" s="68"/>
      <c r="MKE661" s="68"/>
      <c r="MKF661" s="68"/>
      <c r="MKG661" s="68"/>
      <c r="MKH661" s="68"/>
      <c r="MKI661" s="68"/>
      <c r="MKJ661" s="68"/>
      <c r="MKK661" s="68"/>
      <c r="MKL661" s="68"/>
      <c r="MKM661" s="68"/>
      <c r="MKN661" s="68"/>
      <c r="MKO661" s="68"/>
      <c r="MKP661" s="68"/>
      <c r="MKQ661" s="68"/>
      <c r="MKR661" s="68"/>
      <c r="MKS661" s="68"/>
      <c r="MKT661" s="68"/>
      <c r="MKU661" s="68"/>
      <c r="MKV661" s="68"/>
      <c r="MKW661" s="68"/>
      <c r="MKX661" s="68"/>
      <c r="MKY661" s="68"/>
      <c r="MKZ661" s="68"/>
      <c r="MLA661" s="68"/>
      <c r="MLB661" s="68"/>
      <c r="MLC661" s="68"/>
      <c r="MLD661" s="68"/>
      <c r="MLE661" s="68"/>
      <c r="MLF661" s="68"/>
      <c r="MLG661" s="68"/>
      <c r="MLH661" s="68"/>
      <c r="MLI661" s="68"/>
      <c r="MLJ661" s="68"/>
      <c r="MLK661" s="68"/>
      <c r="MLL661" s="68"/>
      <c r="MLM661" s="68"/>
      <c r="MLN661" s="68"/>
      <c r="MLO661" s="68"/>
      <c r="MLP661" s="68"/>
      <c r="MLQ661" s="68"/>
      <c r="MLR661" s="68"/>
      <c r="MLS661" s="68"/>
      <c r="MLT661" s="68"/>
      <c r="MLU661" s="68"/>
      <c r="MLV661" s="68"/>
      <c r="MLW661" s="68"/>
      <c r="MLX661" s="68"/>
      <c r="MLY661" s="68"/>
      <c r="MLZ661" s="68"/>
      <c r="MMA661" s="68"/>
      <c r="MMB661" s="68"/>
      <c r="MMC661" s="68"/>
      <c r="MMD661" s="68"/>
      <c r="MME661" s="68"/>
      <c r="MMF661" s="68"/>
      <c r="MMG661" s="68"/>
      <c r="MMH661" s="68"/>
      <c r="MMI661" s="68"/>
      <c r="MMJ661" s="68"/>
      <c r="MMK661" s="68"/>
      <c r="MML661" s="68"/>
      <c r="MMM661" s="68"/>
      <c r="MMN661" s="68"/>
      <c r="MMO661" s="68"/>
      <c r="MMP661" s="68"/>
      <c r="MMQ661" s="68"/>
      <c r="MMR661" s="68"/>
      <c r="MMS661" s="68"/>
      <c r="MMT661" s="68"/>
      <c r="MMU661" s="68"/>
      <c r="MMV661" s="68"/>
      <c r="MMW661" s="68"/>
      <c r="MMX661" s="68"/>
      <c r="MMY661" s="68"/>
      <c r="MMZ661" s="68"/>
      <c r="MNA661" s="68"/>
      <c r="MNB661" s="68"/>
      <c r="MNC661" s="68"/>
      <c r="MND661" s="68"/>
      <c r="MNE661" s="68"/>
      <c r="MNF661" s="68"/>
      <c r="MNG661" s="68"/>
      <c r="MNH661" s="68"/>
      <c r="MNI661" s="68"/>
      <c r="MNJ661" s="68"/>
      <c r="MNK661" s="68"/>
      <c r="MNL661" s="68"/>
      <c r="MNM661" s="68"/>
      <c r="MNN661" s="68"/>
      <c r="MNO661" s="68"/>
      <c r="MNP661" s="68"/>
      <c r="MNQ661" s="68"/>
      <c r="MNR661" s="68"/>
      <c r="MNS661" s="68"/>
      <c r="MNT661" s="68"/>
      <c r="MNU661" s="68"/>
      <c r="MNV661" s="68"/>
      <c r="MNW661" s="68"/>
      <c r="MNX661" s="68"/>
      <c r="MNY661" s="68"/>
      <c r="MNZ661" s="68"/>
      <c r="MOA661" s="68"/>
      <c r="MOB661" s="68"/>
      <c r="MOC661" s="68"/>
      <c r="MOD661" s="68"/>
      <c r="MOE661" s="68"/>
      <c r="MOF661" s="68"/>
      <c r="MOG661" s="68"/>
      <c r="MOH661" s="68"/>
      <c r="MOI661" s="68"/>
      <c r="MOJ661" s="68"/>
      <c r="MOK661" s="68"/>
      <c r="MOL661" s="68"/>
      <c r="MOM661" s="68"/>
      <c r="MON661" s="68"/>
      <c r="MOO661" s="68"/>
      <c r="MOP661" s="68"/>
      <c r="MOQ661" s="68"/>
      <c r="MOR661" s="68"/>
      <c r="MOS661" s="68"/>
      <c r="MOT661" s="68"/>
      <c r="MOU661" s="68"/>
      <c r="MOV661" s="68"/>
      <c r="MOW661" s="68"/>
      <c r="MOX661" s="68"/>
      <c r="MOY661" s="68"/>
      <c r="MOZ661" s="68"/>
      <c r="MPA661" s="68"/>
      <c r="MPB661" s="68"/>
      <c r="MPC661" s="68"/>
      <c r="MPD661" s="68"/>
      <c r="MPE661" s="68"/>
      <c r="MPF661" s="68"/>
      <c r="MPG661" s="68"/>
      <c r="MPH661" s="68"/>
      <c r="MPI661" s="68"/>
      <c r="MPJ661" s="68"/>
      <c r="MPK661" s="68"/>
      <c r="MPL661" s="68"/>
      <c r="MPM661" s="68"/>
      <c r="MPN661" s="68"/>
      <c r="MPO661" s="68"/>
      <c r="MPP661" s="68"/>
      <c r="MPQ661" s="68"/>
      <c r="MPR661" s="68"/>
      <c r="MPS661" s="68"/>
      <c r="MPT661" s="68"/>
      <c r="MPU661" s="68"/>
      <c r="MPV661" s="68"/>
      <c r="MPW661" s="68"/>
      <c r="MPX661" s="68"/>
      <c r="MPY661" s="68"/>
      <c r="MPZ661" s="68"/>
      <c r="MQA661" s="68"/>
      <c r="MQB661" s="68"/>
      <c r="MQC661" s="68"/>
      <c r="MQD661" s="68"/>
      <c r="MQE661" s="68"/>
      <c r="MQF661" s="68"/>
      <c r="MQG661" s="68"/>
      <c r="MQH661" s="68"/>
      <c r="MQI661" s="68"/>
      <c r="MQJ661" s="68"/>
      <c r="MQK661" s="68"/>
      <c r="MQL661" s="68"/>
      <c r="MQM661" s="68"/>
      <c r="MQN661" s="68"/>
      <c r="MQO661" s="68"/>
      <c r="MQP661" s="68"/>
      <c r="MQQ661" s="68"/>
      <c r="MQR661" s="68"/>
      <c r="MQS661" s="68"/>
      <c r="MQT661" s="68"/>
      <c r="MQU661" s="68"/>
      <c r="MQV661" s="68"/>
      <c r="MQW661" s="68"/>
      <c r="MQX661" s="68"/>
      <c r="MQY661" s="68"/>
      <c r="MQZ661" s="68"/>
      <c r="MRA661" s="68"/>
      <c r="MRB661" s="68"/>
      <c r="MRC661" s="68"/>
      <c r="MRD661" s="68"/>
      <c r="MRE661" s="68"/>
      <c r="MRF661" s="68"/>
      <c r="MRG661" s="68"/>
      <c r="MRH661" s="68"/>
      <c r="MRI661" s="68"/>
      <c r="MRJ661" s="68"/>
      <c r="MRK661" s="68"/>
      <c r="MRL661" s="68"/>
      <c r="MRM661" s="68"/>
      <c r="MRN661" s="68"/>
      <c r="MRO661" s="68"/>
      <c r="MRP661" s="68"/>
      <c r="MRQ661" s="68"/>
      <c r="MRR661" s="68"/>
      <c r="MRS661" s="68"/>
      <c r="MRT661" s="68"/>
      <c r="MRU661" s="68"/>
      <c r="MRV661" s="68"/>
      <c r="MRW661" s="68"/>
      <c r="MRX661" s="68"/>
      <c r="MRY661" s="68"/>
      <c r="MRZ661" s="68"/>
      <c r="MSA661" s="68"/>
      <c r="MSB661" s="68"/>
      <c r="MSC661" s="68"/>
      <c r="MSD661" s="68"/>
      <c r="MSE661" s="68"/>
      <c r="MSF661" s="68"/>
      <c r="MSG661" s="68"/>
      <c r="MSH661" s="68"/>
      <c r="MSI661" s="68"/>
      <c r="MSJ661" s="68"/>
      <c r="MSK661" s="68"/>
      <c r="MSL661" s="68"/>
      <c r="MSM661" s="68"/>
      <c r="MSN661" s="68"/>
      <c r="MSO661" s="68"/>
      <c r="MSP661" s="68"/>
      <c r="MSQ661" s="68"/>
      <c r="MSR661" s="68"/>
      <c r="MSS661" s="68"/>
      <c r="MST661" s="68"/>
      <c r="MSU661" s="68"/>
      <c r="MSV661" s="68"/>
      <c r="MSW661" s="68"/>
      <c r="MSX661" s="68"/>
      <c r="MSY661" s="68"/>
      <c r="MSZ661" s="68"/>
      <c r="MTA661" s="68"/>
      <c r="MTB661" s="68"/>
      <c r="MTC661" s="68"/>
      <c r="MTD661" s="68"/>
      <c r="MTE661" s="68"/>
      <c r="MTF661" s="68"/>
      <c r="MTG661" s="68"/>
      <c r="MTH661" s="68"/>
      <c r="MTI661" s="68"/>
      <c r="MTJ661" s="68"/>
      <c r="MTK661" s="68"/>
      <c r="MTL661" s="68"/>
      <c r="MTM661" s="68"/>
      <c r="MTN661" s="68"/>
      <c r="MTO661" s="68"/>
      <c r="MTP661" s="68"/>
      <c r="MTQ661" s="68"/>
      <c r="MTR661" s="68"/>
      <c r="MTS661" s="68"/>
      <c r="MTT661" s="68"/>
      <c r="MTU661" s="68"/>
      <c r="MTV661" s="68"/>
      <c r="MTW661" s="68"/>
      <c r="MTX661" s="68"/>
      <c r="MTY661" s="68"/>
      <c r="MTZ661" s="68"/>
      <c r="MUA661" s="68"/>
      <c r="MUB661" s="68"/>
      <c r="MUC661" s="68"/>
      <c r="MUD661" s="68"/>
      <c r="MUE661" s="68"/>
      <c r="MUF661" s="68"/>
      <c r="MUG661" s="68"/>
      <c r="MUH661" s="68"/>
      <c r="MUI661" s="68"/>
      <c r="MUJ661" s="68"/>
      <c r="MUK661" s="68"/>
      <c r="MUL661" s="68"/>
      <c r="MUM661" s="68"/>
      <c r="MUN661" s="68"/>
      <c r="MUO661" s="68"/>
      <c r="MUP661" s="68"/>
      <c r="MUQ661" s="68"/>
      <c r="MUR661" s="68"/>
      <c r="MUS661" s="68"/>
      <c r="MUT661" s="68"/>
      <c r="MUU661" s="68"/>
      <c r="MUV661" s="68"/>
      <c r="MUW661" s="68"/>
      <c r="MUX661" s="68"/>
      <c r="MUY661" s="68"/>
      <c r="MUZ661" s="68"/>
      <c r="MVA661" s="68"/>
      <c r="MVB661" s="68"/>
      <c r="MVC661" s="68"/>
      <c r="MVD661" s="68"/>
      <c r="MVE661" s="68"/>
      <c r="MVF661" s="68"/>
      <c r="MVG661" s="68"/>
      <c r="MVH661" s="68"/>
      <c r="MVI661" s="68"/>
      <c r="MVJ661" s="68"/>
      <c r="MVK661" s="68"/>
      <c r="MVL661" s="68"/>
      <c r="MVM661" s="68"/>
      <c r="MVN661" s="68"/>
      <c r="MVO661" s="68"/>
      <c r="MVP661" s="68"/>
      <c r="MVQ661" s="68"/>
      <c r="MVR661" s="68"/>
      <c r="MVS661" s="68"/>
      <c r="MVT661" s="68"/>
      <c r="MVU661" s="68"/>
      <c r="MVV661" s="68"/>
      <c r="MVW661" s="68"/>
      <c r="MVX661" s="68"/>
      <c r="MVY661" s="68"/>
      <c r="MVZ661" s="68"/>
      <c r="MWA661" s="68"/>
      <c r="MWB661" s="68"/>
      <c r="MWC661" s="68"/>
      <c r="MWD661" s="68"/>
      <c r="MWE661" s="68"/>
      <c r="MWF661" s="68"/>
      <c r="MWG661" s="68"/>
      <c r="MWH661" s="68"/>
      <c r="MWI661" s="68"/>
      <c r="MWJ661" s="68"/>
      <c r="MWK661" s="68"/>
      <c r="MWL661" s="68"/>
      <c r="MWM661" s="68"/>
      <c r="MWN661" s="68"/>
      <c r="MWO661" s="68"/>
      <c r="MWP661" s="68"/>
      <c r="MWQ661" s="68"/>
      <c r="MWR661" s="68"/>
      <c r="MWS661" s="68"/>
      <c r="MWT661" s="68"/>
      <c r="MWU661" s="68"/>
      <c r="MWV661" s="68"/>
      <c r="MWW661" s="68"/>
      <c r="MWX661" s="68"/>
      <c r="MWY661" s="68"/>
      <c r="MWZ661" s="68"/>
      <c r="MXA661" s="68"/>
      <c r="MXB661" s="68"/>
      <c r="MXC661" s="68"/>
      <c r="MXD661" s="68"/>
      <c r="MXE661" s="68"/>
      <c r="MXF661" s="68"/>
      <c r="MXG661" s="68"/>
      <c r="MXH661" s="68"/>
      <c r="MXI661" s="68"/>
      <c r="MXJ661" s="68"/>
      <c r="MXK661" s="68"/>
      <c r="MXL661" s="68"/>
      <c r="MXM661" s="68"/>
      <c r="MXN661" s="68"/>
      <c r="MXO661" s="68"/>
      <c r="MXP661" s="68"/>
      <c r="MXQ661" s="68"/>
      <c r="MXR661" s="68"/>
      <c r="MXS661" s="68"/>
      <c r="MXT661" s="68"/>
      <c r="MXU661" s="68"/>
      <c r="MXV661" s="68"/>
      <c r="MXW661" s="68"/>
      <c r="MXX661" s="68"/>
      <c r="MXY661" s="68"/>
      <c r="MXZ661" s="68"/>
      <c r="MYA661" s="68"/>
      <c r="MYB661" s="68"/>
      <c r="MYC661" s="68"/>
      <c r="MYD661" s="68"/>
      <c r="MYE661" s="68"/>
      <c r="MYF661" s="68"/>
      <c r="MYG661" s="68"/>
      <c r="MYH661" s="68"/>
      <c r="MYI661" s="68"/>
      <c r="MYJ661" s="68"/>
      <c r="MYK661" s="68"/>
      <c r="MYL661" s="68"/>
      <c r="MYM661" s="68"/>
      <c r="MYN661" s="68"/>
      <c r="MYO661" s="68"/>
      <c r="MYP661" s="68"/>
      <c r="MYQ661" s="68"/>
      <c r="MYR661" s="68"/>
      <c r="MYS661" s="68"/>
      <c r="MYT661" s="68"/>
      <c r="MYU661" s="68"/>
      <c r="MYV661" s="68"/>
      <c r="MYW661" s="68"/>
      <c r="MYX661" s="68"/>
      <c r="MYY661" s="68"/>
      <c r="MYZ661" s="68"/>
      <c r="MZA661" s="68"/>
      <c r="MZB661" s="68"/>
      <c r="MZC661" s="68"/>
      <c r="MZD661" s="68"/>
      <c r="MZE661" s="68"/>
      <c r="MZF661" s="68"/>
      <c r="MZG661" s="68"/>
      <c r="MZH661" s="68"/>
      <c r="MZI661" s="68"/>
      <c r="MZJ661" s="68"/>
      <c r="MZK661" s="68"/>
      <c r="MZL661" s="68"/>
      <c r="MZM661" s="68"/>
      <c r="MZN661" s="68"/>
      <c r="MZO661" s="68"/>
      <c r="MZP661" s="68"/>
      <c r="MZQ661" s="68"/>
      <c r="MZR661" s="68"/>
      <c r="MZS661" s="68"/>
      <c r="MZT661" s="68"/>
      <c r="MZU661" s="68"/>
      <c r="MZV661" s="68"/>
      <c r="MZW661" s="68"/>
      <c r="MZX661" s="68"/>
      <c r="MZY661" s="68"/>
      <c r="MZZ661" s="68"/>
      <c r="NAA661" s="68"/>
      <c r="NAB661" s="68"/>
      <c r="NAC661" s="68"/>
      <c r="NAD661" s="68"/>
      <c r="NAE661" s="68"/>
      <c r="NAF661" s="68"/>
      <c r="NAG661" s="68"/>
      <c r="NAH661" s="68"/>
      <c r="NAI661" s="68"/>
      <c r="NAJ661" s="68"/>
      <c r="NAK661" s="68"/>
      <c r="NAL661" s="68"/>
      <c r="NAM661" s="68"/>
      <c r="NAN661" s="68"/>
      <c r="NAO661" s="68"/>
      <c r="NAP661" s="68"/>
      <c r="NAQ661" s="68"/>
      <c r="NAR661" s="68"/>
      <c r="NAS661" s="68"/>
      <c r="NAT661" s="68"/>
      <c r="NAU661" s="68"/>
      <c r="NAV661" s="68"/>
      <c r="NAW661" s="68"/>
      <c r="NAX661" s="68"/>
      <c r="NAY661" s="68"/>
      <c r="NAZ661" s="68"/>
      <c r="NBA661" s="68"/>
      <c r="NBB661" s="68"/>
      <c r="NBC661" s="68"/>
      <c r="NBD661" s="68"/>
      <c r="NBE661" s="68"/>
      <c r="NBF661" s="68"/>
      <c r="NBG661" s="68"/>
      <c r="NBH661" s="68"/>
      <c r="NBI661" s="68"/>
      <c r="NBJ661" s="68"/>
      <c r="NBK661" s="68"/>
      <c r="NBL661" s="68"/>
      <c r="NBM661" s="68"/>
      <c r="NBN661" s="68"/>
      <c r="NBO661" s="68"/>
      <c r="NBP661" s="68"/>
      <c r="NBQ661" s="68"/>
      <c r="NBR661" s="68"/>
      <c r="NBS661" s="68"/>
      <c r="NBT661" s="68"/>
      <c r="NBU661" s="68"/>
      <c r="NBV661" s="68"/>
      <c r="NBW661" s="68"/>
      <c r="NBX661" s="68"/>
      <c r="NBY661" s="68"/>
      <c r="NBZ661" s="68"/>
      <c r="NCA661" s="68"/>
      <c r="NCB661" s="68"/>
      <c r="NCC661" s="68"/>
      <c r="NCD661" s="68"/>
      <c r="NCE661" s="68"/>
      <c r="NCF661" s="68"/>
      <c r="NCG661" s="68"/>
      <c r="NCH661" s="68"/>
      <c r="NCI661" s="68"/>
      <c r="NCJ661" s="68"/>
      <c r="NCK661" s="68"/>
      <c r="NCL661" s="68"/>
      <c r="NCM661" s="68"/>
      <c r="NCN661" s="68"/>
      <c r="NCO661" s="68"/>
      <c r="NCP661" s="68"/>
      <c r="NCQ661" s="68"/>
      <c r="NCR661" s="68"/>
      <c r="NCS661" s="68"/>
      <c r="NCT661" s="68"/>
      <c r="NCU661" s="68"/>
      <c r="NCV661" s="68"/>
      <c r="NCW661" s="68"/>
      <c r="NCX661" s="68"/>
      <c r="NCY661" s="68"/>
      <c r="NCZ661" s="68"/>
      <c r="NDA661" s="68"/>
      <c r="NDB661" s="68"/>
      <c r="NDC661" s="68"/>
      <c r="NDD661" s="68"/>
      <c r="NDE661" s="68"/>
      <c r="NDF661" s="68"/>
      <c r="NDG661" s="68"/>
      <c r="NDH661" s="68"/>
      <c r="NDI661" s="68"/>
      <c r="NDJ661" s="68"/>
      <c r="NDK661" s="68"/>
      <c r="NDL661" s="68"/>
      <c r="NDM661" s="68"/>
      <c r="NDN661" s="68"/>
      <c r="NDO661" s="68"/>
      <c r="NDP661" s="68"/>
      <c r="NDQ661" s="68"/>
      <c r="NDR661" s="68"/>
      <c r="NDS661" s="68"/>
      <c r="NDT661" s="68"/>
      <c r="NDU661" s="68"/>
      <c r="NDV661" s="68"/>
      <c r="NDW661" s="68"/>
      <c r="NDX661" s="68"/>
      <c r="NDY661" s="68"/>
      <c r="NDZ661" s="68"/>
      <c r="NEA661" s="68"/>
      <c r="NEB661" s="68"/>
      <c r="NEC661" s="68"/>
      <c r="NED661" s="68"/>
      <c r="NEE661" s="68"/>
      <c r="NEF661" s="68"/>
      <c r="NEG661" s="68"/>
      <c r="NEH661" s="68"/>
      <c r="NEI661" s="68"/>
      <c r="NEJ661" s="68"/>
      <c r="NEK661" s="68"/>
      <c r="NEL661" s="68"/>
      <c r="NEM661" s="68"/>
      <c r="NEN661" s="68"/>
      <c r="NEO661" s="68"/>
      <c r="NEP661" s="68"/>
      <c r="NEQ661" s="68"/>
      <c r="NER661" s="68"/>
      <c r="NES661" s="68"/>
      <c r="NET661" s="68"/>
      <c r="NEU661" s="68"/>
      <c r="NEV661" s="68"/>
      <c r="NEW661" s="68"/>
      <c r="NEX661" s="68"/>
      <c r="NEY661" s="68"/>
      <c r="NEZ661" s="68"/>
      <c r="NFA661" s="68"/>
      <c r="NFB661" s="68"/>
      <c r="NFC661" s="68"/>
      <c r="NFD661" s="68"/>
      <c r="NFE661" s="68"/>
      <c r="NFF661" s="68"/>
      <c r="NFG661" s="68"/>
      <c r="NFH661" s="68"/>
      <c r="NFI661" s="68"/>
      <c r="NFJ661" s="68"/>
      <c r="NFK661" s="68"/>
      <c r="NFL661" s="68"/>
      <c r="NFM661" s="68"/>
      <c r="NFN661" s="68"/>
      <c r="NFO661" s="68"/>
      <c r="NFP661" s="68"/>
      <c r="NFQ661" s="68"/>
      <c r="NFR661" s="68"/>
      <c r="NFS661" s="68"/>
      <c r="NFT661" s="68"/>
      <c r="NFU661" s="68"/>
      <c r="NFV661" s="68"/>
      <c r="NFW661" s="68"/>
      <c r="NFX661" s="68"/>
      <c r="NFY661" s="68"/>
      <c r="NFZ661" s="68"/>
      <c r="NGA661" s="68"/>
      <c r="NGB661" s="68"/>
      <c r="NGC661" s="68"/>
      <c r="NGD661" s="68"/>
      <c r="NGE661" s="68"/>
      <c r="NGF661" s="68"/>
      <c r="NGG661" s="68"/>
      <c r="NGH661" s="68"/>
      <c r="NGI661" s="68"/>
      <c r="NGJ661" s="68"/>
      <c r="NGK661" s="68"/>
      <c r="NGL661" s="68"/>
      <c r="NGM661" s="68"/>
      <c r="NGN661" s="68"/>
      <c r="NGO661" s="68"/>
      <c r="NGP661" s="68"/>
      <c r="NGQ661" s="68"/>
      <c r="NGR661" s="68"/>
      <c r="NGS661" s="68"/>
      <c r="NGT661" s="68"/>
      <c r="NGU661" s="68"/>
      <c r="NGV661" s="68"/>
      <c r="NGW661" s="68"/>
      <c r="NGX661" s="68"/>
      <c r="NGY661" s="68"/>
      <c r="NGZ661" s="68"/>
      <c r="NHA661" s="68"/>
      <c r="NHB661" s="68"/>
      <c r="NHC661" s="68"/>
      <c r="NHD661" s="68"/>
      <c r="NHE661" s="68"/>
      <c r="NHF661" s="68"/>
      <c r="NHG661" s="68"/>
      <c r="NHH661" s="68"/>
      <c r="NHI661" s="68"/>
      <c r="NHJ661" s="68"/>
      <c r="NHK661" s="68"/>
      <c r="NHL661" s="68"/>
      <c r="NHM661" s="68"/>
      <c r="NHN661" s="68"/>
      <c r="NHO661" s="68"/>
      <c r="NHP661" s="68"/>
      <c r="NHQ661" s="68"/>
      <c r="NHR661" s="68"/>
      <c r="NHS661" s="68"/>
      <c r="NHT661" s="68"/>
      <c r="NHU661" s="68"/>
      <c r="NHV661" s="68"/>
      <c r="NHW661" s="68"/>
      <c r="NHX661" s="68"/>
      <c r="NHY661" s="68"/>
      <c r="NHZ661" s="68"/>
      <c r="NIA661" s="68"/>
      <c r="NIB661" s="68"/>
      <c r="NIC661" s="68"/>
      <c r="NID661" s="68"/>
      <c r="NIE661" s="68"/>
      <c r="NIF661" s="68"/>
      <c r="NIG661" s="68"/>
      <c r="NIH661" s="68"/>
      <c r="NII661" s="68"/>
      <c r="NIJ661" s="68"/>
      <c r="NIK661" s="68"/>
      <c r="NIL661" s="68"/>
      <c r="NIM661" s="68"/>
      <c r="NIN661" s="68"/>
      <c r="NIO661" s="68"/>
      <c r="NIP661" s="68"/>
      <c r="NIQ661" s="68"/>
      <c r="NIR661" s="68"/>
      <c r="NIS661" s="68"/>
      <c r="NIT661" s="68"/>
      <c r="NIU661" s="68"/>
      <c r="NIV661" s="68"/>
      <c r="NIW661" s="68"/>
      <c r="NIX661" s="68"/>
      <c r="NIY661" s="68"/>
      <c r="NIZ661" s="68"/>
      <c r="NJA661" s="68"/>
      <c r="NJB661" s="68"/>
      <c r="NJC661" s="68"/>
      <c r="NJD661" s="68"/>
      <c r="NJE661" s="68"/>
      <c r="NJF661" s="68"/>
      <c r="NJG661" s="68"/>
      <c r="NJH661" s="68"/>
      <c r="NJI661" s="68"/>
      <c r="NJJ661" s="68"/>
      <c r="NJK661" s="68"/>
      <c r="NJL661" s="68"/>
      <c r="NJM661" s="68"/>
      <c r="NJN661" s="68"/>
      <c r="NJO661" s="68"/>
      <c r="NJP661" s="68"/>
      <c r="NJQ661" s="68"/>
      <c r="NJR661" s="68"/>
      <c r="NJS661" s="68"/>
      <c r="NJT661" s="68"/>
      <c r="NJU661" s="68"/>
      <c r="NJV661" s="68"/>
      <c r="NJW661" s="68"/>
      <c r="NJX661" s="68"/>
      <c r="NJY661" s="68"/>
      <c r="NJZ661" s="68"/>
      <c r="NKA661" s="68"/>
      <c r="NKB661" s="68"/>
      <c r="NKC661" s="68"/>
      <c r="NKD661" s="68"/>
      <c r="NKE661" s="68"/>
      <c r="NKF661" s="68"/>
      <c r="NKG661" s="68"/>
      <c r="NKH661" s="68"/>
      <c r="NKI661" s="68"/>
      <c r="NKJ661" s="68"/>
      <c r="NKK661" s="68"/>
      <c r="NKL661" s="68"/>
      <c r="NKM661" s="68"/>
      <c r="NKN661" s="68"/>
      <c r="NKO661" s="68"/>
      <c r="NKP661" s="68"/>
      <c r="NKQ661" s="68"/>
      <c r="NKR661" s="68"/>
      <c r="NKS661" s="68"/>
      <c r="NKT661" s="68"/>
      <c r="NKU661" s="68"/>
      <c r="NKV661" s="68"/>
      <c r="NKW661" s="68"/>
      <c r="NKX661" s="68"/>
      <c r="NKY661" s="68"/>
      <c r="NKZ661" s="68"/>
      <c r="NLA661" s="68"/>
      <c r="NLB661" s="68"/>
      <c r="NLC661" s="68"/>
      <c r="NLD661" s="68"/>
      <c r="NLE661" s="68"/>
      <c r="NLF661" s="68"/>
      <c r="NLG661" s="68"/>
      <c r="NLH661" s="68"/>
      <c r="NLI661" s="68"/>
      <c r="NLJ661" s="68"/>
      <c r="NLK661" s="68"/>
      <c r="NLL661" s="68"/>
      <c r="NLM661" s="68"/>
      <c r="NLN661" s="68"/>
      <c r="NLO661" s="68"/>
      <c r="NLP661" s="68"/>
      <c r="NLQ661" s="68"/>
      <c r="NLR661" s="68"/>
      <c r="NLS661" s="68"/>
      <c r="NLT661" s="68"/>
      <c r="NLU661" s="68"/>
      <c r="NLV661" s="68"/>
      <c r="NLW661" s="68"/>
      <c r="NLX661" s="68"/>
      <c r="NLY661" s="68"/>
      <c r="NLZ661" s="68"/>
      <c r="NMA661" s="68"/>
      <c r="NMB661" s="68"/>
      <c r="NMC661" s="68"/>
      <c r="NMD661" s="68"/>
      <c r="NME661" s="68"/>
      <c r="NMF661" s="68"/>
      <c r="NMG661" s="68"/>
      <c r="NMH661" s="68"/>
      <c r="NMI661" s="68"/>
      <c r="NMJ661" s="68"/>
      <c r="NMK661" s="68"/>
      <c r="NML661" s="68"/>
      <c r="NMM661" s="68"/>
      <c r="NMN661" s="68"/>
      <c r="NMO661" s="68"/>
      <c r="NMP661" s="68"/>
      <c r="NMQ661" s="68"/>
      <c r="NMR661" s="68"/>
      <c r="NMS661" s="68"/>
      <c r="NMT661" s="68"/>
      <c r="NMU661" s="68"/>
      <c r="NMV661" s="68"/>
      <c r="NMW661" s="68"/>
      <c r="NMX661" s="68"/>
      <c r="NMY661" s="68"/>
      <c r="NMZ661" s="68"/>
      <c r="NNA661" s="68"/>
      <c r="NNB661" s="68"/>
      <c r="NNC661" s="68"/>
      <c r="NND661" s="68"/>
      <c r="NNE661" s="68"/>
      <c r="NNF661" s="68"/>
      <c r="NNG661" s="68"/>
      <c r="NNH661" s="68"/>
      <c r="NNI661" s="68"/>
      <c r="NNJ661" s="68"/>
      <c r="NNK661" s="68"/>
      <c r="NNL661" s="68"/>
      <c r="NNM661" s="68"/>
      <c r="NNN661" s="68"/>
      <c r="NNO661" s="68"/>
      <c r="NNP661" s="68"/>
      <c r="NNQ661" s="68"/>
      <c r="NNR661" s="68"/>
      <c r="NNS661" s="68"/>
      <c r="NNT661" s="68"/>
      <c r="NNU661" s="68"/>
      <c r="NNV661" s="68"/>
      <c r="NNW661" s="68"/>
      <c r="NNX661" s="68"/>
      <c r="NNY661" s="68"/>
      <c r="NNZ661" s="68"/>
      <c r="NOA661" s="68"/>
      <c r="NOB661" s="68"/>
      <c r="NOC661" s="68"/>
      <c r="NOD661" s="68"/>
      <c r="NOE661" s="68"/>
      <c r="NOF661" s="68"/>
      <c r="NOG661" s="68"/>
      <c r="NOH661" s="68"/>
      <c r="NOI661" s="68"/>
      <c r="NOJ661" s="68"/>
      <c r="NOK661" s="68"/>
      <c r="NOL661" s="68"/>
      <c r="NOM661" s="68"/>
      <c r="NON661" s="68"/>
      <c r="NOO661" s="68"/>
      <c r="NOP661" s="68"/>
      <c r="NOQ661" s="68"/>
      <c r="NOR661" s="68"/>
      <c r="NOS661" s="68"/>
      <c r="NOT661" s="68"/>
      <c r="NOU661" s="68"/>
      <c r="NOV661" s="68"/>
      <c r="NOW661" s="68"/>
      <c r="NOX661" s="68"/>
      <c r="NOY661" s="68"/>
      <c r="NOZ661" s="68"/>
      <c r="NPA661" s="68"/>
      <c r="NPB661" s="68"/>
      <c r="NPC661" s="68"/>
      <c r="NPD661" s="68"/>
      <c r="NPE661" s="68"/>
      <c r="NPF661" s="68"/>
      <c r="NPG661" s="68"/>
      <c r="NPH661" s="68"/>
      <c r="NPI661" s="68"/>
      <c r="NPJ661" s="68"/>
      <c r="NPK661" s="68"/>
      <c r="NPL661" s="68"/>
      <c r="NPM661" s="68"/>
      <c r="NPN661" s="68"/>
      <c r="NPO661" s="68"/>
      <c r="NPP661" s="68"/>
      <c r="NPQ661" s="68"/>
      <c r="NPR661" s="68"/>
      <c r="NPS661" s="68"/>
      <c r="NPT661" s="68"/>
      <c r="NPU661" s="68"/>
      <c r="NPV661" s="68"/>
      <c r="NPW661" s="68"/>
      <c r="NPX661" s="68"/>
      <c r="NPY661" s="68"/>
      <c r="NPZ661" s="68"/>
      <c r="NQA661" s="68"/>
      <c r="NQB661" s="68"/>
      <c r="NQC661" s="68"/>
      <c r="NQD661" s="68"/>
      <c r="NQE661" s="68"/>
      <c r="NQF661" s="68"/>
      <c r="NQG661" s="68"/>
      <c r="NQH661" s="68"/>
      <c r="NQI661" s="68"/>
      <c r="NQJ661" s="68"/>
      <c r="NQK661" s="68"/>
      <c r="NQL661" s="68"/>
      <c r="NQM661" s="68"/>
      <c r="NQN661" s="68"/>
      <c r="NQO661" s="68"/>
      <c r="NQP661" s="68"/>
      <c r="NQQ661" s="68"/>
      <c r="NQR661" s="68"/>
      <c r="NQS661" s="68"/>
      <c r="NQT661" s="68"/>
      <c r="NQU661" s="68"/>
      <c r="NQV661" s="68"/>
      <c r="NQW661" s="68"/>
      <c r="NQX661" s="68"/>
      <c r="NQY661" s="68"/>
      <c r="NQZ661" s="68"/>
      <c r="NRA661" s="68"/>
      <c r="NRB661" s="68"/>
      <c r="NRC661" s="68"/>
      <c r="NRD661" s="68"/>
      <c r="NRE661" s="68"/>
      <c r="NRF661" s="68"/>
      <c r="NRG661" s="68"/>
      <c r="NRH661" s="68"/>
      <c r="NRI661" s="68"/>
      <c r="NRJ661" s="68"/>
      <c r="NRK661" s="68"/>
      <c r="NRL661" s="68"/>
      <c r="NRM661" s="68"/>
      <c r="NRN661" s="68"/>
      <c r="NRO661" s="68"/>
      <c r="NRP661" s="68"/>
      <c r="NRQ661" s="68"/>
      <c r="NRR661" s="68"/>
      <c r="NRS661" s="68"/>
      <c r="NRT661" s="68"/>
      <c r="NRU661" s="68"/>
      <c r="NRV661" s="68"/>
      <c r="NRW661" s="68"/>
      <c r="NRX661" s="68"/>
      <c r="NRY661" s="68"/>
      <c r="NRZ661" s="68"/>
      <c r="NSA661" s="68"/>
      <c r="NSB661" s="68"/>
      <c r="NSC661" s="68"/>
      <c r="NSD661" s="68"/>
      <c r="NSE661" s="68"/>
      <c r="NSF661" s="68"/>
      <c r="NSG661" s="68"/>
      <c r="NSH661" s="68"/>
      <c r="NSI661" s="68"/>
      <c r="NSJ661" s="68"/>
      <c r="NSK661" s="68"/>
      <c r="NSL661" s="68"/>
      <c r="NSM661" s="68"/>
      <c r="NSN661" s="68"/>
      <c r="NSO661" s="68"/>
      <c r="NSP661" s="68"/>
      <c r="NSQ661" s="68"/>
      <c r="NSR661" s="68"/>
      <c r="NSS661" s="68"/>
      <c r="NST661" s="68"/>
      <c r="NSU661" s="68"/>
      <c r="NSV661" s="68"/>
      <c r="NSW661" s="68"/>
      <c r="NSX661" s="68"/>
      <c r="NSY661" s="68"/>
      <c r="NSZ661" s="68"/>
      <c r="NTA661" s="68"/>
      <c r="NTB661" s="68"/>
      <c r="NTC661" s="68"/>
      <c r="NTD661" s="68"/>
      <c r="NTE661" s="68"/>
      <c r="NTF661" s="68"/>
      <c r="NTG661" s="68"/>
      <c r="NTH661" s="68"/>
      <c r="NTI661" s="68"/>
      <c r="NTJ661" s="68"/>
      <c r="NTK661" s="68"/>
      <c r="NTL661" s="68"/>
      <c r="NTM661" s="68"/>
      <c r="NTN661" s="68"/>
      <c r="NTO661" s="68"/>
      <c r="NTP661" s="68"/>
      <c r="NTQ661" s="68"/>
      <c r="NTR661" s="68"/>
      <c r="NTS661" s="68"/>
      <c r="NTT661" s="68"/>
      <c r="NTU661" s="68"/>
      <c r="NTV661" s="68"/>
      <c r="NTW661" s="68"/>
      <c r="NTX661" s="68"/>
      <c r="NTY661" s="68"/>
      <c r="NTZ661" s="68"/>
      <c r="NUA661" s="68"/>
      <c r="NUB661" s="68"/>
      <c r="NUC661" s="68"/>
      <c r="NUD661" s="68"/>
      <c r="NUE661" s="68"/>
      <c r="NUF661" s="68"/>
      <c r="NUG661" s="68"/>
      <c r="NUH661" s="68"/>
      <c r="NUI661" s="68"/>
      <c r="NUJ661" s="68"/>
      <c r="NUK661" s="68"/>
      <c r="NUL661" s="68"/>
      <c r="NUM661" s="68"/>
      <c r="NUN661" s="68"/>
      <c r="NUO661" s="68"/>
      <c r="NUP661" s="68"/>
      <c r="NUQ661" s="68"/>
      <c r="NUR661" s="68"/>
      <c r="NUS661" s="68"/>
      <c r="NUT661" s="68"/>
      <c r="NUU661" s="68"/>
      <c r="NUV661" s="68"/>
      <c r="NUW661" s="68"/>
      <c r="NUX661" s="68"/>
      <c r="NUY661" s="68"/>
      <c r="NUZ661" s="68"/>
      <c r="NVA661" s="68"/>
      <c r="NVB661" s="68"/>
      <c r="NVC661" s="68"/>
      <c r="NVD661" s="68"/>
      <c r="NVE661" s="68"/>
      <c r="NVF661" s="68"/>
      <c r="NVG661" s="68"/>
      <c r="NVH661" s="68"/>
      <c r="NVI661" s="68"/>
      <c r="NVJ661" s="68"/>
      <c r="NVK661" s="68"/>
      <c r="NVL661" s="68"/>
      <c r="NVM661" s="68"/>
      <c r="NVN661" s="68"/>
      <c r="NVO661" s="68"/>
      <c r="NVP661" s="68"/>
      <c r="NVQ661" s="68"/>
      <c r="NVR661" s="68"/>
      <c r="NVS661" s="68"/>
      <c r="NVT661" s="68"/>
      <c r="NVU661" s="68"/>
      <c r="NVV661" s="68"/>
      <c r="NVW661" s="68"/>
      <c r="NVX661" s="68"/>
      <c r="NVY661" s="68"/>
      <c r="NVZ661" s="68"/>
      <c r="NWA661" s="68"/>
      <c r="NWB661" s="68"/>
      <c r="NWC661" s="68"/>
      <c r="NWD661" s="68"/>
      <c r="NWE661" s="68"/>
      <c r="NWF661" s="68"/>
      <c r="NWG661" s="68"/>
      <c r="NWH661" s="68"/>
      <c r="NWI661" s="68"/>
      <c r="NWJ661" s="68"/>
      <c r="NWK661" s="68"/>
      <c r="NWL661" s="68"/>
      <c r="NWM661" s="68"/>
      <c r="NWN661" s="68"/>
      <c r="NWO661" s="68"/>
      <c r="NWP661" s="68"/>
      <c r="NWQ661" s="68"/>
      <c r="NWR661" s="68"/>
      <c r="NWS661" s="68"/>
      <c r="NWT661" s="68"/>
      <c r="NWU661" s="68"/>
      <c r="NWV661" s="68"/>
      <c r="NWW661" s="68"/>
      <c r="NWX661" s="68"/>
      <c r="NWY661" s="68"/>
      <c r="NWZ661" s="68"/>
      <c r="NXA661" s="68"/>
      <c r="NXB661" s="68"/>
      <c r="NXC661" s="68"/>
      <c r="NXD661" s="68"/>
      <c r="NXE661" s="68"/>
      <c r="NXF661" s="68"/>
      <c r="NXG661" s="68"/>
      <c r="NXH661" s="68"/>
      <c r="NXI661" s="68"/>
      <c r="NXJ661" s="68"/>
      <c r="NXK661" s="68"/>
      <c r="NXL661" s="68"/>
      <c r="NXM661" s="68"/>
      <c r="NXN661" s="68"/>
      <c r="NXO661" s="68"/>
      <c r="NXP661" s="68"/>
      <c r="NXQ661" s="68"/>
      <c r="NXR661" s="68"/>
      <c r="NXS661" s="68"/>
      <c r="NXT661" s="68"/>
      <c r="NXU661" s="68"/>
      <c r="NXV661" s="68"/>
      <c r="NXW661" s="68"/>
      <c r="NXX661" s="68"/>
      <c r="NXY661" s="68"/>
      <c r="NXZ661" s="68"/>
      <c r="NYA661" s="68"/>
      <c r="NYB661" s="68"/>
      <c r="NYC661" s="68"/>
      <c r="NYD661" s="68"/>
      <c r="NYE661" s="68"/>
      <c r="NYF661" s="68"/>
      <c r="NYG661" s="68"/>
      <c r="NYH661" s="68"/>
      <c r="NYI661" s="68"/>
      <c r="NYJ661" s="68"/>
      <c r="NYK661" s="68"/>
      <c r="NYL661" s="68"/>
      <c r="NYM661" s="68"/>
      <c r="NYN661" s="68"/>
      <c r="NYO661" s="68"/>
      <c r="NYP661" s="68"/>
      <c r="NYQ661" s="68"/>
      <c r="NYR661" s="68"/>
      <c r="NYS661" s="68"/>
      <c r="NYT661" s="68"/>
      <c r="NYU661" s="68"/>
      <c r="NYV661" s="68"/>
      <c r="NYW661" s="68"/>
      <c r="NYX661" s="68"/>
      <c r="NYY661" s="68"/>
      <c r="NYZ661" s="68"/>
      <c r="NZA661" s="68"/>
      <c r="NZB661" s="68"/>
      <c r="NZC661" s="68"/>
      <c r="NZD661" s="68"/>
      <c r="NZE661" s="68"/>
      <c r="NZF661" s="68"/>
      <c r="NZG661" s="68"/>
      <c r="NZH661" s="68"/>
      <c r="NZI661" s="68"/>
      <c r="NZJ661" s="68"/>
      <c r="NZK661" s="68"/>
      <c r="NZL661" s="68"/>
      <c r="NZM661" s="68"/>
      <c r="NZN661" s="68"/>
      <c r="NZO661" s="68"/>
      <c r="NZP661" s="68"/>
      <c r="NZQ661" s="68"/>
      <c r="NZR661" s="68"/>
      <c r="NZS661" s="68"/>
      <c r="NZT661" s="68"/>
      <c r="NZU661" s="68"/>
      <c r="NZV661" s="68"/>
      <c r="NZW661" s="68"/>
      <c r="NZX661" s="68"/>
      <c r="NZY661" s="68"/>
      <c r="NZZ661" s="68"/>
      <c r="OAA661" s="68"/>
      <c r="OAB661" s="68"/>
      <c r="OAC661" s="68"/>
      <c r="OAD661" s="68"/>
      <c r="OAE661" s="68"/>
      <c r="OAF661" s="68"/>
      <c r="OAG661" s="68"/>
      <c r="OAH661" s="68"/>
      <c r="OAI661" s="68"/>
      <c r="OAJ661" s="68"/>
      <c r="OAK661" s="68"/>
      <c r="OAL661" s="68"/>
      <c r="OAM661" s="68"/>
      <c r="OAN661" s="68"/>
      <c r="OAO661" s="68"/>
      <c r="OAP661" s="68"/>
      <c r="OAQ661" s="68"/>
      <c r="OAR661" s="68"/>
      <c r="OAS661" s="68"/>
      <c r="OAT661" s="68"/>
      <c r="OAU661" s="68"/>
      <c r="OAV661" s="68"/>
      <c r="OAW661" s="68"/>
      <c r="OAX661" s="68"/>
      <c r="OAY661" s="68"/>
      <c r="OAZ661" s="68"/>
      <c r="OBA661" s="68"/>
      <c r="OBB661" s="68"/>
      <c r="OBC661" s="68"/>
      <c r="OBD661" s="68"/>
      <c r="OBE661" s="68"/>
      <c r="OBF661" s="68"/>
      <c r="OBG661" s="68"/>
      <c r="OBH661" s="68"/>
      <c r="OBI661" s="68"/>
      <c r="OBJ661" s="68"/>
      <c r="OBK661" s="68"/>
      <c r="OBL661" s="68"/>
      <c r="OBM661" s="68"/>
      <c r="OBN661" s="68"/>
      <c r="OBO661" s="68"/>
      <c r="OBP661" s="68"/>
      <c r="OBQ661" s="68"/>
      <c r="OBR661" s="68"/>
      <c r="OBS661" s="68"/>
      <c r="OBT661" s="68"/>
      <c r="OBU661" s="68"/>
      <c r="OBV661" s="68"/>
      <c r="OBW661" s="68"/>
      <c r="OBX661" s="68"/>
      <c r="OBY661" s="68"/>
      <c r="OBZ661" s="68"/>
      <c r="OCA661" s="68"/>
      <c r="OCB661" s="68"/>
      <c r="OCC661" s="68"/>
      <c r="OCD661" s="68"/>
      <c r="OCE661" s="68"/>
      <c r="OCF661" s="68"/>
      <c r="OCG661" s="68"/>
      <c r="OCH661" s="68"/>
      <c r="OCI661" s="68"/>
      <c r="OCJ661" s="68"/>
      <c r="OCK661" s="68"/>
      <c r="OCL661" s="68"/>
      <c r="OCM661" s="68"/>
      <c r="OCN661" s="68"/>
      <c r="OCO661" s="68"/>
      <c r="OCP661" s="68"/>
      <c r="OCQ661" s="68"/>
      <c r="OCR661" s="68"/>
      <c r="OCS661" s="68"/>
      <c r="OCT661" s="68"/>
      <c r="OCU661" s="68"/>
      <c r="OCV661" s="68"/>
      <c r="OCW661" s="68"/>
      <c r="OCX661" s="68"/>
      <c r="OCY661" s="68"/>
      <c r="OCZ661" s="68"/>
      <c r="ODA661" s="68"/>
      <c r="ODB661" s="68"/>
      <c r="ODC661" s="68"/>
      <c r="ODD661" s="68"/>
      <c r="ODE661" s="68"/>
      <c r="ODF661" s="68"/>
      <c r="ODG661" s="68"/>
      <c r="ODH661" s="68"/>
      <c r="ODI661" s="68"/>
      <c r="ODJ661" s="68"/>
      <c r="ODK661" s="68"/>
      <c r="ODL661" s="68"/>
      <c r="ODM661" s="68"/>
      <c r="ODN661" s="68"/>
      <c r="ODO661" s="68"/>
      <c r="ODP661" s="68"/>
      <c r="ODQ661" s="68"/>
      <c r="ODR661" s="68"/>
      <c r="ODS661" s="68"/>
      <c r="ODT661" s="68"/>
      <c r="ODU661" s="68"/>
      <c r="ODV661" s="68"/>
      <c r="ODW661" s="68"/>
      <c r="ODX661" s="68"/>
      <c r="ODY661" s="68"/>
      <c r="ODZ661" s="68"/>
      <c r="OEA661" s="68"/>
      <c r="OEB661" s="68"/>
      <c r="OEC661" s="68"/>
      <c r="OED661" s="68"/>
      <c r="OEE661" s="68"/>
      <c r="OEF661" s="68"/>
      <c r="OEG661" s="68"/>
      <c r="OEH661" s="68"/>
      <c r="OEI661" s="68"/>
      <c r="OEJ661" s="68"/>
      <c r="OEK661" s="68"/>
      <c r="OEL661" s="68"/>
      <c r="OEM661" s="68"/>
      <c r="OEN661" s="68"/>
      <c r="OEO661" s="68"/>
      <c r="OEP661" s="68"/>
      <c r="OEQ661" s="68"/>
      <c r="OER661" s="68"/>
      <c r="OES661" s="68"/>
      <c r="OET661" s="68"/>
      <c r="OEU661" s="68"/>
      <c r="OEV661" s="68"/>
      <c r="OEW661" s="68"/>
      <c r="OEX661" s="68"/>
      <c r="OEY661" s="68"/>
      <c r="OEZ661" s="68"/>
      <c r="OFA661" s="68"/>
      <c r="OFB661" s="68"/>
      <c r="OFC661" s="68"/>
      <c r="OFD661" s="68"/>
      <c r="OFE661" s="68"/>
      <c r="OFF661" s="68"/>
      <c r="OFG661" s="68"/>
      <c r="OFH661" s="68"/>
      <c r="OFI661" s="68"/>
      <c r="OFJ661" s="68"/>
      <c r="OFK661" s="68"/>
      <c r="OFL661" s="68"/>
      <c r="OFM661" s="68"/>
      <c r="OFN661" s="68"/>
      <c r="OFO661" s="68"/>
      <c r="OFP661" s="68"/>
      <c r="OFQ661" s="68"/>
      <c r="OFR661" s="68"/>
      <c r="OFS661" s="68"/>
      <c r="OFT661" s="68"/>
      <c r="OFU661" s="68"/>
      <c r="OFV661" s="68"/>
      <c r="OFW661" s="68"/>
      <c r="OFX661" s="68"/>
      <c r="OFY661" s="68"/>
      <c r="OFZ661" s="68"/>
      <c r="OGA661" s="68"/>
      <c r="OGB661" s="68"/>
      <c r="OGC661" s="68"/>
      <c r="OGD661" s="68"/>
      <c r="OGE661" s="68"/>
      <c r="OGF661" s="68"/>
      <c r="OGG661" s="68"/>
      <c r="OGH661" s="68"/>
      <c r="OGI661" s="68"/>
      <c r="OGJ661" s="68"/>
      <c r="OGK661" s="68"/>
      <c r="OGL661" s="68"/>
      <c r="OGM661" s="68"/>
      <c r="OGN661" s="68"/>
      <c r="OGO661" s="68"/>
      <c r="OGP661" s="68"/>
      <c r="OGQ661" s="68"/>
      <c r="OGR661" s="68"/>
      <c r="OGS661" s="68"/>
      <c r="OGT661" s="68"/>
      <c r="OGU661" s="68"/>
      <c r="OGV661" s="68"/>
      <c r="OGW661" s="68"/>
      <c r="OGX661" s="68"/>
      <c r="OGY661" s="68"/>
      <c r="OGZ661" s="68"/>
      <c r="OHA661" s="68"/>
      <c r="OHB661" s="68"/>
      <c r="OHC661" s="68"/>
      <c r="OHD661" s="68"/>
      <c r="OHE661" s="68"/>
      <c r="OHF661" s="68"/>
      <c r="OHG661" s="68"/>
      <c r="OHH661" s="68"/>
      <c r="OHI661" s="68"/>
      <c r="OHJ661" s="68"/>
      <c r="OHK661" s="68"/>
      <c r="OHL661" s="68"/>
      <c r="OHM661" s="68"/>
      <c r="OHN661" s="68"/>
      <c r="OHO661" s="68"/>
      <c r="OHP661" s="68"/>
      <c r="OHQ661" s="68"/>
      <c r="OHR661" s="68"/>
      <c r="OHS661" s="68"/>
      <c r="OHT661" s="68"/>
      <c r="OHU661" s="68"/>
      <c r="OHV661" s="68"/>
      <c r="OHW661" s="68"/>
      <c r="OHX661" s="68"/>
      <c r="OHY661" s="68"/>
      <c r="OHZ661" s="68"/>
      <c r="OIA661" s="68"/>
      <c r="OIB661" s="68"/>
      <c r="OIC661" s="68"/>
      <c r="OID661" s="68"/>
      <c r="OIE661" s="68"/>
      <c r="OIF661" s="68"/>
      <c r="OIG661" s="68"/>
      <c r="OIH661" s="68"/>
      <c r="OII661" s="68"/>
      <c r="OIJ661" s="68"/>
      <c r="OIK661" s="68"/>
      <c r="OIL661" s="68"/>
      <c r="OIM661" s="68"/>
      <c r="OIN661" s="68"/>
      <c r="OIO661" s="68"/>
      <c r="OIP661" s="68"/>
      <c r="OIQ661" s="68"/>
      <c r="OIR661" s="68"/>
      <c r="OIS661" s="68"/>
      <c r="OIT661" s="68"/>
      <c r="OIU661" s="68"/>
      <c r="OIV661" s="68"/>
      <c r="OIW661" s="68"/>
      <c r="OIX661" s="68"/>
      <c r="OIY661" s="68"/>
      <c r="OIZ661" s="68"/>
      <c r="OJA661" s="68"/>
      <c r="OJB661" s="68"/>
      <c r="OJC661" s="68"/>
      <c r="OJD661" s="68"/>
      <c r="OJE661" s="68"/>
      <c r="OJF661" s="68"/>
      <c r="OJG661" s="68"/>
      <c r="OJH661" s="68"/>
      <c r="OJI661" s="68"/>
      <c r="OJJ661" s="68"/>
      <c r="OJK661" s="68"/>
      <c r="OJL661" s="68"/>
      <c r="OJM661" s="68"/>
      <c r="OJN661" s="68"/>
      <c r="OJO661" s="68"/>
      <c r="OJP661" s="68"/>
      <c r="OJQ661" s="68"/>
      <c r="OJR661" s="68"/>
      <c r="OJS661" s="68"/>
      <c r="OJT661" s="68"/>
      <c r="OJU661" s="68"/>
      <c r="OJV661" s="68"/>
      <c r="OJW661" s="68"/>
      <c r="OJX661" s="68"/>
      <c r="OJY661" s="68"/>
      <c r="OJZ661" s="68"/>
      <c r="OKA661" s="68"/>
      <c r="OKB661" s="68"/>
      <c r="OKC661" s="68"/>
      <c r="OKD661" s="68"/>
      <c r="OKE661" s="68"/>
      <c r="OKF661" s="68"/>
      <c r="OKG661" s="68"/>
      <c r="OKH661" s="68"/>
      <c r="OKI661" s="68"/>
      <c r="OKJ661" s="68"/>
      <c r="OKK661" s="68"/>
      <c r="OKL661" s="68"/>
      <c r="OKM661" s="68"/>
      <c r="OKN661" s="68"/>
      <c r="OKO661" s="68"/>
      <c r="OKP661" s="68"/>
      <c r="OKQ661" s="68"/>
      <c r="OKR661" s="68"/>
      <c r="OKS661" s="68"/>
      <c r="OKT661" s="68"/>
      <c r="OKU661" s="68"/>
      <c r="OKV661" s="68"/>
      <c r="OKW661" s="68"/>
      <c r="OKX661" s="68"/>
      <c r="OKY661" s="68"/>
      <c r="OKZ661" s="68"/>
      <c r="OLA661" s="68"/>
      <c r="OLB661" s="68"/>
      <c r="OLC661" s="68"/>
      <c r="OLD661" s="68"/>
      <c r="OLE661" s="68"/>
      <c r="OLF661" s="68"/>
      <c r="OLG661" s="68"/>
      <c r="OLH661" s="68"/>
      <c r="OLI661" s="68"/>
      <c r="OLJ661" s="68"/>
      <c r="OLK661" s="68"/>
      <c r="OLL661" s="68"/>
      <c r="OLM661" s="68"/>
      <c r="OLN661" s="68"/>
      <c r="OLO661" s="68"/>
      <c r="OLP661" s="68"/>
      <c r="OLQ661" s="68"/>
      <c r="OLR661" s="68"/>
      <c r="OLS661" s="68"/>
      <c r="OLT661" s="68"/>
      <c r="OLU661" s="68"/>
      <c r="OLV661" s="68"/>
      <c r="OLW661" s="68"/>
      <c r="OLX661" s="68"/>
      <c r="OLY661" s="68"/>
      <c r="OLZ661" s="68"/>
      <c r="OMA661" s="68"/>
      <c r="OMB661" s="68"/>
      <c r="OMC661" s="68"/>
      <c r="OMD661" s="68"/>
      <c r="OME661" s="68"/>
      <c r="OMF661" s="68"/>
      <c r="OMG661" s="68"/>
      <c r="OMH661" s="68"/>
      <c r="OMI661" s="68"/>
      <c r="OMJ661" s="68"/>
      <c r="OMK661" s="68"/>
      <c r="OML661" s="68"/>
      <c r="OMM661" s="68"/>
      <c r="OMN661" s="68"/>
      <c r="OMO661" s="68"/>
      <c r="OMP661" s="68"/>
      <c r="OMQ661" s="68"/>
      <c r="OMR661" s="68"/>
      <c r="OMS661" s="68"/>
      <c r="OMT661" s="68"/>
      <c r="OMU661" s="68"/>
      <c r="OMV661" s="68"/>
      <c r="OMW661" s="68"/>
      <c r="OMX661" s="68"/>
      <c r="OMY661" s="68"/>
      <c r="OMZ661" s="68"/>
      <c r="ONA661" s="68"/>
      <c r="ONB661" s="68"/>
      <c r="ONC661" s="68"/>
      <c r="OND661" s="68"/>
      <c r="ONE661" s="68"/>
      <c r="ONF661" s="68"/>
      <c r="ONG661" s="68"/>
      <c r="ONH661" s="68"/>
      <c r="ONI661" s="68"/>
      <c r="ONJ661" s="68"/>
      <c r="ONK661" s="68"/>
      <c r="ONL661" s="68"/>
      <c r="ONM661" s="68"/>
      <c r="ONN661" s="68"/>
      <c r="ONO661" s="68"/>
      <c r="ONP661" s="68"/>
      <c r="ONQ661" s="68"/>
      <c r="ONR661" s="68"/>
      <c r="ONS661" s="68"/>
      <c r="ONT661" s="68"/>
      <c r="ONU661" s="68"/>
      <c r="ONV661" s="68"/>
      <c r="ONW661" s="68"/>
      <c r="ONX661" s="68"/>
      <c r="ONY661" s="68"/>
      <c r="ONZ661" s="68"/>
      <c r="OOA661" s="68"/>
      <c r="OOB661" s="68"/>
      <c r="OOC661" s="68"/>
      <c r="OOD661" s="68"/>
      <c r="OOE661" s="68"/>
      <c r="OOF661" s="68"/>
      <c r="OOG661" s="68"/>
      <c r="OOH661" s="68"/>
      <c r="OOI661" s="68"/>
      <c r="OOJ661" s="68"/>
      <c r="OOK661" s="68"/>
      <c r="OOL661" s="68"/>
      <c r="OOM661" s="68"/>
      <c r="OON661" s="68"/>
      <c r="OOO661" s="68"/>
      <c r="OOP661" s="68"/>
      <c r="OOQ661" s="68"/>
      <c r="OOR661" s="68"/>
      <c r="OOS661" s="68"/>
      <c r="OOT661" s="68"/>
      <c r="OOU661" s="68"/>
      <c r="OOV661" s="68"/>
      <c r="OOW661" s="68"/>
      <c r="OOX661" s="68"/>
      <c r="OOY661" s="68"/>
      <c r="OOZ661" s="68"/>
      <c r="OPA661" s="68"/>
      <c r="OPB661" s="68"/>
      <c r="OPC661" s="68"/>
      <c r="OPD661" s="68"/>
      <c r="OPE661" s="68"/>
      <c r="OPF661" s="68"/>
      <c r="OPG661" s="68"/>
      <c r="OPH661" s="68"/>
      <c r="OPI661" s="68"/>
      <c r="OPJ661" s="68"/>
      <c r="OPK661" s="68"/>
      <c r="OPL661" s="68"/>
      <c r="OPM661" s="68"/>
      <c r="OPN661" s="68"/>
      <c r="OPO661" s="68"/>
      <c r="OPP661" s="68"/>
      <c r="OPQ661" s="68"/>
      <c r="OPR661" s="68"/>
      <c r="OPS661" s="68"/>
      <c r="OPT661" s="68"/>
      <c r="OPU661" s="68"/>
      <c r="OPV661" s="68"/>
      <c r="OPW661" s="68"/>
      <c r="OPX661" s="68"/>
      <c r="OPY661" s="68"/>
      <c r="OPZ661" s="68"/>
      <c r="OQA661" s="68"/>
      <c r="OQB661" s="68"/>
      <c r="OQC661" s="68"/>
      <c r="OQD661" s="68"/>
      <c r="OQE661" s="68"/>
      <c r="OQF661" s="68"/>
      <c r="OQG661" s="68"/>
      <c r="OQH661" s="68"/>
      <c r="OQI661" s="68"/>
      <c r="OQJ661" s="68"/>
      <c r="OQK661" s="68"/>
      <c r="OQL661" s="68"/>
      <c r="OQM661" s="68"/>
      <c r="OQN661" s="68"/>
      <c r="OQO661" s="68"/>
      <c r="OQP661" s="68"/>
      <c r="OQQ661" s="68"/>
      <c r="OQR661" s="68"/>
      <c r="OQS661" s="68"/>
      <c r="OQT661" s="68"/>
      <c r="OQU661" s="68"/>
      <c r="OQV661" s="68"/>
      <c r="OQW661" s="68"/>
      <c r="OQX661" s="68"/>
      <c r="OQY661" s="68"/>
      <c r="OQZ661" s="68"/>
      <c r="ORA661" s="68"/>
      <c r="ORB661" s="68"/>
      <c r="ORC661" s="68"/>
      <c r="ORD661" s="68"/>
      <c r="ORE661" s="68"/>
      <c r="ORF661" s="68"/>
      <c r="ORG661" s="68"/>
      <c r="ORH661" s="68"/>
      <c r="ORI661" s="68"/>
      <c r="ORJ661" s="68"/>
      <c r="ORK661" s="68"/>
      <c r="ORL661" s="68"/>
      <c r="ORM661" s="68"/>
      <c r="ORN661" s="68"/>
      <c r="ORO661" s="68"/>
      <c r="ORP661" s="68"/>
      <c r="ORQ661" s="68"/>
      <c r="ORR661" s="68"/>
      <c r="ORS661" s="68"/>
      <c r="ORT661" s="68"/>
      <c r="ORU661" s="68"/>
      <c r="ORV661" s="68"/>
      <c r="ORW661" s="68"/>
      <c r="ORX661" s="68"/>
      <c r="ORY661" s="68"/>
      <c r="ORZ661" s="68"/>
      <c r="OSA661" s="68"/>
      <c r="OSB661" s="68"/>
      <c r="OSC661" s="68"/>
      <c r="OSD661" s="68"/>
      <c r="OSE661" s="68"/>
      <c r="OSF661" s="68"/>
      <c r="OSG661" s="68"/>
      <c r="OSH661" s="68"/>
      <c r="OSI661" s="68"/>
      <c r="OSJ661" s="68"/>
      <c r="OSK661" s="68"/>
      <c r="OSL661" s="68"/>
      <c r="OSM661" s="68"/>
      <c r="OSN661" s="68"/>
      <c r="OSO661" s="68"/>
      <c r="OSP661" s="68"/>
      <c r="OSQ661" s="68"/>
      <c r="OSR661" s="68"/>
      <c r="OSS661" s="68"/>
      <c r="OST661" s="68"/>
      <c r="OSU661" s="68"/>
      <c r="OSV661" s="68"/>
      <c r="OSW661" s="68"/>
      <c r="OSX661" s="68"/>
      <c r="OSY661" s="68"/>
      <c r="OSZ661" s="68"/>
      <c r="OTA661" s="68"/>
      <c r="OTB661" s="68"/>
      <c r="OTC661" s="68"/>
      <c r="OTD661" s="68"/>
      <c r="OTE661" s="68"/>
      <c r="OTF661" s="68"/>
      <c r="OTG661" s="68"/>
      <c r="OTH661" s="68"/>
      <c r="OTI661" s="68"/>
      <c r="OTJ661" s="68"/>
      <c r="OTK661" s="68"/>
      <c r="OTL661" s="68"/>
      <c r="OTM661" s="68"/>
      <c r="OTN661" s="68"/>
      <c r="OTO661" s="68"/>
      <c r="OTP661" s="68"/>
      <c r="OTQ661" s="68"/>
      <c r="OTR661" s="68"/>
      <c r="OTS661" s="68"/>
      <c r="OTT661" s="68"/>
      <c r="OTU661" s="68"/>
      <c r="OTV661" s="68"/>
      <c r="OTW661" s="68"/>
      <c r="OTX661" s="68"/>
      <c r="OTY661" s="68"/>
      <c r="OTZ661" s="68"/>
      <c r="OUA661" s="68"/>
      <c r="OUB661" s="68"/>
      <c r="OUC661" s="68"/>
      <c r="OUD661" s="68"/>
      <c r="OUE661" s="68"/>
      <c r="OUF661" s="68"/>
      <c r="OUG661" s="68"/>
      <c r="OUH661" s="68"/>
      <c r="OUI661" s="68"/>
      <c r="OUJ661" s="68"/>
      <c r="OUK661" s="68"/>
      <c r="OUL661" s="68"/>
      <c r="OUM661" s="68"/>
      <c r="OUN661" s="68"/>
      <c r="OUO661" s="68"/>
      <c r="OUP661" s="68"/>
      <c r="OUQ661" s="68"/>
      <c r="OUR661" s="68"/>
      <c r="OUS661" s="68"/>
      <c r="OUT661" s="68"/>
      <c r="OUU661" s="68"/>
      <c r="OUV661" s="68"/>
      <c r="OUW661" s="68"/>
      <c r="OUX661" s="68"/>
      <c r="OUY661" s="68"/>
      <c r="OUZ661" s="68"/>
      <c r="OVA661" s="68"/>
      <c r="OVB661" s="68"/>
      <c r="OVC661" s="68"/>
      <c r="OVD661" s="68"/>
      <c r="OVE661" s="68"/>
      <c r="OVF661" s="68"/>
      <c r="OVG661" s="68"/>
      <c r="OVH661" s="68"/>
      <c r="OVI661" s="68"/>
      <c r="OVJ661" s="68"/>
      <c r="OVK661" s="68"/>
      <c r="OVL661" s="68"/>
      <c r="OVM661" s="68"/>
      <c r="OVN661" s="68"/>
      <c r="OVO661" s="68"/>
      <c r="OVP661" s="68"/>
      <c r="OVQ661" s="68"/>
      <c r="OVR661" s="68"/>
      <c r="OVS661" s="68"/>
      <c r="OVT661" s="68"/>
      <c r="OVU661" s="68"/>
      <c r="OVV661" s="68"/>
      <c r="OVW661" s="68"/>
      <c r="OVX661" s="68"/>
      <c r="OVY661" s="68"/>
      <c r="OVZ661" s="68"/>
      <c r="OWA661" s="68"/>
      <c r="OWB661" s="68"/>
      <c r="OWC661" s="68"/>
      <c r="OWD661" s="68"/>
      <c r="OWE661" s="68"/>
      <c r="OWF661" s="68"/>
      <c r="OWG661" s="68"/>
      <c r="OWH661" s="68"/>
      <c r="OWI661" s="68"/>
      <c r="OWJ661" s="68"/>
      <c r="OWK661" s="68"/>
      <c r="OWL661" s="68"/>
      <c r="OWM661" s="68"/>
      <c r="OWN661" s="68"/>
      <c r="OWO661" s="68"/>
      <c r="OWP661" s="68"/>
      <c r="OWQ661" s="68"/>
      <c r="OWR661" s="68"/>
      <c r="OWS661" s="68"/>
      <c r="OWT661" s="68"/>
      <c r="OWU661" s="68"/>
      <c r="OWV661" s="68"/>
      <c r="OWW661" s="68"/>
      <c r="OWX661" s="68"/>
      <c r="OWY661" s="68"/>
      <c r="OWZ661" s="68"/>
      <c r="OXA661" s="68"/>
      <c r="OXB661" s="68"/>
      <c r="OXC661" s="68"/>
      <c r="OXD661" s="68"/>
      <c r="OXE661" s="68"/>
      <c r="OXF661" s="68"/>
      <c r="OXG661" s="68"/>
      <c r="OXH661" s="68"/>
      <c r="OXI661" s="68"/>
      <c r="OXJ661" s="68"/>
      <c r="OXK661" s="68"/>
      <c r="OXL661" s="68"/>
      <c r="OXM661" s="68"/>
      <c r="OXN661" s="68"/>
      <c r="OXO661" s="68"/>
      <c r="OXP661" s="68"/>
      <c r="OXQ661" s="68"/>
      <c r="OXR661" s="68"/>
      <c r="OXS661" s="68"/>
      <c r="OXT661" s="68"/>
      <c r="OXU661" s="68"/>
      <c r="OXV661" s="68"/>
      <c r="OXW661" s="68"/>
      <c r="OXX661" s="68"/>
      <c r="OXY661" s="68"/>
      <c r="OXZ661" s="68"/>
      <c r="OYA661" s="68"/>
      <c r="OYB661" s="68"/>
      <c r="OYC661" s="68"/>
      <c r="OYD661" s="68"/>
      <c r="OYE661" s="68"/>
      <c r="OYF661" s="68"/>
      <c r="OYG661" s="68"/>
      <c r="OYH661" s="68"/>
      <c r="OYI661" s="68"/>
      <c r="OYJ661" s="68"/>
      <c r="OYK661" s="68"/>
      <c r="OYL661" s="68"/>
      <c r="OYM661" s="68"/>
      <c r="OYN661" s="68"/>
      <c r="OYO661" s="68"/>
      <c r="OYP661" s="68"/>
      <c r="OYQ661" s="68"/>
      <c r="OYR661" s="68"/>
      <c r="OYS661" s="68"/>
      <c r="OYT661" s="68"/>
      <c r="OYU661" s="68"/>
      <c r="OYV661" s="68"/>
      <c r="OYW661" s="68"/>
      <c r="OYX661" s="68"/>
      <c r="OYY661" s="68"/>
      <c r="OYZ661" s="68"/>
      <c r="OZA661" s="68"/>
      <c r="OZB661" s="68"/>
      <c r="OZC661" s="68"/>
      <c r="OZD661" s="68"/>
      <c r="OZE661" s="68"/>
      <c r="OZF661" s="68"/>
      <c r="OZG661" s="68"/>
      <c r="OZH661" s="68"/>
      <c r="OZI661" s="68"/>
      <c r="OZJ661" s="68"/>
      <c r="OZK661" s="68"/>
      <c r="OZL661" s="68"/>
      <c r="OZM661" s="68"/>
      <c r="OZN661" s="68"/>
      <c r="OZO661" s="68"/>
      <c r="OZP661" s="68"/>
      <c r="OZQ661" s="68"/>
      <c r="OZR661" s="68"/>
      <c r="OZS661" s="68"/>
      <c r="OZT661" s="68"/>
      <c r="OZU661" s="68"/>
      <c r="OZV661" s="68"/>
      <c r="OZW661" s="68"/>
      <c r="OZX661" s="68"/>
      <c r="OZY661" s="68"/>
      <c r="OZZ661" s="68"/>
      <c r="PAA661" s="68"/>
      <c r="PAB661" s="68"/>
      <c r="PAC661" s="68"/>
      <c r="PAD661" s="68"/>
      <c r="PAE661" s="68"/>
      <c r="PAF661" s="68"/>
      <c r="PAG661" s="68"/>
      <c r="PAH661" s="68"/>
      <c r="PAI661" s="68"/>
      <c r="PAJ661" s="68"/>
      <c r="PAK661" s="68"/>
      <c r="PAL661" s="68"/>
      <c r="PAM661" s="68"/>
      <c r="PAN661" s="68"/>
      <c r="PAO661" s="68"/>
      <c r="PAP661" s="68"/>
      <c r="PAQ661" s="68"/>
      <c r="PAR661" s="68"/>
      <c r="PAS661" s="68"/>
      <c r="PAT661" s="68"/>
      <c r="PAU661" s="68"/>
      <c r="PAV661" s="68"/>
      <c r="PAW661" s="68"/>
      <c r="PAX661" s="68"/>
      <c r="PAY661" s="68"/>
      <c r="PAZ661" s="68"/>
      <c r="PBA661" s="68"/>
      <c r="PBB661" s="68"/>
      <c r="PBC661" s="68"/>
      <c r="PBD661" s="68"/>
      <c r="PBE661" s="68"/>
      <c r="PBF661" s="68"/>
      <c r="PBG661" s="68"/>
      <c r="PBH661" s="68"/>
      <c r="PBI661" s="68"/>
      <c r="PBJ661" s="68"/>
      <c r="PBK661" s="68"/>
      <c r="PBL661" s="68"/>
      <c r="PBM661" s="68"/>
      <c r="PBN661" s="68"/>
      <c r="PBO661" s="68"/>
      <c r="PBP661" s="68"/>
      <c r="PBQ661" s="68"/>
      <c r="PBR661" s="68"/>
      <c r="PBS661" s="68"/>
      <c r="PBT661" s="68"/>
      <c r="PBU661" s="68"/>
      <c r="PBV661" s="68"/>
      <c r="PBW661" s="68"/>
      <c r="PBX661" s="68"/>
      <c r="PBY661" s="68"/>
      <c r="PBZ661" s="68"/>
      <c r="PCA661" s="68"/>
      <c r="PCB661" s="68"/>
      <c r="PCC661" s="68"/>
      <c r="PCD661" s="68"/>
      <c r="PCE661" s="68"/>
      <c r="PCF661" s="68"/>
      <c r="PCG661" s="68"/>
      <c r="PCH661" s="68"/>
      <c r="PCI661" s="68"/>
      <c r="PCJ661" s="68"/>
      <c r="PCK661" s="68"/>
      <c r="PCL661" s="68"/>
      <c r="PCM661" s="68"/>
      <c r="PCN661" s="68"/>
      <c r="PCO661" s="68"/>
      <c r="PCP661" s="68"/>
      <c r="PCQ661" s="68"/>
      <c r="PCR661" s="68"/>
      <c r="PCS661" s="68"/>
      <c r="PCT661" s="68"/>
      <c r="PCU661" s="68"/>
      <c r="PCV661" s="68"/>
      <c r="PCW661" s="68"/>
      <c r="PCX661" s="68"/>
      <c r="PCY661" s="68"/>
      <c r="PCZ661" s="68"/>
      <c r="PDA661" s="68"/>
      <c r="PDB661" s="68"/>
      <c r="PDC661" s="68"/>
      <c r="PDD661" s="68"/>
      <c r="PDE661" s="68"/>
      <c r="PDF661" s="68"/>
      <c r="PDG661" s="68"/>
      <c r="PDH661" s="68"/>
      <c r="PDI661" s="68"/>
      <c r="PDJ661" s="68"/>
      <c r="PDK661" s="68"/>
      <c r="PDL661" s="68"/>
      <c r="PDM661" s="68"/>
      <c r="PDN661" s="68"/>
      <c r="PDO661" s="68"/>
      <c r="PDP661" s="68"/>
      <c r="PDQ661" s="68"/>
      <c r="PDR661" s="68"/>
      <c r="PDS661" s="68"/>
      <c r="PDT661" s="68"/>
      <c r="PDU661" s="68"/>
      <c r="PDV661" s="68"/>
      <c r="PDW661" s="68"/>
      <c r="PDX661" s="68"/>
      <c r="PDY661" s="68"/>
      <c r="PDZ661" s="68"/>
      <c r="PEA661" s="68"/>
      <c r="PEB661" s="68"/>
      <c r="PEC661" s="68"/>
      <c r="PED661" s="68"/>
      <c r="PEE661" s="68"/>
      <c r="PEF661" s="68"/>
      <c r="PEG661" s="68"/>
      <c r="PEH661" s="68"/>
      <c r="PEI661" s="68"/>
      <c r="PEJ661" s="68"/>
      <c r="PEK661" s="68"/>
      <c r="PEL661" s="68"/>
      <c r="PEM661" s="68"/>
      <c r="PEN661" s="68"/>
      <c r="PEO661" s="68"/>
      <c r="PEP661" s="68"/>
      <c r="PEQ661" s="68"/>
      <c r="PER661" s="68"/>
      <c r="PES661" s="68"/>
      <c r="PET661" s="68"/>
      <c r="PEU661" s="68"/>
      <c r="PEV661" s="68"/>
      <c r="PEW661" s="68"/>
      <c r="PEX661" s="68"/>
      <c r="PEY661" s="68"/>
      <c r="PEZ661" s="68"/>
      <c r="PFA661" s="68"/>
      <c r="PFB661" s="68"/>
      <c r="PFC661" s="68"/>
      <c r="PFD661" s="68"/>
      <c r="PFE661" s="68"/>
      <c r="PFF661" s="68"/>
      <c r="PFG661" s="68"/>
      <c r="PFH661" s="68"/>
      <c r="PFI661" s="68"/>
      <c r="PFJ661" s="68"/>
      <c r="PFK661" s="68"/>
      <c r="PFL661" s="68"/>
      <c r="PFM661" s="68"/>
      <c r="PFN661" s="68"/>
      <c r="PFO661" s="68"/>
      <c r="PFP661" s="68"/>
      <c r="PFQ661" s="68"/>
      <c r="PFR661" s="68"/>
      <c r="PFS661" s="68"/>
      <c r="PFT661" s="68"/>
      <c r="PFU661" s="68"/>
      <c r="PFV661" s="68"/>
      <c r="PFW661" s="68"/>
      <c r="PFX661" s="68"/>
      <c r="PFY661" s="68"/>
      <c r="PFZ661" s="68"/>
      <c r="PGA661" s="68"/>
      <c r="PGB661" s="68"/>
      <c r="PGC661" s="68"/>
      <c r="PGD661" s="68"/>
      <c r="PGE661" s="68"/>
      <c r="PGF661" s="68"/>
      <c r="PGG661" s="68"/>
      <c r="PGH661" s="68"/>
      <c r="PGI661" s="68"/>
      <c r="PGJ661" s="68"/>
      <c r="PGK661" s="68"/>
      <c r="PGL661" s="68"/>
      <c r="PGM661" s="68"/>
      <c r="PGN661" s="68"/>
      <c r="PGO661" s="68"/>
      <c r="PGP661" s="68"/>
      <c r="PGQ661" s="68"/>
      <c r="PGR661" s="68"/>
      <c r="PGS661" s="68"/>
      <c r="PGT661" s="68"/>
      <c r="PGU661" s="68"/>
      <c r="PGV661" s="68"/>
      <c r="PGW661" s="68"/>
      <c r="PGX661" s="68"/>
      <c r="PGY661" s="68"/>
      <c r="PGZ661" s="68"/>
      <c r="PHA661" s="68"/>
      <c r="PHB661" s="68"/>
      <c r="PHC661" s="68"/>
      <c r="PHD661" s="68"/>
      <c r="PHE661" s="68"/>
      <c r="PHF661" s="68"/>
      <c r="PHG661" s="68"/>
      <c r="PHH661" s="68"/>
      <c r="PHI661" s="68"/>
      <c r="PHJ661" s="68"/>
      <c r="PHK661" s="68"/>
      <c r="PHL661" s="68"/>
      <c r="PHM661" s="68"/>
      <c r="PHN661" s="68"/>
      <c r="PHO661" s="68"/>
      <c r="PHP661" s="68"/>
      <c r="PHQ661" s="68"/>
      <c r="PHR661" s="68"/>
      <c r="PHS661" s="68"/>
      <c r="PHT661" s="68"/>
      <c r="PHU661" s="68"/>
      <c r="PHV661" s="68"/>
      <c r="PHW661" s="68"/>
      <c r="PHX661" s="68"/>
      <c r="PHY661" s="68"/>
      <c r="PHZ661" s="68"/>
      <c r="PIA661" s="68"/>
      <c r="PIB661" s="68"/>
      <c r="PIC661" s="68"/>
      <c r="PID661" s="68"/>
      <c r="PIE661" s="68"/>
      <c r="PIF661" s="68"/>
      <c r="PIG661" s="68"/>
      <c r="PIH661" s="68"/>
      <c r="PII661" s="68"/>
      <c r="PIJ661" s="68"/>
      <c r="PIK661" s="68"/>
      <c r="PIL661" s="68"/>
      <c r="PIM661" s="68"/>
      <c r="PIN661" s="68"/>
      <c r="PIO661" s="68"/>
      <c r="PIP661" s="68"/>
      <c r="PIQ661" s="68"/>
      <c r="PIR661" s="68"/>
      <c r="PIS661" s="68"/>
      <c r="PIT661" s="68"/>
      <c r="PIU661" s="68"/>
      <c r="PIV661" s="68"/>
      <c r="PIW661" s="68"/>
      <c r="PIX661" s="68"/>
      <c r="PIY661" s="68"/>
      <c r="PIZ661" s="68"/>
      <c r="PJA661" s="68"/>
      <c r="PJB661" s="68"/>
      <c r="PJC661" s="68"/>
      <c r="PJD661" s="68"/>
      <c r="PJE661" s="68"/>
      <c r="PJF661" s="68"/>
      <c r="PJG661" s="68"/>
      <c r="PJH661" s="68"/>
      <c r="PJI661" s="68"/>
      <c r="PJJ661" s="68"/>
      <c r="PJK661" s="68"/>
      <c r="PJL661" s="68"/>
      <c r="PJM661" s="68"/>
      <c r="PJN661" s="68"/>
      <c r="PJO661" s="68"/>
      <c r="PJP661" s="68"/>
      <c r="PJQ661" s="68"/>
      <c r="PJR661" s="68"/>
      <c r="PJS661" s="68"/>
      <c r="PJT661" s="68"/>
      <c r="PJU661" s="68"/>
      <c r="PJV661" s="68"/>
      <c r="PJW661" s="68"/>
      <c r="PJX661" s="68"/>
      <c r="PJY661" s="68"/>
      <c r="PJZ661" s="68"/>
      <c r="PKA661" s="68"/>
      <c r="PKB661" s="68"/>
      <c r="PKC661" s="68"/>
      <c r="PKD661" s="68"/>
      <c r="PKE661" s="68"/>
      <c r="PKF661" s="68"/>
      <c r="PKG661" s="68"/>
      <c r="PKH661" s="68"/>
      <c r="PKI661" s="68"/>
      <c r="PKJ661" s="68"/>
      <c r="PKK661" s="68"/>
      <c r="PKL661" s="68"/>
      <c r="PKM661" s="68"/>
      <c r="PKN661" s="68"/>
      <c r="PKO661" s="68"/>
      <c r="PKP661" s="68"/>
      <c r="PKQ661" s="68"/>
      <c r="PKR661" s="68"/>
      <c r="PKS661" s="68"/>
      <c r="PKT661" s="68"/>
      <c r="PKU661" s="68"/>
      <c r="PKV661" s="68"/>
      <c r="PKW661" s="68"/>
      <c r="PKX661" s="68"/>
      <c r="PKY661" s="68"/>
      <c r="PKZ661" s="68"/>
      <c r="PLA661" s="68"/>
      <c r="PLB661" s="68"/>
      <c r="PLC661" s="68"/>
      <c r="PLD661" s="68"/>
      <c r="PLE661" s="68"/>
      <c r="PLF661" s="68"/>
      <c r="PLG661" s="68"/>
      <c r="PLH661" s="68"/>
      <c r="PLI661" s="68"/>
      <c r="PLJ661" s="68"/>
      <c r="PLK661" s="68"/>
      <c r="PLL661" s="68"/>
      <c r="PLM661" s="68"/>
      <c r="PLN661" s="68"/>
      <c r="PLO661" s="68"/>
      <c r="PLP661" s="68"/>
      <c r="PLQ661" s="68"/>
      <c r="PLR661" s="68"/>
      <c r="PLS661" s="68"/>
      <c r="PLT661" s="68"/>
      <c r="PLU661" s="68"/>
      <c r="PLV661" s="68"/>
      <c r="PLW661" s="68"/>
      <c r="PLX661" s="68"/>
      <c r="PLY661" s="68"/>
      <c r="PLZ661" s="68"/>
      <c r="PMA661" s="68"/>
      <c r="PMB661" s="68"/>
      <c r="PMC661" s="68"/>
      <c r="PMD661" s="68"/>
      <c r="PME661" s="68"/>
      <c r="PMF661" s="68"/>
      <c r="PMG661" s="68"/>
      <c r="PMH661" s="68"/>
      <c r="PMI661" s="68"/>
      <c r="PMJ661" s="68"/>
      <c r="PMK661" s="68"/>
      <c r="PML661" s="68"/>
      <c r="PMM661" s="68"/>
      <c r="PMN661" s="68"/>
      <c r="PMO661" s="68"/>
      <c r="PMP661" s="68"/>
      <c r="PMQ661" s="68"/>
      <c r="PMR661" s="68"/>
      <c r="PMS661" s="68"/>
      <c r="PMT661" s="68"/>
      <c r="PMU661" s="68"/>
      <c r="PMV661" s="68"/>
      <c r="PMW661" s="68"/>
      <c r="PMX661" s="68"/>
      <c r="PMY661" s="68"/>
      <c r="PMZ661" s="68"/>
      <c r="PNA661" s="68"/>
      <c r="PNB661" s="68"/>
      <c r="PNC661" s="68"/>
      <c r="PND661" s="68"/>
      <c r="PNE661" s="68"/>
      <c r="PNF661" s="68"/>
      <c r="PNG661" s="68"/>
      <c r="PNH661" s="68"/>
      <c r="PNI661" s="68"/>
      <c r="PNJ661" s="68"/>
      <c r="PNK661" s="68"/>
      <c r="PNL661" s="68"/>
      <c r="PNM661" s="68"/>
      <c r="PNN661" s="68"/>
      <c r="PNO661" s="68"/>
      <c r="PNP661" s="68"/>
      <c r="PNQ661" s="68"/>
      <c r="PNR661" s="68"/>
      <c r="PNS661" s="68"/>
      <c r="PNT661" s="68"/>
      <c r="PNU661" s="68"/>
      <c r="PNV661" s="68"/>
      <c r="PNW661" s="68"/>
      <c r="PNX661" s="68"/>
      <c r="PNY661" s="68"/>
      <c r="PNZ661" s="68"/>
      <c r="POA661" s="68"/>
      <c r="POB661" s="68"/>
      <c r="POC661" s="68"/>
      <c r="POD661" s="68"/>
      <c r="POE661" s="68"/>
      <c r="POF661" s="68"/>
      <c r="POG661" s="68"/>
      <c r="POH661" s="68"/>
      <c r="POI661" s="68"/>
      <c r="POJ661" s="68"/>
      <c r="POK661" s="68"/>
      <c r="POL661" s="68"/>
      <c r="POM661" s="68"/>
      <c r="PON661" s="68"/>
      <c r="POO661" s="68"/>
      <c r="POP661" s="68"/>
      <c r="POQ661" s="68"/>
      <c r="POR661" s="68"/>
      <c r="POS661" s="68"/>
      <c r="POT661" s="68"/>
      <c r="POU661" s="68"/>
      <c r="POV661" s="68"/>
      <c r="POW661" s="68"/>
      <c r="POX661" s="68"/>
      <c r="POY661" s="68"/>
      <c r="POZ661" s="68"/>
      <c r="PPA661" s="68"/>
      <c r="PPB661" s="68"/>
      <c r="PPC661" s="68"/>
      <c r="PPD661" s="68"/>
      <c r="PPE661" s="68"/>
      <c r="PPF661" s="68"/>
      <c r="PPG661" s="68"/>
      <c r="PPH661" s="68"/>
      <c r="PPI661" s="68"/>
      <c r="PPJ661" s="68"/>
      <c r="PPK661" s="68"/>
      <c r="PPL661" s="68"/>
      <c r="PPM661" s="68"/>
      <c r="PPN661" s="68"/>
      <c r="PPO661" s="68"/>
      <c r="PPP661" s="68"/>
      <c r="PPQ661" s="68"/>
      <c r="PPR661" s="68"/>
      <c r="PPS661" s="68"/>
      <c r="PPT661" s="68"/>
      <c r="PPU661" s="68"/>
      <c r="PPV661" s="68"/>
      <c r="PPW661" s="68"/>
      <c r="PPX661" s="68"/>
      <c r="PPY661" s="68"/>
      <c r="PPZ661" s="68"/>
      <c r="PQA661" s="68"/>
      <c r="PQB661" s="68"/>
      <c r="PQC661" s="68"/>
      <c r="PQD661" s="68"/>
      <c r="PQE661" s="68"/>
      <c r="PQF661" s="68"/>
      <c r="PQG661" s="68"/>
      <c r="PQH661" s="68"/>
      <c r="PQI661" s="68"/>
      <c r="PQJ661" s="68"/>
      <c r="PQK661" s="68"/>
      <c r="PQL661" s="68"/>
      <c r="PQM661" s="68"/>
      <c r="PQN661" s="68"/>
      <c r="PQO661" s="68"/>
      <c r="PQP661" s="68"/>
      <c r="PQQ661" s="68"/>
      <c r="PQR661" s="68"/>
      <c r="PQS661" s="68"/>
      <c r="PQT661" s="68"/>
      <c r="PQU661" s="68"/>
      <c r="PQV661" s="68"/>
      <c r="PQW661" s="68"/>
      <c r="PQX661" s="68"/>
      <c r="PQY661" s="68"/>
      <c r="PQZ661" s="68"/>
      <c r="PRA661" s="68"/>
      <c r="PRB661" s="68"/>
      <c r="PRC661" s="68"/>
      <c r="PRD661" s="68"/>
      <c r="PRE661" s="68"/>
      <c r="PRF661" s="68"/>
      <c r="PRG661" s="68"/>
      <c r="PRH661" s="68"/>
      <c r="PRI661" s="68"/>
      <c r="PRJ661" s="68"/>
      <c r="PRK661" s="68"/>
      <c r="PRL661" s="68"/>
      <c r="PRM661" s="68"/>
      <c r="PRN661" s="68"/>
      <c r="PRO661" s="68"/>
      <c r="PRP661" s="68"/>
      <c r="PRQ661" s="68"/>
      <c r="PRR661" s="68"/>
      <c r="PRS661" s="68"/>
      <c r="PRT661" s="68"/>
      <c r="PRU661" s="68"/>
      <c r="PRV661" s="68"/>
      <c r="PRW661" s="68"/>
      <c r="PRX661" s="68"/>
      <c r="PRY661" s="68"/>
      <c r="PRZ661" s="68"/>
      <c r="PSA661" s="68"/>
      <c r="PSB661" s="68"/>
      <c r="PSC661" s="68"/>
      <c r="PSD661" s="68"/>
      <c r="PSE661" s="68"/>
      <c r="PSF661" s="68"/>
      <c r="PSG661" s="68"/>
      <c r="PSH661" s="68"/>
      <c r="PSI661" s="68"/>
      <c r="PSJ661" s="68"/>
      <c r="PSK661" s="68"/>
      <c r="PSL661" s="68"/>
      <c r="PSM661" s="68"/>
      <c r="PSN661" s="68"/>
      <c r="PSO661" s="68"/>
      <c r="PSP661" s="68"/>
      <c r="PSQ661" s="68"/>
      <c r="PSR661" s="68"/>
      <c r="PSS661" s="68"/>
      <c r="PST661" s="68"/>
      <c r="PSU661" s="68"/>
      <c r="PSV661" s="68"/>
      <c r="PSW661" s="68"/>
      <c r="PSX661" s="68"/>
      <c r="PSY661" s="68"/>
      <c r="PSZ661" s="68"/>
      <c r="PTA661" s="68"/>
      <c r="PTB661" s="68"/>
      <c r="PTC661" s="68"/>
      <c r="PTD661" s="68"/>
      <c r="PTE661" s="68"/>
      <c r="PTF661" s="68"/>
      <c r="PTG661" s="68"/>
      <c r="PTH661" s="68"/>
      <c r="PTI661" s="68"/>
      <c r="PTJ661" s="68"/>
      <c r="PTK661" s="68"/>
      <c r="PTL661" s="68"/>
      <c r="PTM661" s="68"/>
      <c r="PTN661" s="68"/>
      <c r="PTO661" s="68"/>
      <c r="PTP661" s="68"/>
      <c r="PTQ661" s="68"/>
      <c r="PTR661" s="68"/>
      <c r="PTS661" s="68"/>
      <c r="PTT661" s="68"/>
      <c r="PTU661" s="68"/>
      <c r="PTV661" s="68"/>
      <c r="PTW661" s="68"/>
      <c r="PTX661" s="68"/>
      <c r="PTY661" s="68"/>
      <c r="PTZ661" s="68"/>
      <c r="PUA661" s="68"/>
      <c r="PUB661" s="68"/>
      <c r="PUC661" s="68"/>
      <c r="PUD661" s="68"/>
      <c r="PUE661" s="68"/>
      <c r="PUF661" s="68"/>
      <c r="PUG661" s="68"/>
      <c r="PUH661" s="68"/>
      <c r="PUI661" s="68"/>
      <c r="PUJ661" s="68"/>
      <c r="PUK661" s="68"/>
      <c r="PUL661" s="68"/>
      <c r="PUM661" s="68"/>
      <c r="PUN661" s="68"/>
      <c r="PUO661" s="68"/>
      <c r="PUP661" s="68"/>
      <c r="PUQ661" s="68"/>
      <c r="PUR661" s="68"/>
      <c r="PUS661" s="68"/>
      <c r="PUT661" s="68"/>
      <c r="PUU661" s="68"/>
      <c r="PUV661" s="68"/>
      <c r="PUW661" s="68"/>
      <c r="PUX661" s="68"/>
      <c r="PUY661" s="68"/>
      <c r="PUZ661" s="68"/>
      <c r="PVA661" s="68"/>
      <c r="PVB661" s="68"/>
      <c r="PVC661" s="68"/>
      <c r="PVD661" s="68"/>
      <c r="PVE661" s="68"/>
      <c r="PVF661" s="68"/>
      <c r="PVG661" s="68"/>
      <c r="PVH661" s="68"/>
      <c r="PVI661" s="68"/>
      <c r="PVJ661" s="68"/>
      <c r="PVK661" s="68"/>
      <c r="PVL661" s="68"/>
      <c r="PVM661" s="68"/>
      <c r="PVN661" s="68"/>
      <c r="PVO661" s="68"/>
      <c r="PVP661" s="68"/>
      <c r="PVQ661" s="68"/>
      <c r="PVR661" s="68"/>
      <c r="PVS661" s="68"/>
      <c r="PVT661" s="68"/>
      <c r="PVU661" s="68"/>
      <c r="PVV661" s="68"/>
      <c r="PVW661" s="68"/>
      <c r="PVX661" s="68"/>
      <c r="PVY661" s="68"/>
      <c r="PVZ661" s="68"/>
      <c r="PWA661" s="68"/>
      <c r="PWB661" s="68"/>
      <c r="PWC661" s="68"/>
      <c r="PWD661" s="68"/>
      <c r="PWE661" s="68"/>
      <c r="PWF661" s="68"/>
      <c r="PWG661" s="68"/>
      <c r="PWH661" s="68"/>
      <c r="PWI661" s="68"/>
      <c r="PWJ661" s="68"/>
      <c r="PWK661" s="68"/>
      <c r="PWL661" s="68"/>
      <c r="PWM661" s="68"/>
      <c r="PWN661" s="68"/>
      <c r="PWO661" s="68"/>
      <c r="PWP661" s="68"/>
      <c r="PWQ661" s="68"/>
      <c r="PWR661" s="68"/>
      <c r="PWS661" s="68"/>
      <c r="PWT661" s="68"/>
      <c r="PWU661" s="68"/>
      <c r="PWV661" s="68"/>
      <c r="PWW661" s="68"/>
      <c r="PWX661" s="68"/>
      <c r="PWY661" s="68"/>
      <c r="PWZ661" s="68"/>
      <c r="PXA661" s="68"/>
      <c r="PXB661" s="68"/>
      <c r="PXC661" s="68"/>
      <c r="PXD661" s="68"/>
      <c r="PXE661" s="68"/>
      <c r="PXF661" s="68"/>
      <c r="PXG661" s="68"/>
      <c r="PXH661" s="68"/>
      <c r="PXI661" s="68"/>
      <c r="PXJ661" s="68"/>
      <c r="PXK661" s="68"/>
      <c r="PXL661" s="68"/>
      <c r="PXM661" s="68"/>
      <c r="PXN661" s="68"/>
      <c r="PXO661" s="68"/>
      <c r="PXP661" s="68"/>
      <c r="PXQ661" s="68"/>
      <c r="PXR661" s="68"/>
      <c r="PXS661" s="68"/>
      <c r="PXT661" s="68"/>
      <c r="PXU661" s="68"/>
      <c r="PXV661" s="68"/>
      <c r="PXW661" s="68"/>
      <c r="PXX661" s="68"/>
      <c r="PXY661" s="68"/>
      <c r="PXZ661" s="68"/>
      <c r="PYA661" s="68"/>
      <c r="PYB661" s="68"/>
      <c r="PYC661" s="68"/>
      <c r="PYD661" s="68"/>
      <c r="PYE661" s="68"/>
      <c r="PYF661" s="68"/>
      <c r="PYG661" s="68"/>
      <c r="PYH661" s="68"/>
      <c r="PYI661" s="68"/>
      <c r="PYJ661" s="68"/>
      <c r="PYK661" s="68"/>
      <c r="PYL661" s="68"/>
      <c r="PYM661" s="68"/>
      <c r="PYN661" s="68"/>
      <c r="PYO661" s="68"/>
      <c r="PYP661" s="68"/>
      <c r="PYQ661" s="68"/>
      <c r="PYR661" s="68"/>
      <c r="PYS661" s="68"/>
      <c r="PYT661" s="68"/>
      <c r="PYU661" s="68"/>
      <c r="PYV661" s="68"/>
      <c r="PYW661" s="68"/>
      <c r="PYX661" s="68"/>
      <c r="PYY661" s="68"/>
      <c r="PYZ661" s="68"/>
      <c r="PZA661" s="68"/>
      <c r="PZB661" s="68"/>
      <c r="PZC661" s="68"/>
      <c r="PZD661" s="68"/>
      <c r="PZE661" s="68"/>
      <c r="PZF661" s="68"/>
      <c r="PZG661" s="68"/>
      <c r="PZH661" s="68"/>
      <c r="PZI661" s="68"/>
      <c r="PZJ661" s="68"/>
      <c r="PZK661" s="68"/>
      <c r="PZL661" s="68"/>
      <c r="PZM661" s="68"/>
      <c r="PZN661" s="68"/>
      <c r="PZO661" s="68"/>
      <c r="PZP661" s="68"/>
      <c r="PZQ661" s="68"/>
      <c r="PZR661" s="68"/>
      <c r="PZS661" s="68"/>
      <c r="PZT661" s="68"/>
      <c r="PZU661" s="68"/>
      <c r="PZV661" s="68"/>
      <c r="PZW661" s="68"/>
      <c r="PZX661" s="68"/>
      <c r="PZY661" s="68"/>
      <c r="PZZ661" s="68"/>
      <c r="QAA661" s="68"/>
      <c r="QAB661" s="68"/>
      <c r="QAC661" s="68"/>
      <c r="QAD661" s="68"/>
      <c r="QAE661" s="68"/>
      <c r="QAF661" s="68"/>
      <c r="QAG661" s="68"/>
      <c r="QAH661" s="68"/>
      <c r="QAI661" s="68"/>
      <c r="QAJ661" s="68"/>
      <c r="QAK661" s="68"/>
      <c r="QAL661" s="68"/>
      <c r="QAM661" s="68"/>
      <c r="QAN661" s="68"/>
      <c r="QAO661" s="68"/>
      <c r="QAP661" s="68"/>
      <c r="QAQ661" s="68"/>
      <c r="QAR661" s="68"/>
      <c r="QAS661" s="68"/>
      <c r="QAT661" s="68"/>
      <c r="QAU661" s="68"/>
      <c r="QAV661" s="68"/>
      <c r="QAW661" s="68"/>
      <c r="QAX661" s="68"/>
      <c r="QAY661" s="68"/>
      <c r="QAZ661" s="68"/>
      <c r="QBA661" s="68"/>
      <c r="QBB661" s="68"/>
      <c r="QBC661" s="68"/>
      <c r="QBD661" s="68"/>
      <c r="QBE661" s="68"/>
      <c r="QBF661" s="68"/>
      <c r="QBG661" s="68"/>
      <c r="QBH661" s="68"/>
      <c r="QBI661" s="68"/>
      <c r="QBJ661" s="68"/>
      <c r="QBK661" s="68"/>
      <c r="QBL661" s="68"/>
      <c r="QBM661" s="68"/>
      <c r="QBN661" s="68"/>
      <c r="QBO661" s="68"/>
      <c r="QBP661" s="68"/>
      <c r="QBQ661" s="68"/>
      <c r="QBR661" s="68"/>
      <c r="QBS661" s="68"/>
      <c r="QBT661" s="68"/>
      <c r="QBU661" s="68"/>
      <c r="QBV661" s="68"/>
      <c r="QBW661" s="68"/>
      <c r="QBX661" s="68"/>
      <c r="QBY661" s="68"/>
      <c r="QBZ661" s="68"/>
      <c r="QCA661" s="68"/>
      <c r="QCB661" s="68"/>
      <c r="QCC661" s="68"/>
      <c r="QCD661" s="68"/>
      <c r="QCE661" s="68"/>
      <c r="QCF661" s="68"/>
      <c r="QCG661" s="68"/>
      <c r="QCH661" s="68"/>
      <c r="QCI661" s="68"/>
      <c r="QCJ661" s="68"/>
      <c r="QCK661" s="68"/>
      <c r="QCL661" s="68"/>
      <c r="QCM661" s="68"/>
      <c r="QCN661" s="68"/>
      <c r="QCO661" s="68"/>
      <c r="QCP661" s="68"/>
      <c r="QCQ661" s="68"/>
      <c r="QCR661" s="68"/>
      <c r="QCS661" s="68"/>
      <c r="QCT661" s="68"/>
      <c r="QCU661" s="68"/>
      <c r="QCV661" s="68"/>
      <c r="QCW661" s="68"/>
      <c r="QCX661" s="68"/>
      <c r="QCY661" s="68"/>
      <c r="QCZ661" s="68"/>
      <c r="QDA661" s="68"/>
      <c r="QDB661" s="68"/>
      <c r="QDC661" s="68"/>
      <c r="QDD661" s="68"/>
      <c r="QDE661" s="68"/>
      <c r="QDF661" s="68"/>
      <c r="QDG661" s="68"/>
      <c r="QDH661" s="68"/>
      <c r="QDI661" s="68"/>
      <c r="QDJ661" s="68"/>
      <c r="QDK661" s="68"/>
      <c r="QDL661" s="68"/>
      <c r="QDM661" s="68"/>
      <c r="QDN661" s="68"/>
      <c r="QDO661" s="68"/>
      <c r="QDP661" s="68"/>
      <c r="QDQ661" s="68"/>
      <c r="QDR661" s="68"/>
      <c r="QDS661" s="68"/>
      <c r="QDT661" s="68"/>
      <c r="QDU661" s="68"/>
      <c r="QDV661" s="68"/>
      <c r="QDW661" s="68"/>
      <c r="QDX661" s="68"/>
      <c r="QDY661" s="68"/>
      <c r="QDZ661" s="68"/>
      <c r="QEA661" s="68"/>
      <c r="QEB661" s="68"/>
      <c r="QEC661" s="68"/>
      <c r="QED661" s="68"/>
      <c r="QEE661" s="68"/>
      <c r="QEF661" s="68"/>
      <c r="QEG661" s="68"/>
      <c r="QEH661" s="68"/>
      <c r="QEI661" s="68"/>
      <c r="QEJ661" s="68"/>
      <c r="QEK661" s="68"/>
      <c r="QEL661" s="68"/>
      <c r="QEM661" s="68"/>
      <c r="QEN661" s="68"/>
      <c r="QEO661" s="68"/>
      <c r="QEP661" s="68"/>
      <c r="QEQ661" s="68"/>
      <c r="QER661" s="68"/>
      <c r="QES661" s="68"/>
      <c r="QET661" s="68"/>
      <c r="QEU661" s="68"/>
      <c r="QEV661" s="68"/>
      <c r="QEW661" s="68"/>
      <c r="QEX661" s="68"/>
      <c r="QEY661" s="68"/>
      <c r="QEZ661" s="68"/>
      <c r="QFA661" s="68"/>
      <c r="QFB661" s="68"/>
      <c r="QFC661" s="68"/>
      <c r="QFD661" s="68"/>
      <c r="QFE661" s="68"/>
      <c r="QFF661" s="68"/>
      <c r="QFG661" s="68"/>
      <c r="QFH661" s="68"/>
      <c r="QFI661" s="68"/>
      <c r="QFJ661" s="68"/>
      <c r="QFK661" s="68"/>
      <c r="QFL661" s="68"/>
      <c r="QFM661" s="68"/>
      <c r="QFN661" s="68"/>
      <c r="QFO661" s="68"/>
      <c r="QFP661" s="68"/>
      <c r="QFQ661" s="68"/>
      <c r="QFR661" s="68"/>
      <c r="QFS661" s="68"/>
      <c r="QFT661" s="68"/>
      <c r="QFU661" s="68"/>
      <c r="QFV661" s="68"/>
      <c r="QFW661" s="68"/>
      <c r="QFX661" s="68"/>
      <c r="QFY661" s="68"/>
      <c r="QFZ661" s="68"/>
      <c r="QGA661" s="68"/>
      <c r="QGB661" s="68"/>
      <c r="QGC661" s="68"/>
      <c r="QGD661" s="68"/>
      <c r="QGE661" s="68"/>
      <c r="QGF661" s="68"/>
      <c r="QGG661" s="68"/>
      <c r="QGH661" s="68"/>
      <c r="QGI661" s="68"/>
      <c r="QGJ661" s="68"/>
      <c r="QGK661" s="68"/>
      <c r="QGL661" s="68"/>
      <c r="QGM661" s="68"/>
      <c r="QGN661" s="68"/>
      <c r="QGO661" s="68"/>
      <c r="QGP661" s="68"/>
      <c r="QGQ661" s="68"/>
      <c r="QGR661" s="68"/>
      <c r="QGS661" s="68"/>
      <c r="QGT661" s="68"/>
      <c r="QGU661" s="68"/>
      <c r="QGV661" s="68"/>
      <c r="QGW661" s="68"/>
      <c r="QGX661" s="68"/>
      <c r="QGY661" s="68"/>
      <c r="QGZ661" s="68"/>
      <c r="QHA661" s="68"/>
      <c r="QHB661" s="68"/>
      <c r="QHC661" s="68"/>
      <c r="QHD661" s="68"/>
      <c r="QHE661" s="68"/>
      <c r="QHF661" s="68"/>
      <c r="QHG661" s="68"/>
      <c r="QHH661" s="68"/>
      <c r="QHI661" s="68"/>
      <c r="QHJ661" s="68"/>
      <c r="QHK661" s="68"/>
      <c r="QHL661" s="68"/>
      <c r="QHM661" s="68"/>
      <c r="QHN661" s="68"/>
      <c r="QHO661" s="68"/>
      <c r="QHP661" s="68"/>
      <c r="QHQ661" s="68"/>
      <c r="QHR661" s="68"/>
      <c r="QHS661" s="68"/>
      <c r="QHT661" s="68"/>
      <c r="QHU661" s="68"/>
      <c r="QHV661" s="68"/>
      <c r="QHW661" s="68"/>
      <c r="QHX661" s="68"/>
      <c r="QHY661" s="68"/>
      <c r="QHZ661" s="68"/>
      <c r="QIA661" s="68"/>
      <c r="QIB661" s="68"/>
      <c r="QIC661" s="68"/>
      <c r="QID661" s="68"/>
      <c r="QIE661" s="68"/>
      <c r="QIF661" s="68"/>
      <c r="QIG661" s="68"/>
      <c r="QIH661" s="68"/>
      <c r="QII661" s="68"/>
      <c r="QIJ661" s="68"/>
      <c r="QIK661" s="68"/>
      <c r="QIL661" s="68"/>
      <c r="QIM661" s="68"/>
      <c r="QIN661" s="68"/>
      <c r="QIO661" s="68"/>
      <c r="QIP661" s="68"/>
      <c r="QIQ661" s="68"/>
      <c r="QIR661" s="68"/>
      <c r="QIS661" s="68"/>
      <c r="QIT661" s="68"/>
      <c r="QIU661" s="68"/>
      <c r="QIV661" s="68"/>
      <c r="QIW661" s="68"/>
      <c r="QIX661" s="68"/>
      <c r="QIY661" s="68"/>
      <c r="QIZ661" s="68"/>
      <c r="QJA661" s="68"/>
      <c r="QJB661" s="68"/>
      <c r="QJC661" s="68"/>
      <c r="QJD661" s="68"/>
      <c r="QJE661" s="68"/>
      <c r="QJF661" s="68"/>
      <c r="QJG661" s="68"/>
      <c r="QJH661" s="68"/>
      <c r="QJI661" s="68"/>
      <c r="QJJ661" s="68"/>
      <c r="QJK661" s="68"/>
      <c r="QJL661" s="68"/>
      <c r="QJM661" s="68"/>
      <c r="QJN661" s="68"/>
      <c r="QJO661" s="68"/>
      <c r="QJP661" s="68"/>
      <c r="QJQ661" s="68"/>
      <c r="QJR661" s="68"/>
      <c r="QJS661" s="68"/>
      <c r="QJT661" s="68"/>
      <c r="QJU661" s="68"/>
      <c r="QJV661" s="68"/>
      <c r="QJW661" s="68"/>
      <c r="QJX661" s="68"/>
      <c r="QJY661" s="68"/>
      <c r="QJZ661" s="68"/>
      <c r="QKA661" s="68"/>
      <c r="QKB661" s="68"/>
      <c r="QKC661" s="68"/>
      <c r="QKD661" s="68"/>
      <c r="QKE661" s="68"/>
      <c r="QKF661" s="68"/>
      <c r="QKG661" s="68"/>
      <c r="QKH661" s="68"/>
      <c r="QKI661" s="68"/>
      <c r="QKJ661" s="68"/>
      <c r="QKK661" s="68"/>
      <c r="QKL661" s="68"/>
      <c r="QKM661" s="68"/>
      <c r="QKN661" s="68"/>
      <c r="QKO661" s="68"/>
      <c r="QKP661" s="68"/>
      <c r="QKQ661" s="68"/>
      <c r="QKR661" s="68"/>
      <c r="QKS661" s="68"/>
      <c r="QKT661" s="68"/>
      <c r="QKU661" s="68"/>
      <c r="QKV661" s="68"/>
      <c r="QKW661" s="68"/>
      <c r="QKX661" s="68"/>
      <c r="QKY661" s="68"/>
      <c r="QKZ661" s="68"/>
      <c r="QLA661" s="68"/>
      <c r="QLB661" s="68"/>
      <c r="QLC661" s="68"/>
      <c r="QLD661" s="68"/>
      <c r="QLE661" s="68"/>
      <c r="QLF661" s="68"/>
      <c r="QLG661" s="68"/>
      <c r="QLH661" s="68"/>
      <c r="QLI661" s="68"/>
      <c r="QLJ661" s="68"/>
      <c r="QLK661" s="68"/>
      <c r="QLL661" s="68"/>
      <c r="QLM661" s="68"/>
      <c r="QLN661" s="68"/>
      <c r="QLO661" s="68"/>
      <c r="QLP661" s="68"/>
      <c r="QLQ661" s="68"/>
      <c r="QLR661" s="68"/>
      <c r="QLS661" s="68"/>
      <c r="QLT661" s="68"/>
      <c r="QLU661" s="68"/>
      <c r="QLV661" s="68"/>
      <c r="QLW661" s="68"/>
      <c r="QLX661" s="68"/>
      <c r="QLY661" s="68"/>
      <c r="QLZ661" s="68"/>
      <c r="QMA661" s="68"/>
      <c r="QMB661" s="68"/>
      <c r="QMC661" s="68"/>
      <c r="QMD661" s="68"/>
      <c r="QME661" s="68"/>
      <c r="QMF661" s="68"/>
      <c r="QMG661" s="68"/>
      <c r="QMH661" s="68"/>
      <c r="QMI661" s="68"/>
      <c r="QMJ661" s="68"/>
      <c r="QMK661" s="68"/>
      <c r="QML661" s="68"/>
      <c r="QMM661" s="68"/>
      <c r="QMN661" s="68"/>
      <c r="QMO661" s="68"/>
      <c r="QMP661" s="68"/>
      <c r="QMQ661" s="68"/>
      <c r="QMR661" s="68"/>
      <c r="QMS661" s="68"/>
      <c r="QMT661" s="68"/>
      <c r="QMU661" s="68"/>
      <c r="QMV661" s="68"/>
      <c r="QMW661" s="68"/>
      <c r="QMX661" s="68"/>
      <c r="QMY661" s="68"/>
      <c r="QMZ661" s="68"/>
      <c r="QNA661" s="68"/>
      <c r="QNB661" s="68"/>
      <c r="QNC661" s="68"/>
      <c r="QND661" s="68"/>
      <c r="QNE661" s="68"/>
      <c r="QNF661" s="68"/>
      <c r="QNG661" s="68"/>
      <c r="QNH661" s="68"/>
      <c r="QNI661" s="68"/>
      <c r="QNJ661" s="68"/>
      <c r="QNK661" s="68"/>
      <c r="QNL661" s="68"/>
      <c r="QNM661" s="68"/>
      <c r="QNN661" s="68"/>
      <c r="QNO661" s="68"/>
      <c r="QNP661" s="68"/>
      <c r="QNQ661" s="68"/>
      <c r="QNR661" s="68"/>
      <c r="QNS661" s="68"/>
      <c r="QNT661" s="68"/>
      <c r="QNU661" s="68"/>
      <c r="QNV661" s="68"/>
      <c r="QNW661" s="68"/>
      <c r="QNX661" s="68"/>
      <c r="QNY661" s="68"/>
      <c r="QNZ661" s="68"/>
      <c r="QOA661" s="68"/>
      <c r="QOB661" s="68"/>
      <c r="QOC661" s="68"/>
      <c r="QOD661" s="68"/>
      <c r="QOE661" s="68"/>
      <c r="QOF661" s="68"/>
      <c r="QOG661" s="68"/>
      <c r="QOH661" s="68"/>
      <c r="QOI661" s="68"/>
      <c r="QOJ661" s="68"/>
      <c r="QOK661" s="68"/>
      <c r="QOL661" s="68"/>
      <c r="QOM661" s="68"/>
      <c r="QON661" s="68"/>
      <c r="QOO661" s="68"/>
      <c r="QOP661" s="68"/>
      <c r="QOQ661" s="68"/>
      <c r="QOR661" s="68"/>
      <c r="QOS661" s="68"/>
      <c r="QOT661" s="68"/>
      <c r="QOU661" s="68"/>
      <c r="QOV661" s="68"/>
      <c r="QOW661" s="68"/>
      <c r="QOX661" s="68"/>
      <c r="QOY661" s="68"/>
      <c r="QOZ661" s="68"/>
      <c r="QPA661" s="68"/>
      <c r="QPB661" s="68"/>
      <c r="QPC661" s="68"/>
      <c r="QPD661" s="68"/>
      <c r="QPE661" s="68"/>
      <c r="QPF661" s="68"/>
      <c r="QPG661" s="68"/>
      <c r="QPH661" s="68"/>
      <c r="QPI661" s="68"/>
      <c r="QPJ661" s="68"/>
      <c r="QPK661" s="68"/>
      <c r="QPL661" s="68"/>
      <c r="QPM661" s="68"/>
      <c r="QPN661" s="68"/>
      <c r="QPO661" s="68"/>
      <c r="QPP661" s="68"/>
      <c r="QPQ661" s="68"/>
      <c r="QPR661" s="68"/>
      <c r="QPS661" s="68"/>
      <c r="QPT661" s="68"/>
      <c r="QPU661" s="68"/>
      <c r="QPV661" s="68"/>
      <c r="QPW661" s="68"/>
      <c r="QPX661" s="68"/>
      <c r="QPY661" s="68"/>
      <c r="QPZ661" s="68"/>
      <c r="QQA661" s="68"/>
      <c r="QQB661" s="68"/>
      <c r="QQC661" s="68"/>
      <c r="QQD661" s="68"/>
      <c r="QQE661" s="68"/>
      <c r="QQF661" s="68"/>
      <c r="QQG661" s="68"/>
      <c r="QQH661" s="68"/>
      <c r="QQI661" s="68"/>
      <c r="QQJ661" s="68"/>
      <c r="QQK661" s="68"/>
      <c r="QQL661" s="68"/>
      <c r="QQM661" s="68"/>
      <c r="QQN661" s="68"/>
      <c r="QQO661" s="68"/>
      <c r="QQP661" s="68"/>
      <c r="QQQ661" s="68"/>
      <c r="QQR661" s="68"/>
      <c r="QQS661" s="68"/>
      <c r="QQT661" s="68"/>
      <c r="QQU661" s="68"/>
      <c r="QQV661" s="68"/>
      <c r="QQW661" s="68"/>
      <c r="QQX661" s="68"/>
      <c r="QQY661" s="68"/>
      <c r="QQZ661" s="68"/>
      <c r="QRA661" s="68"/>
      <c r="QRB661" s="68"/>
      <c r="QRC661" s="68"/>
      <c r="QRD661" s="68"/>
      <c r="QRE661" s="68"/>
      <c r="QRF661" s="68"/>
      <c r="QRG661" s="68"/>
      <c r="QRH661" s="68"/>
      <c r="QRI661" s="68"/>
      <c r="QRJ661" s="68"/>
      <c r="QRK661" s="68"/>
      <c r="QRL661" s="68"/>
      <c r="QRM661" s="68"/>
      <c r="QRN661" s="68"/>
      <c r="QRO661" s="68"/>
      <c r="QRP661" s="68"/>
      <c r="QRQ661" s="68"/>
      <c r="QRR661" s="68"/>
      <c r="QRS661" s="68"/>
      <c r="QRT661" s="68"/>
      <c r="QRU661" s="68"/>
      <c r="QRV661" s="68"/>
      <c r="QRW661" s="68"/>
      <c r="QRX661" s="68"/>
      <c r="QRY661" s="68"/>
      <c r="QRZ661" s="68"/>
      <c r="QSA661" s="68"/>
      <c r="QSB661" s="68"/>
      <c r="QSC661" s="68"/>
      <c r="QSD661" s="68"/>
      <c r="QSE661" s="68"/>
      <c r="QSF661" s="68"/>
      <c r="QSG661" s="68"/>
      <c r="QSH661" s="68"/>
      <c r="QSI661" s="68"/>
      <c r="QSJ661" s="68"/>
      <c r="QSK661" s="68"/>
      <c r="QSL661" s="68"/>
      <c r="QSM661" s="68"/>
      <c r="QSN661" s="68"/>
      <c r="QSO661" s="68"/>
      <c r="QSP661" s="68"/>
      <c r="QSQ661" s="68"/>
      <c r="QSR661" s="68"/>
      <c r="QSS661" s="68"/>
      <c r="QST661" s="68"/>
      <c r="QSU661" s="68"/>
      <c r="QSV661" s="68"/>
      <c r="QSW661" s="68"/>
      <c r="QSX661" s="68"/>
      <c r="QSY661" s="68"/>
      <c r="QSZ661" s="68"/>
      <c r="QTA661" s="68"/>
      <c r="QTB661" s="68"/>
      <c r="QTC661" s="68"/>
      <c r="QTD661" s="68"/>
      <c r="QTE661" s="68"/>
      <c r="QTF661" s="68"/>
      <c r="QTG661" s="68"/>
      <c r="QTH661" s="68"/>
      <c r="QTI661" s="68"/>
      <c r="QTJ661" s="68"/>
      <c r="QTK661" s="68"/>
      <c r="QTL661" s="68"/>
      <c r="QTM661" s="68"/>
      <c r="QTN661" s="68"/>
      <c r="QTO661" s="68"/>
      <c r="QTP661" s="68"/>
      <c r="QTQ661" s="68"/>
      <c r="QTR661" s="68"/>
      <c r="QTS661" s="68"/>
      <c r="QTT661" s="68"/>
      <c r="QTU661" s="68"/>
      <c r="QTV661" s="68"/>
      <c r="QTW661" s="68"/>
      <c r="QTX661" s="68"/>
      <c r="QTY661" s="68"/>
      <c r="QTZ661" s="68"/>
      <c r="QUA661" s="68"/>
      <c r="QUB661" s="68"/>
      <c r="QUC661" s="68"/>
      <c r="QUD661" s="68"/>
      <c r="QUE661" s="68"/>
      <c r="QUF661" s="68"/>
      <c r="QUG661" s="68"/>
      <c r="QUH661" s="68"/>
      <c r="QUI661" s="68"/>
      <c r="QUJ661" s="68"/>
      <c r="QUK661" s="68"/>
      <c r="QUL661" s="68"/>
      <c r="QUM661" s="68"/>
      <c r="QUN661" s="68"/>
      <c r="QUO661" s="68"/>
      <c r="QUP661" s="68"/>
      <c r="QUQ661" s="68"/>
      <c r="QUR661" s="68"/>
      <c r="QUS661" s="68"/>
      <c r="QUT661" s="68"/>
      <c r="QUU661" s="68"/>
      <c r="QUV661" s="68"/>
      <c r="QUW661" s="68"/>
      <c r="QUX661" s="68"/>
      <c r="QUY661" s="68"/>
      <c r="QUZ661" s="68"/>
      <c r="QVA661" s="68"/>
      <c r="QVB661" s="68"/>
      <c r="QVC661" s="68"/>
      <c r="QVD661" s="68"/>
      <c r="QVE661" s="68"/>
      <c r="QVF661" s="68"/>
      <c r="QVG661" s="68"/>
      <c r="QVH661" s="68"/>
      <c r="QVI661" s="68"/>
      <c r="QVJ661" s="68"/>
      <c r="QVK661" s="68"/>
      <c r="QVL661" s="68"/>
      <c r="QVM661" s="68"/>
      <c r="QVN661" s="68"/>
      <c r="QVO661" s="68"/>
      <c r="QVP661" s="68"/>
      <c r="QVQ661" s="68"/>
      <c r="QVR661" s="68"/>
      <c r="QVS661" s="68"/>
      <c r="QVT661" s="68"/>
      <c r="QVU661" s="68"/>
      <c r="QVV661" s="68"/>
      <c r="QVW661" s="68"/>
      <c r="QVX661" s="68"/>
      <c r="QVY661" s="68"/>
      <c r="QVZ661" s="68"/>
      <c r="QWA661" s="68"/>
      <c r="QWB661" s="68"/>
      <c r="QWC661" s="68"/>
      <c r="QWD661" s="68"/>
      <c r="QWE661" s="68"/>
      <c r="QWF661" s="68"/>
      <c r="QWG661" s="68"/>
      <c r="QWH661" s="68"/>
      <c r="QWI661" s="68"/>
      <c r="QWJ661" s="68"/>
      <c r="QWK661" s="68"/>
      <c r="QWL661" s="68"/>
      <c r="QWM661" s="68"/>
      <c r="QWN661" s="68"/>
      <c r="QWO661" s="68"/>
      <c r="QWP661" s="68"/>
      <c r="QWQ661" s="68"/>
      <c r="QWR661" s="68"/>
      <c r="QWS661" s="68"/>
      <c r="QWT661" s="68"/>
      <c r="QWU661" s="68"/>
      <c r="QWV661" s="68"/>
      <c r="QWW661" s="68"/>
      <c r="QWX661" s="68"/>
      <c r="QWY661" s="68"/>
      <c r="QWZ661" s="68"/>
      <c r="QXA661" s="68"/>
      <c r="QXB661" s="68"/>
      <c r="QXC661" s="68"/>
      <c r="QXD661" s="68"/>
      <c r="QXE661" s="68"/>
      <c r="QXF661" s="68"/>
      <c r="QXG661" s="68"/>
      <c r="QXH661" s="68"/>
      <c r="QXI661" s="68"/>
      <c r="QXJ661" s="68"/>
      <c r="QXK661" s="68"/>
      <c r="QXL661" s="68"/>
      <c r="QXM661" s="68"/>
      <c r="QXN661" s="68"/>
      <c r="QXO661" s="68"/>
      <c r="QXP661" s="68"/>
      <c r="QXQ661" s="68"/>
      <c r="QXR661" s="68"/>
      <c r="QXS661" s="68"/>
      <c r="QXT661" s="68"/>
      <c r="QXU661" s="68"/>
      <c r="QXV661" s="68"/>
      <c r="QXW661" s="68"/>
      <c r="QXX661" s="68"/>
      <c r="QXY661" s="68"/>
      <c r="QXZ661" s="68"/>
      <c r="QYA661" s="68"/>
      <c r="QYB661" s="68"/>
      <c r="QYC661" s="68"/>
      <c r="QYD661" s="68"/>
      <c r="QYE661" s="68"/>
      <c r="QYF661" s="68"/>
      <c r="QYG661" s="68"/>
      <c r="QYH661" s="68"/>
      <c r="QYI661" s="68"/>
      <c r="QYJ661" s="68"/>
      <c r="QYK661" s="68"/>
      <c r="QYL661" s="68"/>
      <c r="QYM661" s="68"/>
      <c r="QYN661" s="68"/>
      <c r="QYO661" s="68"/>
      <c r="QYP661" s="68"/>
      <c r="QYQ661" s="68"/>
      <c r="QYR661" s="68"/>
      <c r="QYS661" s="68"/>
      <c r="QYT661" s="68"/>
      <c r="QYU661" s="68"/>
      <c r="QYV661" s="68"/>
      <c r="QYW661" s="68"/>
      <c r="QYX661" s="68"/>
      <c r="QYY661" s="68"/>
      <c r="QYZ661" s="68"/>
      <c r="QZA661" s="68"/>
      <c r="QZB661" s="68"/>
      <c r="QZC661" s="68"/>
      <c r="QZD661" s="68"/>
      <c r="QZE661" s="68"/>
      <c r="QZF661" s="68"/>
      <c r="QZG661" s="68"/>
      <c r="QZH661" s="68"/>
      <c r="QZI661" s="68"/>
      <c r="QZJ661" s="68"/>
      <c r="QZK661" s="68"/>
      <c r="QZL661" s="68"/>
      <c r="QZM661" s="68"/>
      <c r="QZN661" s="68"/>
      <c r="QZO661" s="68"/>
      <c r="QZP661" s="68"/>
      <c r="QZQ661" s="68"/>
      <c r="QZR661" s="68"/>
      <c r="QZS661" s="68"/>
      <c r="QZT661" s="68"/>
      <c r="QZU661" s="68"/>
      <c r="QZV661" s="68"/>
      <c r="QZW661" s="68"/>
      <c r="QZX661" s="68"/>
      <c r="QZY661" s="68"/>
      <c r="QZZ661" s="68"/>
      <c r="RAA661" s="68"/>
      <c r="RAB661" s="68"/>
      <c r="RAC661" s="68"/>
      <c r="RAD661" s="68"/>
      <c r="RAE661" s="68"/>
      <c r="RAF661" s="68"/>
      <c r="RAG661" s="68"/>
      <c r="RAH661" s="68"/>
      <c r="RAI661" s="68"/>
      <c r="RAJ661" s="68"/>
      <c r="RAK661" s="68"/>
      <c r="RAL661" s="68"/>
      <c r="RAM661" s="68"/>
      <c r="RAN661" s="68"/>
      <c r="RAO661" s="68"/>
      <c r="RAP661" s="68"/>
      <c r="RAQ661" s="68"/>
      <c r="RAR661" s="68"/>
      <c r="RAS661" s="68"/>
      <c r="RAT661" s="68"/>
      <c r="RAU661" s="68"/>
      <c r="RAV661" s="68"/>
      <c r="RAW661" s="68"/>
      <c r="RAX661" s="68"/>
      <c r="RAY661" s="68"/>
      <c r="RAZ661" s="68"/>
      <c r="RBA661" s="68"/>
      <c r="RBB661" s="68"/>
      <c r="RBC661" s="68"/>
      <c r="RBD661" s="68"/>
      <c r="RBE661" s="68"/>
      <c r="RBF661" s="68"/>
      <c r="RBG661" s="68"/>
      <c r="RBH661" s="68"/>
      <c r="RBI661" s="68"/>
      <c r="RBJ661" s="68"/>
      <c r="RBK661" s="68"/>
      <c r="RBL661" s="68"/>
      <c r="RBM661" s="68"/>
      <c r="RBN661" s="68"/>
      <c r="RBO661" s="68"/>
      <c r="RBP661" s="68"/>
      <c r="RBQ661" s="68"/>
      <c r="RBR661" s="68"/>
      <c r="RBS661" s="68"/>
      <c r="RBT661" s="68"/>
      <c r="RBU661" s="68"/>
      <c r="RBV661" s="68"/>
      <c r="RBW661" s="68"/>
      <c r="RBX661" s="68"/>
      <c r="RBY661" s="68"/>
      <c r="RBZ661" s="68"/>
      <c r="RCA661" s="68"/>
      <c r="RCB661" s="68"/>
      <c r="RCC661" s="68"/>
      <c r="RCD661" s="68"/>
      <c r="RCE661" s="68"/>
      <c r="RCF661" s="68"/>
      <c r="RCG661" s="68"/>
      <c r="RCH661" s="68"/>
      <c r="RCI661" s="68"/>
      <c r="RCJ661" s="68"/>
      <c r="RCK661" s="68"/>
      <c r="RCL661" s="68"/>
      <c r="RCM661" s="68"/>
      <c r="RCN661" s="68"/>
      <c r="RCO661" s="68"/>
      <c r="RCP661" s="68"/>
      <c r="RCQ661" s="68"/>
      <c r="RCR661" s="68"/>
      <c r="RCS661" s="68"/>
      <c r="RCT661" s="68"/>
      <c r="RCU661" s="68"/>
      <c r="RCV661" s="68"/>
      <c r="RCW661" s="68"/>
      <c r="RCX661" s="68"/>
      <c r="RCY661" s="68"/>
      <c r="RCZ661" s="68"/>
      <c r="RDA661" s="68"/>
      <c r="RDB661" s="68"/>
      <c r="RDC661" s="68"/>
      <c r="RDD661" s="68"/>
      <c r="RDE661" s="68"/>
      <c r="RDF661" s="68"/>
      <c r="RDG661" s="68"/>
      <c r="RDH661" s="68"/>
      <c r="RDI661" s="68"/>
      <c r="RDJ661" s="68"/>
      <c r="RDK661" s="68"/>
      <c r="RDL661" s="68"/>
      <c r="RDM661" s="68"/>
      <c r="RDN661" s="68"/>
      <c r="RDO661" s="68"/>
      <c r="RDP661" s="68"/>
      <c r="RDQ661" s="68"/>
      <c r="RDR661" s="68"/>
      <c r="RDS661" s="68"/>
      <c r="RDT661" s="68"/>
      <c r="RDU661" s="68"/>
      <c r="RDV661" s="68"/>
      <c r="RDW661" s="68"/>
      <c r="RDX661" s="68"/>
      <c r="RDY661" s="68"/>
      <c r="RDZ661" s="68"/>
      <c r="REA661" s="68"/>
      <c r="REB661" s="68"/>
      <c r="REC661" s="68"/>
      <c r="RED661" s="68"/>
      <c r="REE661" s="68"/>
      <c r="REF661" s="68"/>
      <c r="REG661" s="68"/>
      <c r="REH661" s="68"/>
      <c r="REI661" s="68"/>
      <c r="REJ661" s="68"/>
      <c r="REK661" s="68"/>
      <c r="REL661" s="68"/>
      <c r="REM661" s="68"/>
      <c r="REN661" s="68"/>
      <c r="REO661" s="68"/>
      <c r="REP661" s="68"/>
      <c r="REQ661" s="68"/>
      <c r="RER661" s="68"/>
      <c r="RES661" s="68"/>
      <c r="RET661" s="68"/>
      <c r="REU661" s="68"/>
      <c r="REV661" s="68"/>
      <c r="REW661" s="68"/>
      <c r="REX661" s="68"/>
      <c r="REY661" s="68"/>
      <c r="REZ661" s="68"/>
      <c r="RFA661" s="68"/>
      <c r="RFB661" s="68"/>
      <c r="RFC661" s="68"/>
      <c r="RFD661" s="68"/>
      <c r="RFE661" s="68"/>
      <c r="RFF661" s="68"/>
      <c r="RFG661" s="68"/>
      <c r="RFH661" s="68"/>
      <c r="RFI661" s="68"/>
      <c r="RFJ661" s="68"/>
      <c r="RFK661" s="68"/>
      <c r="RFL661" s="68"/>
      <c r="RFM661" s="68"/>
      <c r="RFN661" s="68"/>
      <c r="RFO661" s="68"/>
      <c r="RFP661" s="68"/>
      <c r="RFQ661" s="68"/>
      <c r="RFR661" s="68"/>
      <c r="RFS661" s="68"/>
      <c r="RFT661" s="68"/>
      <c r="RFU661" s="68"/>
      <c r="RFV661" s="68"/>
      <c r="RFW661" s="68"/>
      <c r="RFX661" s="68"/>
      <c r="RFY661" s="68"/>
      <c r="RFZ661" s="68"/>
      <c r="RGA661" s="68"/>
      <c r="RGB661" s="68"/>
      <c r="RGC661" s="68"/>
      <c r="RGD661" s="68"/>
      <c r="RGE661" s="68"/>
      <c r="RGF661" s="68"/>
      <c r="RGG661" s="68"/>
      <c r="RGH661" s="68"/>
      <c r="RGI661" s="68"/>
      <c r="RGJ661" s="68"/>
      <c r="RGK661" s="68"/>
      <c r="RGL661" s="68"/>
      <c r="RGM661" s="68"/>
      <c r="RGN661" s="68"/>
      <c r="RGO661" s="68"/>
      <c r="RGP661" s="68"/>
      <c r="RGQ661" s="68"/>
      <c r="RGR661" s="68"/>
      <c r="RGS661" s="68"/>
      <c r="RGT661" s="68"/>
      <c r="RGU661" s="68"/>
      <c r="RGV661" s="68"/>
      <c r="RGW661" s="68"/>
      <c r="RGX661" s="68"/>
      <c r="RGY661" s="68"/>
      <c r="RGZ661" s="68"/>
      <c r="RHA661" s="68"/>
      <c r="RHB661" s="68"/>
      <c r="RHC661" s="68"/>
      <c r="RHD661" s="68"/>
      <c r="RHE661" s="68"/>
      <c r="RHF661" s="68"/>
      <c r="RHG661" s="68"/>
      <c r="RHH661" s="68"/>
      <c r="RHI661" s="68"/>
      <c r="RHJ661" s="68"/>
      <c r="RHK661" s="68"/>
      <c r="RHL661" s="68"/>
      <c r="RHM661" s="68"/>
      <c r="RHN661" s="68"/>
      <c r="RHO661" s="68"/>
      <c r="RHP661" s="68"/>
      <c r="RHQ661" s="68"/>
      <c r="RHR661" s="68"/>
      <c r="RHS661" s="68"/>
      <c r="RHT661" s="68"/>
      <c r="RHU661" s="68"/>
      <c r="RHV661" s="68"/>
      <c r="RHW661" s="68"/>
      <c r="RHX661" s="68"/>
      <c r="RHY661" s="68"/>
      <c r="RHZ661" s="68"/>
      <c r="RIA661" s="68"/>
      <c r="RIB661" s="68"/>
      <c r="RIC661" s="68"/>
      <c r="RID661" s="68"/>
      <c r="RIE661" s="68"/>
      <c r="RIF661" s="68"/>
      <c r="RIG661" s="68"/>
      <c r="RIH661" s="68"/>
      <c r="RII661" s="68"/>
      <c r="RIJ661" s="68"/>
      <c r="RIK661" s="68"/>
      <c r="RIL661" s="68"/>
      <c r="RIM661" s="68"/>
      <c r="RIN661" s="68"/>
      <c r="RIO661" s="68"/>
      <c r="RIP661" s="68"/>
      <c r="RIQ661" s="68"/>
      <c r="RIR661" s="68"/>
      <c r="RIS661" s="68"/>
      <c r="RIT661" s="68"/>
      <c r="RIU661" s="68"/>
      <c r="RIV661" s="68"/>
      <c r="RIW661" s="68"/>
      <c r="RIX661" s="68"/>
      <c r="RIY661" s="68"/>
      <c r="RIZ661" s="68"/>
      <c r="RJA661" s="68"/>
      <c r="RJB661" s="68"/>
      <c r="RJC661" s="68"/>
      <c r="RJD661" s="68"/>
      <c r="RJE661" s="68"/>
      <c r="RJF661" s="68"/>
      <c r="RJG661" s="68"/>
      <c r="RJH661" s="68"/>
      <c r="RJI661" s="68"/>
      <c r="RJJ661" s="68"/>
      <c r="RJK661" s="68"/>
      <c r="RJL661" s="68"/>
      <c r="RJM661" s="68"/>
      <c r="RJN661" s="68"/>
      <c r="RJO661" s="68"/>
      <c r="RJP661" s="68"/>
      <c r="RJQ661" s="68"/>
      <c r="RJR661" s="68"/>
      <c r="RJS661" s="68"/>
      <c r="RJT661" s="68"/>
      <c r="RJU661" s="68"/>
      <c r="RJV661" s="68"/>
      <c r="RJW661" s="68"/>
      <c r="RJX661" s="68"/>
      <c r="RJY661" s="68"/>
      <c r="RJZ661" s="68"/>
      <c r="RKA661" s="68"/>
      <c r="RKB661" s="68"/>
      <c r="RKC661" s="68"/>
      <c r="RKD661" s="68"/>
      <c r="RKE661" s="68"/>
      <c r="RKF661" s="68"/>
      <c r="RKG661" s="68"/>
      <c r="RKH661" s="68"/>
      <c r="RKI661" s="68"/>
      <c r="RKJ661" s="68"/>
      <c r="RKK661" s="68"/>
      <c r="RKL661" s="68"/>
      <c r="RKM661" s="68"/>
      <c r="RKN661" s="68"/>
      <c r="RKO661" s="68"/>
      <c r="RKP661" s="68"/>
      <c r="RKQ661" s="68"/>
      <c r="RKR661" s="68"/>
      <c r="RKS661" s="68"/>
      <c r="RKT661" s="68"/>
      <c r="RKU661" s="68"/>
      <c r="RKV661" s="68"/>
      <c r="RKW661" s="68"/>
      <c r="RKX661" s="68"/>
      <c r="RKY661" s="68"/>
      <c r="RKZ661" s="68"/>
      <c r="RLA661" s="68"/>
      <c r="RLB661" s="68"/>
      <c r="RLC661" s="68"/>
      <c r="RLD661" s="68"/>
      <c r="RLE661" s="68"/>
      <c r="RLF661" s="68"/>
      <c r="RLG661" s="68"/>
      <c r="RLH661" s="68"/>
      <c r="RLI661" s="68"/>
      <c r="RLJ661" s="68"/>
      <c r="RLK661" s="68"/>
      <c r="RLL661" s="68"/>
      <c r="RLM661" s="68"/>
      <c r="RLN661" s="68"/>
      <c r="RLO661" s="68"/>
      <c r="RLP661" s="68"/>
      <c r="RLQ661" s="68"/>
      <c r="RLR661" s="68"/>
      <c r="RLS661" s="68"/>
      <c r="RLT661" s="68"/>
      <c r="RLU661" s="68"/>
      <c r="RLV661" s="68"/>
      <c r="RLW661" s="68"/>
      <c r="RLX661" s="68"/>
      <c r="RLY661" s="68"/>
      <c r="RLZ661" s="68"/>
      <c r="RMA661" s="68"/>
      <c r="RMB661" s="68"/>
      <c r="RMC661" s="68"/>
      <c r="RMD661" s="68"/>
      <c r="RME661" s="68"/>
      <c r="RMF661" s="68"/>
      <c r="RMG661" s="68"/>
      <c r="RMH661" s="68"/>
      <c r="RMI661" s="68"/>
      <c r="RMJ661" s="68"/>
      <c r="RMK661" s="68"/>
      <c r="RML661" s="68"/>
      <c r="RMM661" s="68"/>
      <c r="RMN661" s="68"/>
      <c r="RMO661" s="68"/>
      <c r="RMP661" s="68"/>
      <c r="RMQ661" s="68"/>
      <c r="RMR661" s="68"/>
      <c r="RMS661" s="68"/>
      <c r="RMT661" s="68"/>
      <c r="RMU661" s="68"/>
      <c r="RMV661" s="68"/>
      <c r="RMW661" s="68"/>
      <c r="RMX661" s="68"/>
      <c r="RMY661" s="68"/>
      <c r="RMZ661" s="68"/>
      <c r="RNA661" s="68"/>
      <c r="RNB661" s="68"/>
      <c r="RNC661" s="68"/>
      <c r="RND661" s="68"/>
      <c r="RNE661" s="68"/>
      <c r="RNF661" s="68"/>
      <c r="RNG661" s="68"/>
      <c r="RNH661" s="68"/>
      <c r="RNI661" s="68"/>
      <c r="RNJ661" s="68"/>
      <c r="RNK661" s="68"/>
      <c r="RNL661" s="68"/>
      <c r="RNM661" s="68"/>
      <c r="RNN661" s="68"/>
      <c r="RNO661" s="68"/>
      <c r="RNP661" s="68"/>
      <c r="RNQ661" s="68"/>
      <c r="RNR661" s="68"/>
      <c r="RNS661" s="68"/>
      <c r="RNT661" s="68"/>
      <c r="RNU661" s="68"/>
      <c r="RNV661" s="68"/>
      <c r="RNW661" s="68"/>
      <c r="RNX661" s="68"/>
      <c r="RNY661" s="68"/>
      <c r="RNZ661" s="68"/>
      <c r="ROA661" s="68"/>
      <c r="ROB661" s="68"/>
      <c r="ROC661" s="68"/>
      <c r="ROD661" s="68"/>
      <c r="ROE661" s="68"/>
      <c r="ROF661" s="68"/>
      <c r="ROG661" s="68"/>
      <c r="ROH661" s="68"/>
      <c r="ROI661" s="68"/>
      <c r="ROJ661" s="68"/>
      <c r="ROK661" s="68"/>
      <c r="ROL661" s="68"/>
      <c r="ROM661" s="68"/>
      <c r="RON661" s="68"/>
      <c r="ROO661" s="68"/>
      <c r="ROP661" s="68"/>
      <c r="ROQ661" s="68"/>
      <c r="ROR661" s="68"/>
      <c r="ROS661" s="68"/>
      <c r="ROT661" s="68"/>
      <c r="ROU661" s="68"/>
      <c r="ROV661" s="68"/>
      <c r="ROW661" s="68"/>
      <c r="ROX661" s="68"/>
      <c r="ROY661" s="68"/>
      <c r="ROZ661" s="68"/>
      <c r="RPA661" s="68"/>
      <c r="RPB661" s="68"/>
      <c r="RPC661" s="68"/>
      <c r="RPD661" s="68"/>
      <c r="RPE661" s="68"/>
      <c r="RPF661" s="68"/>
      <c r="RPG661" s="68"/>
      <c r="RPH661" s="68"/>
      <c r="RPI661" s="68"/>
      <c r="RPJ661" s="68"/>
      <c r="RPK661" s="68"/>
      <c r="RPL661" s="68"/>
      <c r="RPM661" s="68"/>
      <c r="RPN661" s="68"/>
      <c r="RPO661" s="68"/>
      <c r="RPP661" s="68"/>
      <c r="RPQ661" s="68"/>
      <c r="RPR661" s="68"/>
      <c r="RPS661" s="68"/>
      <c r="RPT661" s="68"/>
      <c r="RPU661" s="68"/>
      <c r="RPV661" s="68"/>
      <c r="RPW661" s="68"/>
      <c r="RPX661" s="68"/>
      <c r="RPY661" s="68"/>
      <c r="RPZ661" s="68"/>
      <c r="RQA661" s="68"/>
      <c r="RQB661" s="68"/>
      <c r="RQC661" s="68"/>
      <c r="RQD661" s="68"/>
      <c r="RQE661" s="68"/>
      <c r="RQF661" s="68"/>
      <c r="RQG661" s="68"/>
      <c r="RQH661" s="68"/>
      <c r="RQI661" s="68"/>
      <c r="RQJ661" s="68"/>
      <c r="RQK661" s="68"/>
      <c r="RQL661" s="68"/>
      <c r="RQM661" s="68"/>
      <c r="RQN661" s="68"/>
      <c r="RQO661" s="68"/>
      <c r="RQP661" s="68"/>
      <c r="RQQ661" s="68"/>
      <c r="RQR661" s="68"/>
      <c r="RQS661" s="68"/>
      <c r="RQT661" s="68"/>
      <c r="RQU661" s="68"/>
      <c r="RQV661" s="68"/>
      <c r="RQW661" s="68"/>
      <c r="RQX661" s="68"/>
      <c r="RQY661" s="68"/>
      <c r="RQZ661" s="68"/>
      <c r="RRA661" s="68"/>
      <c r="RRB661" s="68"/>
      <c r="RRC661" s="68"/>
      <c r="RRD661" s="68"/>
      <c r="RRE661" s="68"/>
      <c r="RRF661" s="68"/>
      <c r="RRG661" s="68"/>
      <c r="RRH661" s="68"/>
      <c r="RRI661" s="68"/>
      <c r="RRJ661" s="68"/>
      <c r="RRK661" s="68"/>
      <c r="RRL661" s="68"/>
      <c r="RRM661" s="68"/>
      <c r="RRN661" s="68"/>
      <c r="RRO661" s="68"/>
      <c r="RRP661" s="68"/>
      <c r="RRQ661" s="68"/>
      <c r="RRR661" s="68"/>
      <c r="RRS661" s="68"/>
      <c r="RRT661" s="68"/>
      <c r="RRU661" s="68"/>
      <c r="RRV661" s="68"/>
      <c r="RRW661" s="68"/>
      <c r="RRX661" s="68"/>
      <c r="RRY661" s="68"/>
      <c r="RRZ661" s="68"/>
      <c r="RSA661" s="68"/>
      <c r="RSB661" s="68"/>
      <c r="RSC661" s="68"/>
      <c r="RSD661" s="68"/>
      <c r="RSE661" s="68"/>
      <c r="RSF661" s="68"/>
      <c r="RSG661" s="68"/>
      <c r="RSH661" s="68"/>
      <c r="RSI661" s="68"/>
      <c r="RSJ661" s="68"/>
      <c r="RSK661" s="68"/>
      <c r="RSL661" s="68"/>
      <c r="RSM661" s="68"/>
      <c r="RSN661" s="68"/>
      <c r="RSO661" s="68"/>
      <c r="RSP661" s="68"/>
      <c r="RSQ661" s="68"/>
      <c r="RSR661" s="68"/>
      <c r="RSS661" s="68"/>
      <c r="RST661" s="68"/>
      <c r="RSU661" s="68"/>
      <c r="RSV661" s="68"/>
      <c r="RSW661" s="68"/>
      <c r="RSX661" s="68"/>
      <c r="RSY661" s="68"/>
      <c r="RSZ661" s="68"/>
      <c r="RTA661" s="68"/>
      <c r="RTB661" s="68"/>
      <c r="RTC661" s="68"/>
      <c r="RTD661" s="68"/>
      <c r="RTE661" s="68"/>
      <c r="RTF661" s="68"/>
      <c r="RTG661" s="68"/>
      <c r="RTH661" s="68"/>
      <c r="RTI661" s="68"/>
      <c r="RTJ661" s="68"/>
      <c r="RTK661" s="68"/>
      <c r="RTL661" s="68"/>
      <c r="RTM661" s="68"/>
      <c r="RTN661" s="68"/>
      <c r="RTO661" s="68"/>
      <c r="RTP661" s="68"/>
      <c r="RTQ661" s="68"/>
      <c r="RTR661" s="68"/>
      <c r="RTS661" s="68"/>
      <c r="RTT661" s="68"/>
      <c r="RTU661" s="68"/>
      <c r="RTV661" s="68"/>
      <c r="RTW661" s="68"/>
      <c r="RTX661" s="68"/>
      <c r="RTY661" s="68"/>
      <c r="RTZ661" s="68"/>
      <c r="RUA661" s="68"/>
      <c r="RUB661" s="68"/>
      <c r="RUC661" s="68"/>
      <c r="RUD661" s="68"/>
      <c r="RUE661" s="68"/>
      <c r="RUF661" s="68"/>
      <c r="RUG661" s="68"/>
      <c r="RUH661" s="68"/>
      <c r="RUI661" s="68"/>
      <c r="RUJ661" s="68"/>
      <c r="RUK661" s="68"/>
      <c r="RUL661" s="68"/>
      <c r="RUM661" s="68"/>
      <c r="RUN661" s="68"/>
      <c r="RUO661" s="68"/>
      <c r="RUP661" s="68"/>
      <c r="RUQ661" s="68"/>
      <c r="RUR661" s="68"/>
      <c r="RUS661" s="68"/>
      <c r="RUT661" s="68"/>
      <c r="RUU661" s="68"/>
      <c r="RUV661" s="68"/>
      <c r="RUW661" s="68"/>
      <c r="RUX661" s="68"/>
      <c r="RUY661" s="68"/>
      <c r="RUZ661" s="68"/>
      <c r="RVA661" s="68"/>
      <c r="RVB661" s="68"/>
      <c r="RVC661" s="68"/>
      <c r="RVD661" s="68"/>
      <c r="RVE661" s="68"/>
      <c r="RVF661" s="68"/>
      <c r="RVG661" s="68"/>
      <c r="RVH661" s="68"/>
      <c r="RVI661" s="68"/>
      <c r="RVJ661" s="68"/>
      <c r="RVK661" s="68"/>
      <c r="RVL661" s="68"/>
      <c r="RVM661" s="68"/>
      <c r="RVN661" s="68"/>
      <c r="RVO661" s="68"/>
      <c r="RVP661" s="68"/>
      <c r="RVQ661" s="68"/>
      <c r="RVR661" s="68"/>
      <c r="RVS661" s="68"/>
      <c r="RVT661" s="68"/>
      <c r="RVU661" s="68"/>
      <c r="RVV661" s="68"/>
      <c r="RVW661" s="68"/>
      <c r="RVX661" s="68"/>
      <c r="RVY661" s="68"/>
      <c r="RVZ661" s="68"/>
      <c r="RWA661" s="68"/>
      <c r="RWB661" s="68"/>
      <c r="RWC661" s="68"/>
      <c r="RWD661" s="68"/>
      <c r="RWE661" s="68"/>
      <c r="RWF661" s="68"/>
      <c r="RWG661" s="68"/>
      <c r="RWH661" s="68"/>
      <c r="RWI661" s="68"/>
      <c r="RWJ661" s="68"/>
      <c r="RWK661" s="68"/>
      <c r="RWL661" s="68"/>
      <c r="RWM661" s="68"/>
      <c r="RWN661" s="68"/>
      <c r="RWO661" s="68"/>
      <c r="RWP661" s="68"/>
      <c r="RWQ661" s="68"/>
      <c r="RWR661" s="68"/>
      <c r="RWS661" s="68"/>
      <c r="RWT661" s="68"/>
      <c r="RWU661" s="68"/>
      <c r="RWV661" s="68"/>
      <c r="RWW661" s="68"/>
      <c r="RWX661" s="68"/>
      <c r="RWY661" s="68"/>
      <c r="RWZ661" s="68"/>
      <c r="RXA661" s="68"/>
      <c r="RXB661" s="68"/>
      <c r="RXC661" s="68"/>
      <c r="RXD661" s="68"/>
      <c r="RXE661" s="68"/>
      <c r="RXF661" s="68"/>
      <c r="RXG661" s="68"/>
      <c r="RXH661" s="68"/>
      <c r="RXI661" s="68"/>
      <c r="RXJ661" s="68"/>
      <c r="RXK661" s="68"/>
      <c r="RXL661" s="68"/>
      <c r="RXM661" s="68"/>
      <c r="RXN661" s="68"/>
      <c r="RXO661" s="68"/>
      <c r="RXP661" s="68"/>
      <c r="RXQ661" s="68"/>
      <c r="RXR661" s="68"/>
      <c r="RXS661" s="68"/>
      <c r="RXT661" s="68"/>
      <c r="RXU661" s="68"/>
      <c r="RXV661" s="68"/>
      <c r="RXW661" s="68"/>
      <c r="RXX661" s="68"/>
      <c r="RXY661" s="68"/>
      <c r="RXZ661" s="68"/>
      <c r="RYA661" s="68"/>
      <c r="RYB661" s="68"/>
      <c r="RYC661" s="68"/>
      <c r="RYD661" s="68"/>
      <c r="RYE661" s="68"/>
      <c r="RYF661" s="68"/>
      <c r="RYG661" s="68"/>
      <c r="RYH661" s="68"/>
      <c r="RYI661" s="68"/>
      <c r="RYJ661" s="68"/>
      <c r="RYK661" s="68"/>
      <c r="RYL661" s="68"/>
      <c r="RYM661" s="68"/>
      <c r="RYN661" s="68"/>
      <c r="RYO661" s="68"/>
      <c r="RYP661" s="68"/>
      <c r="RYQ661" s="68"/>
      <c r="RYR661" s="68"/>
      <c r="RYS661" s="68"/>
      <c r="RYT661" s="68"/>
      <c r="RYU661" s="68"/>
      <c r="RYV661" s="68"/>
      <c r="RYW661" s="68"/>
      <c r="RYX661" s="68"/>
      <c r="RYY661" s="68"/>
      <c r="RYZ661" s="68"/>
      <c r="RZA661" s="68"/>
      <c r="RZB661" s="68"/>
      <c r="RZC661" s="68"/>
      <c r="RZD661" s="68"/>
      <c r="RZE661" s="68"/>
      <c r="RZF661" s="68"/>
      <c r="RZG661" s="68"/>
      <c r="RZH661" s="68"/>
      <c r="RZI661" s="68"/>
      <c r="RZJ661" s="68"/>
      <c r="RZK661" s="68"/>
      <c r="RZL661" s="68"/>
      <c r="RZM661" s="68"/>
      <c r="RZN661" s="68"/>
      <c r="RZO661" s="68"/>
      <c r="RZP661" s="68"/>
      <c r="RZQ661" s="68"/>
      <c r="RZR661" s="68"/>
      <c r="RZS661" s="68"/>
      <c r="RZT661" s="68"/>
      <c r="RZU661" s="68"/>
      <c r="RZV661" s="68"/>
      <c r="RZW661" s="68"/>
      <c r="RZX661" s="68"/>
      <c r="RZY661" s="68"/>
      <c r="RZZ661" s="68"/>
      <c r="SAA661" s="68"/>
      <c r="SAB661" s="68"/>
      <c r="SAC661" s="68"/>
      <c r="SAD661" s="68"/>
      <c r="SAE661" s="68"/>
      <c r="SAF661" s="68"/>
      <c r="SAG661" s="68"/>
      <c r="SAH661" s="68"/>
      <c r="SAI661" s="68"/>
      <c r="SAJ661" s="68"/>
      <c r="SAK661" s="68"/>
      <c r="SAL661" s="68"/>
      <c r="SAM661" s="68"/>
      <c r="SAN661" s="68"/>
      <c r="SAO661" s="68"/>
      <c r="SAP661" s="68"/>
      <c r="SAQ661" s="68"/>
      <c r="SAR661" s="68"/>
      <c r="SAS661" s="68"/>
      <c r="SAT661" s="68"/>
      <c r="SAU661" s="68"/>
      <c r="SAV661" s="68"/>
      <c r="SAW661" s="68"/>
      <c r="SAX661" s="68"/>
      <c r="SAY661" s="68"/>
      <c r="SAZ661" s="68"/>
      <c r="SBA661" s="68"/>
      <c r="SBB661" s="68"/>
      <c r="SBC661" s="68"/>
      <c r="SBD661" s="68"/>
      <c r="SBE661" s="68"/>
      <c r="SBF661" s="68"/>
      <c r="SBG661" s="68"/>
      <c r="SBH661" s="68"/>
      <c r="SBI661" s="68"/>
      <c r="SBJ661" s="68"/>
      <c r="SBK661" s="68"/>
      <c r="SBL661" s="68"/>
      <c r="SBM661" s="68"/>
      <c r="SBN661" s="68"/>
      <c r="SBO661" s="68"/>
      <c r="SBP661" s="68"/>
      <c r="SBQ661" s="68"/>
      <c r="SBR661" s="68"/>
      <c r="SBS661" s="68"/>
      <c r="SBT661" s="68"/>
      <c r="SBU661" s="68"/>
      <c r="SBV661" s="68"/>
      <c r="SBW661" s="68"/>
      <c r="SBX661" s="68"/>
      <c r="SBY661" s="68"/>
      <c r="SBZ661" s="68"/>
      <c r="SCA661" s="68"/>
      <c r="SCB661" s="68"/>
      <c r="SCC661" s="68"/>
      <c r="SCD661" s="68"/>
      <c r="SCE661" s="68"/>
      <c r="SCF661" s="68"/>
      <c r="SCG661" s="68"/>
      <c r="SCH661" s="68"/>
      <c r="SCI661" s="68"/>
      <c r="SCJ661" s="68"/>
      <c r="SCK661" s="68"/>
      <c r="SCL661" s="68"/>
      <c r="SCM661" s="68"/>
      <c r="SCN661" s="68"/>
      <c r="SCO661" s="68"/>
      <c r="SCP661" s="68"/>
      <c r="SCQ661" s="68"/>
      <c r="SCR661" s="68"/>
      <c r="SCS661" s="68"/>
      <c r="SCT661" s="68"/>
      <c r="SCU661" s="68"/>
      <c r="SCV661" s="68"/>
      <c r="SCW661" s="68"/>
      <c r="SCX661" s="68"/>
      <c r="SCY661" s="68"/>
      <c r="SCZ661" s="68"/>
      <c r="SDA661" s="68"/>
      <c r="SDB661" s="68"/>
      <c r="SDC661" s="68"/>
      <c r="SDD661" s="68"/>
      <c r="SDE661" s="68"/>
      <c r="SDF661" s="68"/>
      <c r="SDG661" s="68"/>
      <c r="SDH661" s="68"/>
      <c r="SDI661" s="68"/>
      <c r="SDJ661" s="68"/>
      <c r="SDK661" s="68"/>
      <c r="SDL661" s="68"/>
      <c r="SDM661" s="68"/>
      <c r="SDN661" s="68"/>
      <c r="SDO661" s="68"/>
      <c r="SDP661" s="68"/>
      <c r="SDQ661" s="68"/>
      <c r="SDR661" s="68"/>
      <c r="SDS661" s="68"/>
      <c r="SDT661" s="68"/>
      <c r="SDU661" s="68"/>
      <c r="SDV661" s="68"/>
      <c r="SDW661" s="68"/>
      <c r="SDX661" s="68"/>
      <c r="SDY661" s="68"/>
      <c r="SDZ661" s="68"/>
      <c r="SEA661" s="68"/>
      <c r="SEB661" s="68"/>
      <c r="SEC661" s="68"/>
      <c r="SED661" s="68"/>
      <c r="SEE661" s="68"/>
      <c r="SEF661" s="68"/>
      <c r="SEG661" s="68"/>
      <c r="SEH661" s="68"/>
      <c r="SEI661" s="68"/>
      <c r="SEJ661" s="68"/>
      <c r="SEK661" s="68"/>
      <c r="SEL661" s="68"/>
      <c r="SEM661" s="68"/>
      <c r="SEN661" s="68"/>
      <c r="SEO661" s="68"/>
      <c r="SEP661" s="68"/>
      <c r="SEQ661" s="68"/>
      <c r="SER661" s="68"/>
      <c r="SES661" s="68"/>
      <c r="SET661" s="68"/>
      <c r="SEU661" s="68"/>
      <c r="SEV661" s="68"/>
      <c r="SEW661" s="68"/>
      <c r="SEX661" s="68"/>
      <c r="SEY661" s="68"/>
      <c r="SEZ661" s="68"/>
      <c r="SFA661" s="68"/>
      <c r="SFB661" s="68"/>
      <c r="SFC661" s="68"/>
      <c r="SFD661" s="68"/>
      <c r="SFE661" s="68"/>
      <c r="SFF661" s="68"/>
      <c r="SFG661" s="68"/>
      <c r="SFH661" s="68"/>
      <c r="SFI661" s="68"/>
      <c r="SFJ661" s="68"/>
      <c r="SFK661" s="68"/>
      <c r="SFL661" s="68"/>
      <c r="SFM661" s="68"/>
      <c r="SFN661" s="68"/>
      <c r="SFO661" s="68"/>
      <c r="SFP661" s="68"/>
      <c r="SFQ661" s="68"/>
      <c r="SFR661" s="68"/>
      <c r="SFS661" s="68"/>
      <c r="SFT661" s="68"/>
      <c r="SFU661" s="68"/>
      <c r="SFV661" s="68"/>
      <c r="SFW661" s="68"/>
      <c r="SFX661" s="68"/>
      <c r="SFY661" s="68"/>
      <c r="SFZ661" s="68"/>
      <c r="SGA661" s="68"/>
      <c r="SGB661" s="68"/>
      <c r="SGC661" s="68"/>
      <c r="SGD661" s="68"/>
      <c r="SGE661" s="68"/>
      <c r="SGF661" s="68"/>
      <c r="SGG661" s="68"/>
      <c r="SGH661" s="68"/>
      <c r="SGI661" s="68"/>
      <c r="SGJ661" s="68"/>
      <c r="SGK661" s="68"/>
      <c r="SGL661" s="68"/>
      <c r="SGM661" s="68"/>
      <c r="SGN661" s="68"/>
      <c r="SGO661" s="68"/>
      <c r="SGP661" s="68"/>
      <c r="SGQ661" s="68"/>
      <c r="SGR661" s="68"/>
      <c r="SGS661" s="68"/>
      <c r="SGT661" s="68"/>
      <c r="SGU661" s="68"/>
      <c r="SGV661" s="68"/>
      <c r="SGW661" s="68"/>
      <c r="SGX661" s="68"/>
      <c r="SGY661" s="68"/>
      <c r="SGZ661" s="68"/>
      <c r="SHA661" s="68"/>
      <c r="SHB661" s="68"/>
      <c r="SHC661" s="68"/>
      <c r="SHD661" s="68"/>
      <c r="SHE661" s="68"/>
      <c r="SHF661" s="68"/>
      <c r="SHG661" s="68"/>
      <c r="SHH661" s="68"/>
      <c r="SHI661" s="68"/>
      <c r="SHJ661" s="68"/>
      <c r="SHK661" s="68"/>
      <c r="SHL661" s="68"/>
      <c r="SHM661" s="68"/>
      <c r="SHN661" s="68"/>
      <c r="SHO661" s="68"/>
      <c r="SHP661" s="68"/>
      <c r="SHQ661" s="68"/>
      <c r="SHR661" s="68"/>
      <c r="SHS661" s="68"/>
      <c r="SHT661" s="68"/>
      <c r="SHU661" s="68"/>
      <c r="SHV661" s="68"/>
      <c r="SHW661" s="68"/>
      <c r="SHX661" s="68"/>
      <c r="SHY661" s="68"/>
      <c r="SHZ661" s="68"/>
      <c r="SIA661" s="68"/>
      <c r="SIB661" s="68"/>
      <c r="SIC661" s="68"/>
      <c r="SID661" s="68"/>
      <c r="SIE661" s="68"/>
      <c r="SIF661" s="68"/>
      <c r="SIG661" s="68"/>
      <c r="SIH661" s="68"/>
      <c r="SII661" s="68"/>
      <c r="SIJ661" s="68"/>
      <c r="SIK661" s="68"/>
      <c r="SIL661" s="68"/>
      <c r="SIM661" s="68"/>
      <c r="SIN661" s="68"/>
      <c r="SIO661" s="68"/>
      <c r="SIP661" s="68"/>
      <c r="SIQ661" s="68"/>
      <c r="SIR661" s="68"/>
      <c r="SIS661" s="68"/>
      <c r="SIT661" s="68"/>
      <c r="SIU661" s="68"/>
      <c r="SIV661" s="68"/>
      <c r="SIW661" s="68"/>
      <c r="SIX661" s="68"/>
      <c r="SIY661" s="68"/>
      <c r="SIZ661" s="68"/>
      <c r="SJA661" s="68"/>
      <c r="SJB661" s="68"/>
      <c r="SJC661" s="68"/>
      <c r="SJD661" s="68"/>
      <c r="SJE661" s="68"/>
      <c r="SJF661" s="68"/>
      <c r="SJG661" s="68"/>
      <c r="SJH661" s="68"/>
      <c r="SJI661" s="68"/>
      <c r="SJJ661" s="68"/>
      <c r="SJK661" s="68"/>
      <c r="SJL661" s="68"/>
      <c r="SJM661" s="68"/>
      <c r="SJN661" s="68"/>
      <c r="SJO661" s="68"/>
      <c r="SJP661" s="68"/>
      <c r="SJQ661" s="68"/>
      <c r="SJR661" s="68"/>
      <c r="SJS661" s="68"/>
      <c r="SJT661" s="68"/>
      <c r="SJU661" s="68"/>
      <c r="SJV661" s="68"/>
      <c r="SJW661" s="68"/>
      <c r="SJX661" s="68"/>
      <c r="SJY661" s="68"/>
      <c r="SJZ661" s="68"/>
      <c r="SKA661" s="68"/>
      <c r="SKB661" s="68"/>
      <c r="SKC661" s="68"/>
      <c r="SKD661" s="68"/>
      <c r="SKE661" s="68"/>
      <c r="SKF661" s="68"/>
      <c r="SKG661" s="68"/>
      <c r="SKH661" s="68"/>
      <c r="SKI661" s="68"/>
      <c r="SKJ661" s="68"/>
      <c r="SKK661" s="68"/>
      <c r="SKL661" s="68"/>
      <c r="SKM661" s="68"/>
      <c r="SKN661" s="68"/>
      <c r="SKO661" s="68"/>
      <c r="SKP661" s="68"/>
      <c r="SKQ661" s="68"/>
      <c r="SKR661" s="68"/>
      <c r="SKS661" s="68"/>
      <c r="SKT661" s="68"/>
      <c r="SKU661" s="68"/>
      <c r="SKV661" s="68"/>
      <c r="SKW661" s="68"/>
      <c r="SKX661" s="68"/>
      <c r="SKY661" s="68"/>
      <c r="SKZ661" s="68"/>
      <c r="SLA661" s="68"/>
      <c r="SLB661" s="68"/>
      <c r="SLC661" s="68"/>
      <c r="SLD661" s="68"/>
      <c r="SLE661" s="68"/>
      <c r="SLF661" s="68"/>
      <c r="SLG661" s="68"/>
      <c r="SLH661" s="68"/>
      <c r="SLI661" s="68"/>
      <c r="SLJ661" s="68"/>
      <c r="SLK661" s="68"/>
      <c r="SLL661" s="68"/>
      <c r="SLM661" s="68"/>
      <c r="SLN661" s="68"/>
      <c r="SLO661" s="68"/>
      <c r="SLP661" s="68"/>
      <c r="SLQ661" s="68"/>
      <c r="SLR661" s="68"/>
      <c r="SLS661" s="68"/>
      <c r="SLT661" s="68"/>
      <c r="SLU661" s="68"/>
      <c r="SLV661" s="68"/>
      <c r="SLW661" s="68"/>
      <c r="SLX661" s="68"/>
      <c r="SLY661" s="68"/>
      <c r="SLZ661" s="68"/>
      <c r="SMA661" s="68"/>
      <c r="SMB661" s="68"/>
      <c r="SMC661" s="68"/>
      <c r="SMD661" s="68"/>
      <c r="SME661" s="68"/>
      <c r="SMF661" s="68"/>
      <c r="SMG661" s="68"/>
      <c r="SMH661" s="68"/>
      <c r="SMI661" s="68"/>
      <c r="SMJ661" s="68"/>
      <c r="SMK661" s="68"/>
      <c r="SML661" s="68"/>
      <c r="SMM661" s="68"/>
      <c r="SMN661" s="68"/>
      <c r="SMO661" s="68"/>
      <c r="SMP661" s="68"/>
      <c r="SMQ661" s="68"/>
      <c r="SMR661" s="68"/>
      <c r="SMS661" s="68"/>
      <c r="SMT661" s="68"/>
      <c r="SMU661" s="68"/>
      <c r="SMV661" s="68"/>
      <c r="SMW661" s="68"/>
      <c r="SMX661" s="68"/>
      <c r="SMY661" s="68"/>
      <c r="SMZ661" s="68"/>
      <c r="SNA661" s="68"/>
      <c r="SNB661" s="68"/>
      <c r="SNC661" s="68"/>
      <c r="SND661" s="68"/>
      <c r="SNE661" s="68"/>
      <c r="SNF661" s="68"/>
      <c r="SNG661" s="68"/>
      <c r="SNH661" s="68"/>
      <c r="SNI661" s="68"/>
      <c r="SNJ661" s="68"/>
      <c r="SNK661" s="68"/>
      <c r="SNL661" s="68"/>
      <c r="SNM661" s="68"/>
      <c r="SNN661" s="68"/>
      <c r="SNO661" s="68"/>
      <c r="SNP661" s="68"/>
      <c r="SNQ661" s="68"/>
      <c r="SNR661" s="68"/>
      <c r="SNS661" s="68"/>
      <c r="SNT661" s="68"/>
      <c r="SNU661" s="68"/>
      <c r="SNV661" s="68"/>
      <c r="SNW661" s="68"/>
      <c r="SNX661" s="68"/>
      <c r="SNY661" s="68"/>
      <c r="SNZ661" s="68"/>
      <c r="SOA661" s="68"/>
      <c r="SOB661" s="68"/>
      <c r="SOC661" s="68"/>
      <c r="SOD661" s="68"/>
      <c r="SOE661" s="68"/>
      <c r="SOF661" s="68"/>
      <c r="SOG661" s="68"/>
      <c r="SOH661" s="68"/>
      <c r="SOI661" s="68"/>
      <c r="SOJ661" s="68"/>
      <c r="SOK661" s="68"/>
      <c r="SOL661" s="68"/>
      <c r="SOM661" s="68"/>
      <c r="SON661" s="68"/>
      <c r="SOO661" s="68"/>
      <c r="SOP661" s="68"/>
      <c r="SOQ661" s="68"/>
      <c r="SOR661" s="68"/>
      <c r="SOS661" s="68"/>
      <c r="SOT661" s="68"/>
      <c r="SOU661" s="68"/>
      <c r="SOV661" s="68"/>
      <c r="SOW661" s="68"/>
      <c r="SOX661" s="68"/>
      <c r="SOY661" s="68"/>
      <c r="SOZ661" s="68"/>
      <c r="SPA661" s="68"/>
      <c r="SPB661" s="68"/>
      <c r="SPC661" s="68"/>
      <c r="SPD661" s="68"/>
      <c r="SPE661" s="68"/>
      <c r="SPF661" s="68"/>
      <c r="SPG661" s="68"/>
      <c r="SPH661" s="68"/>
      <c r="SPI661" s="68"/>
      <c r="SPJ661" s="68"/>
      <c r="SPK661" s="68"/>
      <c r="SPL661" s="68"/>
      <c r="SPM661" s="68"/>
      <c r="SPN661" s="68"/>
      <c r="SPO661" s="68"/>
      <c r="SPP661" s="68"/>
      <c r="SPQ661" s="68"/>
      <c r="SPR661" s="68"/>
      <c r="SPS661" s="68"/>
      <c r="SPT661" s="68"/>
      <c r="SPU661" s="68"/>
      <c r="SPV661" s="68"/>
      <c r="SPW661" s="68"/>
      <c r="SPX661" s="68"/>
      <c r="SPY661" s="68"/>
      <c r="SPZ661" s="68"/>
      <c r="SQA661" s="68"/>
      <c r="SQB661" s="68"/>
      <c r="SQC661" s="68"/>
      <c r="SQD661" s="68"/>
      <c r="SQE661" s="68"/>
      <c r="SQF661" s="68"/>
      <c r="SQG661" s="68"/>
      <c r="SQH661" s="68"/>
      <c r="SQI661" s="68"/>
      <c r="SQJ661" s="68"/>
      <c r="SQK661" s="68"/>
      <c r="SQL661" s="68"/>
      <c r="SQM661" s="68"/>
      <c r="SQN661" s="68"/>
      <c r="SQO661" s="68"/>
      <c r="SQP661" s="68"/>
      <c r="SQQ661" s="68"/>
      <c r="SQR661" s="68"/>
      <c r="SQS661" s="68"/>
      <c r="SQT661" s="68"/>
      <c r="SQU661" s="68"/>
      <c r="SQV661" s="68"/>
      <c r="SQW661" s="68"/>
      <c r="SQX661" s="68"/>
      <c r="SQY661" s="68"/>
      <c r="SQZ661" s="68"/>
      <c r="SRA661" s="68"/>
      <c r="SRB661" s="68"/>
      <c r="SRC661" s="68"/>
      <c r="SRD661" s="68"/>
      <c r="SRE661" s="68"/>
      <c r="SRF661" s="68"/>
      <c r="SRG661" s="68"/>
      <c r="SRH661" s="68"/>
      <c r="SRI661" s="68"/>
      <c r="SRJ661" s="68"/>
      <c r="SRK661" s="68"/>
      <c r="SRL661" s="68"/>
      <c r="SRM661" s="68"/>
      <c r="SRN661" s="68"/>
      <c r="SRO661" s="68"/>
      <c r="SRP661" s="68"/>
      <c r="SRQ661" s="68"/>
      <c r="SRR661" s="68"/>
      <c r="SRS661" s="68"/>
      <c r="SRT661" s="68"/>
      <c r="SRU661" s="68"/>
      <c r="SRV661" s="68"/>
      <c r="SRW661" s="68"/>
      <c r="SRX661" s="68"/>
      <c r="SRY661" s="68"/>
      <c r="SRZ661" s="68"/>
      <c r="SSA661" s="68"/>
      <c r="SSB661" s="68"/>
      <c r="SSC661" s="68"/>
      <c r="SSD661" s="68"/>
      <c r="SSE661" s="68"/>
      <c r="SSF661" s="68"/>
      <c r="SSG661" s="68"/>
      <c r="SSH661" s="68"/>
      <c r="SSI661" s="68"/>
      <c r="SSJ661" s="68"/>
      <c r="SSK661" s="68"/>
      <c r="SSL661" s="68"/>
      <c r="SSM661" s="68"/>
      <c r="SSN661" s="68"/>
      <c r="SSO661" s="68"/>
      <c r="SSP661" s="68"/>
      <c r="SSQ661" s="68"/>
      <c r="SSR661" s="68"/>
      <c r="SSS661" s="68"/>
      <c r="SST661" s="68"/>
      <c r="SSU661" s="68"/>
      <c r="SSV661" s="68"/>
      <c r="SSW661" s="68"/>
      <c r="SSX661" s="68"/>
      <c r="SSY661" s="68"/>
      <c r="SSZ661" s="68"/>
      <c r="STA661" s="68"/>
      <c r="STB661" s="68"/>
      <c r="STC661" s="68"/>
      <c r="STD661" s="68"/>
      <c r="STE661" s="68"/>
      <c r="STF661" s="68"/>
      <c r="STG661" s="68"/>
      <c r="STH661" s="68"/>
      <c r="STI661" s="68"/>
      <c r="STJ661" s="68"/>
      <c r="STK661" s="68"/>
      <c r="STL661" s="68"/>
      <c r="STM661" s="68"/>
      <c r="STN661" s="68"/>
      <c r="STO661" s="68"/>
      <c r="STP661" s="68"/>
      <c r="STQ661" s="68"/>
      <c r="STR661" s="68"/>
      <c r="STS661" s="68"/>
      <c r="STT661" s="68"/>
      <c r="STU661" s="68"/>
      <c r="STV661" s="68"/>
      <c r="STW661" s="68"/>
      <c r="STX661" s="68"/>
      <c r="STY661" s="68"/>
      <c r="STZ661" s="68"/>
      <c r="SUA661" s="68"/>
      <c r="SUB661" s="68"/>
      <c r="SUC661" s="68"/>
      <c r="SUD661" s="68"/>
      <c r="SUE661" s="68"/>
      <c r="SUF661" s="68"/>
      <c r="SUG661" s="68"/>
      <c r="SUH661" s="68"/>
      <c r="SUI661" s="68"/>
      <c r="SUJ661" s="68"/>
      <c r="SUK661" s="68"/>
      <c r="SUL661" s="68"/>
      <c r="SUM661" s="68"/>
      <c r="SUN661" s="68"/>
      <c r="SUO661" s="68"/>
      <c r="SUP661" s="68"/>
      <c r="SUQ661" s="68"/>
      <c r="SUR661" s="68"/>
      <c r="SUS661" s="68"/>
      <c r="SUT661" s="68"/>
      <c r="SUU661" s="68"/>
      <c r="SUV661" s="68"/>
      <c r="SUW661" s="68"/>
      <c r="SUX661" s="68"/>
      <c r="SUY661" s="68"/>
      <c r="SUZ661" s="68"/>
      <c r="SVA661" s="68"/>
      <c r="SVB661" s="68"/>
      <c r="SVC661" s="68"/>
      <c r="SVD661" s="68"/>
      <c r="SVE661" s="68"/>
      <c r="SVF661" s="68"/>
      <c r="SVG661" s="68"/>
      <c r="SVH661" s="68"/>
      <c r="SVI661" s="68"/>
      <c r="SVJ661" s="68"/>
      <c r="SVK661" s="68"/>
      <c r="SVL661" s="68"/>
      <c r="SVM661" s="68"/>
      <c r="SVN661" s="68"/>
      <c r="SVO661" s="68"/>
      <c r="SVP661" s="68"/>
      <c r="SVQ661" s="68"/>
      <c r="SVR661" s="68"/>
      <c r="SVS661" s="68"/>
      <c r="SVT661" s="68"/>
      <c r="SVU661" s="68"/>
      <c r="SVV661" s="68"/>
      <c r="SVW661" s="68"/>
      <c r="SVX661" s="68"/>
      <c r="SVY661" s="68"/>
      <c r="SVZ661" s="68"/>
      <c r="SWA661" s="68"/>
      <c r="SWB661" s="68"/>
      <c r="SWC661" s="68"/>
      <c r="SWD661" s="68"/>
      <c r="SWE661" s="68"/>
      <c r="SWF661" s="68"/>
      <c r="SWG661" s="68"/>
      <c r="SWH661" s="68"/>
      <c r="SWI661" s="68"/>
      <c r="SWJ661" s="68"/>
      <c r="SWK661" s="68"/>
      <c r="SWL661" s="68"/>
      <c r="SWM661" s="68"/>
      <c r="SWN661" s="68"/>
      <c r="SWO661" s="68"/>
      <c r="SWP661" s="68"/>
      <c r="SWQ661" s="68"/>
      <c r="SWR661" s="68"/>
      <c r="SWS661" s="68"/>
      <c r="SWT661" s="68"/>
      <c r="SWU661" s="68"/>
      <c r="SWV661" s="68"/>
      <c r="SWW661" s="68"/>
      <c r="SWX661" s="68"/>
      <c r="SWY661" s="68"/>
      <c r="SWZ661" s="68"/>
      <c r="SXA661" s="68"/>
      <c r="SXB661" s="68"/>
      <c r="SXC661" s="68"/>
      <c r="SXD661" s="68"/>
      <c r="SXE661" s="68"/>
      <c r="SXF661" s="68"/>
      <c r="SXG661" s="68"/>
      <c r="SXH661" s="68"/>
      <c r="SXI661" s="68"/>
      <c r="SXJ661" s="68"/>
      <c r="SXK661" s="68"/>
      <c r="SXL661" s="68"/>
      <c r="SXM661" s="68"/>
      <c r="SXN661" s="68"/>
      <c r="SXO661" s="68"/>
      <c r="SXP661" s="68"/>
      <c r="SXQ661" s="68"/>
      <c r="SXR661" s="68"/>
      <c r="SXS661" s="68"/>
      <c r="SXT661" s="68"/>
      <c r="SXU661" s="68"/>
      <c r="SXV661" s="68"/>
      <c r="SXW661" s="68"/>
      <c r="SXX661" s="68"/>
      <c r="SXY661" s="68"/>
      <c r="SXZ661" s="68"/>
      <c r="SYA661" s="68"/>
      <c r="SYB661" s="68"/>
      <c r="SYC661" s="68"/>
      <c r="SYD661" s="68"/>
      <c r="SYE661" s="68"/>
      <c r="SYF661" s="68"/>
      <c r="SYG661" s="68"/>
      <c r="SYH661" s="68"/>
      <c r="SYI661" s="68"/>
      <c r="SYJ661" s="68"/>
      <c r="SYK661" s="68"/>
      <c r="SYL661" s="68"/>
      <c r="SYM661" s="68"/>
      <c r="SYN661" s="68"/>
      <c r="SYO661" s="68"/>
      <c r="SYP661" s="68"/>
      <c r="SYQ661" s="68"/>
      <c r="SYR661" s="68"/>
      <c r="SYS661" s="68"/>
      <c r="SYT661" s="68"/>
      <c r="SYU661" s="68"/>
      <c r="SYV661" s="68"/>
      <c r="SYW661" s="68"/>
      <c r="SYX661" s="68"/>
      <c r="SYY661" s="68"/>
      <c r="SYZ661" s="68"/>
      <c r="SZA661" s="68"/>
      <c r="SZB661" s="68"/>
      <c r="SZC661" s="68"/>
      <c r="SZD661" s="68"/>
      <c r="SZE661" s="68"/>
      <c r="SZF661" s="68"/>
      <c r="SZG661" s="68"/>
      <c r="SZH661" s="68"/>
      <c r="SZI661" s="68"/>
      <c r="SZJ661" s="68"/>
      <c r="SZK661" s="68"/>
      <c r="SZL661" s="68"/>
      <c r="SZM661" s="68"/>
      <c r="SZN661" s="68"/>
      <c r="SZO661" s="68"/>
      <c r="SZP661" s="68"/>
      <c r="SZQ661" s="68"/>
      <c r="SZR661" s="68"/>
      <c r="SZS661" s="68"/>
      <c r="SZT661" s="68"/>
      <c r="SZU661" s="68"/>
      <c r="SZV661" s="68"/>
      <c r="SZW661" s="68"/>
      <c r="SZX661" s="68"/>
      <c r="SZY661" s="68"/>
      <c r="SZZ661" s="68"/>
      <c r="TAA661" s="68"/>
      <c r="TAB661" s="68"/>
      <c r="TAC661" s="68"/>
      <c r="TAD661" s="68"/>
      <c r="TAE661" s="68"/>
      <c r="TAF661" s="68"/>
      <c r="TAG661" s="68"/>
      <c r="TAH661" s="68"/>
      <c r="TAI661" s="68"/>
      <c r="TAJ661" s="68"/>
      <c r="TAK661" s="68"/>
      <c r="TAL661" s="68"/>
      <c r="TAM661" s="68"/>
      <c r="TAN661" s="68"/>
      <c r="TAO661" s="68"/>
      <c r="TAP661" s="68"/>
      <c r="TAQ661" s="68"/>
      <c r="TAR661" s="68"/>
      <c r="TAS661" s="68"/>
      <c r="TAT661" s="68"/>
      <c r="TAU661" s="68"/>
      <c r="TAV661" s="68"/>
      <c r="TAW661" s="68"/>
      <c r="TAX661" s="68"/>
      <c r="TAY661" s="68"/>
      <c r="TAZ661" s="68"/>
      <c r="TBA661" s="68"/>
      <c r="TBB661" s="68"/>
      <c r="TBC661" s="68"/>
      <c r="TBD661" s="68"/>
      <c r="TBE661" s="68"/>
      <c r="TBF661" s="68"/>
      <c r="TBG661" s="68"/>
      <c r="TBH661" s="68"/>
      <c r="TBI661" s="68"/>
      <c r="TBJ661" s="68"/>
      <c r="TBK661" s="68"/>
      <c r="TBL661" s="68"/>
      <c r="TBM661" s="68"/>
      <c r="TBN661" s="68"/>
      <c r="TBO661" s="68"/>
      <c r="TBP661" s="68"/>
      <c r="TBQ661" s="68"/>
      <c r="TBR661" s="68"/>
      <c r="TBS661" s="68"/>
      <c r="TBT661" s="68"/>
      <c r="TBU661" s="68"/>
      <c r="TBV661" s="68"/>
      <c r="TBW661" s="68"/>
      <c r="TBX661" s="68"/>
      <c r="TBY661" s="68"/>
      <c r="TBZ661" s="68"/>
      <c r="TCA661" s="68"/>
      <c r="TCB661" s="68"/>
      <c r="TCC661" s="68"/>
      <c r="TCD661" s="68"/>
      <c r="TCE661" s="68"/>
      <c r="TCF661" s="68"/>
      <c r="TCG661" s="68"/>
      <c r="TCH661" s="68"/>
      <c r="TCI661" s="68"/>
      <c r="TCJ661" s="68"/>
      <c r="TCK661" s="68"/>
      <c r="TCL661" s="68"/>
      <c r="TCM661" s="68"/>
      <c r="TCN661" s="68"/>
      <c r="TCO661" s="68"/>
      <c r="TCP661" s="68"/>
      <c r="TCQ661" s="68"/>
      <c r="TCR661" s="68"/>
      <c r="TCS661" s="68"/>
      <c r="TCT661" s="68"/>
      <c r="TCU661" s="68"/>
      <c r="TCV661" s="68"/>
      <c r="TCW661" s="68"/>
      <c r="TCX661" s="68"/>
      <c r="TCY661" s="68"/>
      <c r="TCZ661" s="68"/>
      <c r="TDA661" s="68"/>
      <c r="TDB661" s="68"/>
      <c r="TDC661" s="68"/>
      <c r="TDD661" s="68"/>
      <c r="TDE661" s="68"/>
      <c r="TDF661" s="68"/>
      <c r="TDG661" s="68"/>
      <c r="TDH661" s="68"/>
      <c r="TDI661" s="68"/>
      <c r="TDJ661" s="68"/>
      <c r="TDK661" s="68"/>
      <c r="TDL661" s="68"/>
      <c r="TDM661" s="68"/>
      <c r="TDN661" s="68"/>
      <c r="TDO661" s="68"/>
      <c r="TDP661" s="68"/>
      <c r="TDQ661" s="68"/>
      <c r="TDR661" s="68"/>
      <c r="TDS661" s="68"/>
      <c r="TDT661" s="68"/>
      <c r="TDU661" s="68"/>
      <c r="TDV661" s="68"/>
      <c r="TDW661" s="68"/>
      <c r="TDX661" s="68"/>
      <c r="TDY661" s="68"/>
      <c r="TDZ661" s="68"/>
      <c r="TEA661" s="68"/>
      <c r="TEB661" s="68"/>
      <c r="TEC661" s="68"/>
      <c r="TED661" s="68"/>
      <c r="TEE661" s="68"/>
      <c r="TEF661" s="68"/>
      <c r="TEG661" s="68"/>
      <c r="TEH661" s="68"/>
      <c r="TEI661" s="68"/>
      <c r="TEJ661" s="68"/>
      <c r="TEK661" s="68"/>
      <c r="TEL661" s="68"/>
      <c r="TEM661" s="68"/>
      <c r="TEN661" s="68"/>
      <c r="TEO661" s="68"/>
      <c r="TEP661" s="68"/>
      <c r="TEQ661" s="68"/>
      <c r="TER661" s="68"/>
      <c r="TES661" s="68"/>
      <c r="TET661" s="68"/>
      <c r="TEU661" s="68"/>
      <c r="TEV661" s="68"/>
      <c r="TEW661" s="68"/>
      <c r="TEX661" s="68"/>
      <c r="TEY661" s="68"/>
      <c r="TEZ661" s="68"/>
      <c r="TFA661" s="68"/>
      <c r="TFB661" s="68"/>
      <c r="TFC661" s="68"/>
      <c r="TFD661" s="68"/>
      <c r="TFE661" s="68"/>
      <c r="TFF661" s="68"/>
      <c r="TFG661" s="68"/>
      <c r="TFH661" s="68"/>
      <c r="TFI661" s="68"/>
      <c r="TFJ661" s="68"/>
      <c r="TFK661" s="68"/>
      <c r="TFL661" s="68"/>
      <c r="TFM661" s="68"/>
      <c r="TFN661" s="68"/>
      <c r="TFO661" s="68"/>
      <c r="TFP661" s="68"/>
      <c r="TFQ661" s="68"/>
      <c r="TFR661" s="68"/>
      <c r="TFS661" s="68"/>
      <c r="TFT661" s="68"/>
      <c r="TFU661" s="68"/>
      <c r="TFV661" s="68"/>
      <c r="TFW661" s="68"/>
      <c r="TFX661" s="68"/>
      <c r="TFY661" s="68"/>
      <c r="TFZ661" s="68"/>
      <c r="TGA661" s="68"/>
      <c r="TGB661" s="68"/>
      <c r="TGC661" s="68"/>
      <c r="TGD661" s="68"/>
      <c r="TGE661" s="68"/>
      <c r="TGF661" s="68"/>
      <c r="TGG661" s="68"/>
      <c r="TGH661" s="68"/>
      <c r="TGI661" s="68"/>
      <c r="TGJ661" s="68"/>
      <c r="TGK661" s="68"/>
      <c r="TGL661" s="68"/>
      <c r="TGM661" s="68"/>
      <c r="TGN661" s="68"/>
      <c r="TGO661" s="68"/>
      <c r="TGP661" s="68"/>
      <c r="TGQ661" s="68"/>
      <c r="TGR661" s="68"/>
      <c r="TGS661" s="68"/>
      <c r="TGT661" s="68"/>
      <c r="TGU661" s="68"/>
      <c r="TGV661" s="68"/>
      <c r="TGW661" s="68"/>
      <c r="TGX661" s="68"/>
      <c r="TGY661" s="68"/>
      <c r="TGZ661" s="68"/>
      <c r="THA661" s="68"/>
      <c r="THB661" s="68"/>
      <c r="THC661" s="68"/>
      <c r="THD661" s="68"/>
      <c r="THE661" s="68"/>
      <c r="THF661" s="68"/>
      <c r="THG661" s="68"/>
      <c r="THH661" s="68"/>
      <c r="THI661" s="68"/>
      <c r="THJ661" s="68"/>
      <c r="THK661" s="68"/>
      <c r="THL661" s="68"/>
      <c r="THM661" s="68"/>
      <c r="THN661" s="68"/>
      <c r="THO661" s="68"/>
      <c r="THP661" s="68"/>
      <c r="THQ661" s="68"/>
      <c r="THR661" s="68"/>
      <c r="THS661" s="68"/>
      <c r="THT661" s="68"/>
      <c r="THU661" s="68"/>
      <c r="THV661" s="68"/>
      <c r="THW661" s="68"/>
      <c r="THX661" s="68"/>
      <c r="THY661" s="68"/>
      <c r="THZ661" s="68"/>
      <c r="TIA661" s="68"/>
      <c r="TIB661" s="68"/>
      <c r="TIC661" s="68"/>
      <c r="TID661" s="68"/>
      <c r="TIE661" s="68"/>
      <c r="TIF661" s="68"/>
      <c r="TIG661" s="68"/>
      <c r="TIH661" s="68"/>
      <c r="TII661" s="68"/>
      <c r="TIJ661" s="68"/>
      <c r="TIK661" s="68"/>
      <c r="TIL661" s="68"/>
      <c r="TIM661" s="68"/>
      <c r="TIN661" s="68"/>
      <c r="TIO661" s="68"/>
      <c r="TIP661" s="68"/>
      <c r="TIQ661" s="68"/>
      <c r="TIR661" s="68"/>
      <c r="TIS661" s="68"/>
      <c r="TIT661" s="68"/>
      <c r="TIU661" s="68"/>
      <c r="TIV661" s="68"/>
      <c r="TIW661" s="68"/>
      <c r="TIX661" s="68"/>
      <c r="TIY661" s="68"/>
      <c r="TIZ661" s="68"/>
      <c r="TJA661" s="68"/>
      <c r="TJB661" s="68"/>
      <c r="TJC661" s="68"/>
      <c r="TJD661" s="68"/>
      <c r="TJE661" s="68"/>
      <c r="TJF661" s="68"/>
      <c r="TJG661" s="68"/>
      <c r="TJH661" s="68"/>
      <c r="TJI661" s="68"/>
      <c r="TJJ661" s="68"/>
      <c r="TJK661" s="68"/>
      <c r="TJL661" s="68"/>
      <c r="TJM661" s="68"/>
      <c r="TJN661" s="68"/>
      <c r="TJO661" s="68"/>
      <c r="TJP661" s="68"/>
      <c r="TJQ661" s="68"/>
      <c r="TJR661" s="68"/>
      <c r="TJS661" s="68"/>
      <c r="TJT661" s="68"/>
      <c r="TJU661" s="68"/>
      <c r="TJV661" s="68"/>
      <c r="TJW661" s="68"/>
      <c r="TJX661" s="68"/>
      <c r="TJY661" s="68"/>
      <c r="TJZ661" s="68"/>
      <c r="TKA661" s="68"/>
      <c r="TKB661" s="68"/>
      <c r="TKC661" s="68"/>
      <c r="TKD661" s="68"/>
      <c r="TKE661" s="68"/>
      <c r="TKF661" s="68"/>
      <c r="TKG661" s="68"/>
      <c r="TKH661" s="68"/>
      <c r="TKI661" s="68"/>
      <c r="TKJ661" s="68"/>
      <c r="TKK661" s="68"/>
      <c r="TKL661" s="68"/>
      <c r="TKM661" s="68"/>
      <c r="TKN661" s="68"/>
      <c r="TKO661" s="68"/>
      <c r="TKP661" s="68"/>
      <c r="TKQ661" s="68"/>
      <c r="TKR661" s="68"/>
      <c r="TKS661" s="68"/>
      <c r="TKT661" s="68"/>
      <c r="TKU661" s="68"/>
      <c r="TKV661" s="68"/>
      <c r="TKW661" s="68"/>
      <c r="TKX661" s="68"/>
      <c r="TKY661" s="68"/>
      <c r="TKZ661" s="68"/>
      <c r="TLA661" s="68"/>
      <c r="TLB661" s="68"/>
      <c r="TLC661" s="68"/>
      <c r="TLD661" s="68"/>
      <c r="TLE661" s="68"/>
      <c r="TLF661" s="68"/>
      <c r="TLG661" s="68"/>
      <c r="TLH661" s="68"/>
      <c r="TLI661" s="68"/>
      <c r="TLJ661" s="68"/>
      <c r="TLK661" s="68"/>
      <c r="TLL661" s="68"/>
      <c r="TLM661" s="68"/>
      <c r="TLN661" s="68"/>
      <c r="TLO661" s="68"/>
      <c r="TLP661" s="68"/>
      <c r="TLQ661" s="68"/>
      <c r="TLR661" s="68"/>
      <c r="TLS661" s="68"/>
      <c r="TLT661" s="68"/>
      <c r="TLU661" s="68"/>
      <c r="TLV661" s="68"/>
      <c r="TLW661" s="68"/>
      <c r="TLX661" s="68"/>
      <c r="TLY661" s="68"/>
      <c r="TLZ661" s="68"/>
      <c r="TMA661" s="68"/>
      <c r="TMB661" s="68"/>
      <c r="TMC661" s="68"/>
      <c r="TMD661" s="68"/>
      <c r="TME661" s="68"/>
      <c r="TMF661" s="68"/>
      <c r="TMG661" s="68"/>
      <c r="TMH661" s="68"/>
      <c r="TMI661" s="68"/>
      <c r="TMJ661" s="68"/>
      <c r="TMK661" s="68"/>
      <c r="TML661" s="68"/>
      <c r="TMM661" s="68"/>
      <c r="TMN661" s="68"/>
      <c r="TMO661" s="68"/>
      <c r="TMP661" s="68"/>
      <c r="TMQ661" s="68"/>
      <c r="TMR661" s="68"/>
      <c r="TMS661" s="68"/>
      <c r="TMT661" s="68"/>
      <c r="TMU661" s="68"/>
      <c r="TMV661" s="68"/>
      <c r="TMW661" s="68"/>
      <c r="TMX661" s="68"/>
      <c r="TMY661" s="68"/>
      <c r="TMZ661" s="68"/>
      <c r="TNA661" s="68"/>
      <c r="TNB661" s="68"/>
      <c r="TNC661" s="68"/>
      <c r="TND661" s="68"/>
      <c r="TNE661" s="68"/>
      <c r="TNF661" s="68"/>
      <c r="TNG661" s="68"/>
      <c r="TNH661" s="68"/>
      <c r="TNI661" s="68"/>
      <c r="TNJ661" s="68"/>
      <c r="TNK661" s="68"/>
      <c r="TNL661" s="68"/>
      <c r="TNM661" s="68"/>
      <c r="TNN661" s="68"/>
      <c r="TNO661" s="68"/>
      <c r="TNP661" s="68"/>
      <c r="TNQ661" s="68"/>
      <c r="TNR661" s="68"/>
      <c r="TNS661" s="68"/>
      <c r="TNT661" s="68"/>
      <c r="TNU661" s="68"/>
      <c r="TNV661" s="68"/>
      <c r="TNW661" s="68"/>
      <c r="TNX661" s="68"/>
      <c r="TNY661" s="68"/>
      <c r="TNZ661" s="68"/>
      <c r="TOA661" s="68"/>
      <c r="TOB661" s="68"/>
      <c r="TOC661" s="68"/>
      <c r="TOD661" s="68"/>
      <c r="TOE661" s="68"/>
      <c r="TOF661" s="68"/>
      <c r="TOG661" s="68"/>
      <c r="TOH661" s="68"/>
      <c r="TOI661" s="68"/>
      <c r="TOJ661" s="68"/>
      <c r="TOK661" s="68"/>
      <c r="TOL661" s="68"/>
      <c r="TOM661" s="68"/>
      <c r="TON661" s="68"/>
      <c r="TOO661" s="68"/>
      <c r="TOP661" s="68"/>
      <c r="TOQ661" s="68"/>
      <c r="TOR661" s="68"/>
      <c r="TOS661" s="68"/>
      <c r="TOT661" s="68"/>
      <c r="TOU661" s="68"/>
      <c r="TOV661" s="68"/>
      <c r="TOW661" s="68"/>
      <c r="TOX661" s="68"/>
      <c r="TOY661" s="68"/>
      <c r="TOZ661" s="68"/>
      <c r="TPA661" s="68"/>
      <c r="TPB661" s="68"/>
      <c r="TPC661" s="68"/>
      <c r="TPD661" s="68"/>
      <c r="TPE661" s="68"/>
      <c r="TPF661" s="68"/>
      <c r="TPG661" s="68"/>
      <c r="TPH661" s="68"/>
      <c r="TPI661" s="68"/>
      <c r="TPJ661" s="68"/>
      <c r="TPK661" s="68"/>
      <c r="TPL661" s="68"/>
      <c r="TPM661" s="68"/>
      <c r="TPN661" s="68"/>
      <c r="TPO661" s="68"/>
      <c r="TPP661" s="68"/>
      <c r="TPQ661" s="68"/>
      <c r="TPR661" s="68"/>
      <c r="TPS661" s="68"/>
      <c r="TPT661" s="68"/>
      <c r="TPU661" s="68"/>
      <c r="TPV661" s="68"/>
      <c r="TPW661" s="68"/>
      <c r="TPX661" s="68"/>
      <c r="TPY661" s="68"/>
      <c r="TPZ661" s="68"/>
      <c r="TQA661" s="68"/>
      <c r="TQB661" s="68"/>
      <c r="TQC661" s="68"/>
      <c r="TQD661" s="68"/>
      <c r="TQE661" s="68"/>
      <c r="TQF661" s="68"/>
      <c r="TQG661" s="68"/>
      <c r="TQH661" s="68"/>
      <c r="TQI661" s="68"/>
      <c r="TQJ661" s="68"/>
      <c r="TQK661" s="68"/>
      <c r="TQL661" s="68"/>
      <c r="TQM661" s="68"/>
      <c r="TQN661" s="68"/>
      <c r="TQO661" s="68"/>
      <c r="TQP661" s="68"/>
      <c r="TQQ661" s="68"/>
      <c r="TQR661" s="68"/>
      <c r="TQS661" s="68"/>
      <c r="TQT661" s="68"/>
      <c r="TQU661" s="68"/>
      <c r="TQV661" s="68"/>
      <c r="TQW661" s="68"/>
      <c r="TQX661" s="68"/>
      <c r="TQY661" s="68"/>
      <c r="TQZ661" s="68"/>
      <c r="TRA661" s="68"/>
      <c r="TRB661" s="68"/>
      <c r="TRC661" s="68"/>
      <c r="TRD661" s="68"/>
      <c r="TRE661" s="68"/>
      <c r="TRF661" s="68"/>
      <c r="TRG661" s="68"/>
      <c r="TRH661" s="68"/>
      <c r="TRI661" s="68"/>
      <c r="TRJ661" s="68"/>
      <c r="TRK661" s="68"/>
      <c r="TRL661" s="68"/>
      <c r="TRM661" s="68"/>
      <c r="TRN661" s="68"/>
      <c r="TRO661" s="68"/>
      <c r="TRP661" s="68"/>
      <c r="TRQ661" s="68"/>
      <c r="TRR661" s="68"/>
      <c r="TRS661" s="68"/>
      <c r="TRT661" s="68"/>
      <c r="TRU661" s="68"/>
      <c r="TRV661" s="68"/>
      <c r="TRW661" s="68"/>
      <c r="TRX661" s="68"/>
      <c r="TRY661" s="68"/>
      <c r="TRZ661" s="68"/>
      <c r="TSA661" s="68"/>
      <c r="TSB661" s="68"/>
      <c r="TSC661" s="68"/>
      <c r="TSD661" s="68"/>
      <c r="TSE661" s="68"/>
      <c r="TSF661" s="68"/>
      <c r="TSG661" s="68"/>
      <c r="TSH661" s="68"/>
      <c r="TSI661" s="68"/>
      <c r="TSJ661" s="68"/>
      <c r="TSK661" s="68"/>
      <c r="TSL661" s="68"/>
      <c r="TSM661" s="68"/>
      <c r="TSN661" s="68"/>
      <c r="TSO661" s="68"/>
      <c r="TSP661" s="68"/>
      <c r="TSQ661" s="68"/>
      <c r="TSR661" s="68"/>
      <c r="TSS661" s="68"/>
      <c r="TST661" s="68"/>
      <c r="TSU661" s="68"/>
      <c r="TSV661" s="68"/>
      <c r="TSW661" s="68"/>
      <c r="TSX661" s="68"/>
      <c r="TSY661" s="68"/>
      <c r="TSZ661" s="68"/>
      <c r="TTA661" s="68"/>
      <c r="TTB661" s="68"/>
      <c r="TTC661" s="68"/>
      <c r="TTD661" s="68"/>
      <c r="TTE661" s="68"/>
      <c r="TTF661" s="68"/>
      <c r="TTG661" s="68"/>
      <c r="TTH661" s="68"/>
      <c r="TTI661" s="68"/>
      <c r="TTJ661" s="68"/>
      <c r="TTK661" s="68"/>
      <c r="TTL661" s="68"/>
      <c r="TTM661" s="68"/>
      <c r="TTN661" s="68"/>
      <c r="TTO661" s="68"/>
      <c r="TTP661" s="68"/>
      <c r="TTQ661" s="68"/>
      <c r="TTR661" s="68"/>
      <c r="TTS661" s="68"/>
      <c r="TTT661" s="68"/>
      <c r="TTU661" s="68"/>
      <c r="TTV661" s="68"/>
      <c r="TTW661" s="68"/>
      <c r="TTX661" s="68"/>
      <c r="TTY661" s="68"/>
      <c r="TTZ661" s="68"/>
      <c r="TUA661" s="68"/>
      <c r="TUB661" s="68"/>
      <c r="TUC661" s="68"/>
      <c r="TUD661" s="68"/>
      <c r="TUE661" s="68"/>
      <c r="TUF661" s="68"/>
      <c r="TUG661" s="68"/>
      <c r="TUH661" s="68"/>
      <c r="TUI661" s="68"/>
      <c r="TUJ661" s="68"/>
      <c r="TUK661" s="68"/>
      <c r="TUL661" s="68"/>
      <c r="TUM661" s="68"/>
      <c r="TUN661" s="68"/>
      <c r="TUO661" s="68"/>
      <c r="TUP661" s="68"/>
      <c r="TUQ661" s="68"/>
      <c r="TUR661" s="68"/>
      <c r="TUS661" s="68"/>
      <c r="TUT661" s="68"/>
      <c r="TUU661" s="68"/>
      <c r="TUV661" s="68"/>
      <c r="TUW661" s="68"/>
      <c r="TUX661" s="68"/>
      <c r="TUY661" s="68"/>
      <c r="TUZ661" s="68"/>
      <c r="TVA661" s="68"/>
      <c r="TVB661" s="68"/>
      <c r="TVC661" s="68"/>
      <c r="TVD661" s="68"/>
      <c r="TVE661" s="68"/>
      <c r="TVF661" s="68"/>
      <c r="TVG661" s="68"/>
      <c r="TVH661" s="68"/>
      <c r="TVI661" s="68"/>
      <c r="TVJ661" s="68"/>
      <c r="TVK661" s="68"/>
      <c r="TVL661" s="68"/>
      <c r="TVM661" s="68"/>
      <c r="TVN661" s="68"/>
      <c r="TVO661" s="68"/>
      <c r="TVP661" s="68"/>
      <c r="TVQ661" s="68"/>
      <c r="TVR661" s="68"/>
      <c r="TVS661" s="68"/>
      <c r="TVT661" s="68"/>
      <c r="TVU661" s="68"/>
      <c r="TVV661" s="68"/>
      <c r="TVW661" s="68"/>
      <c r="TVX661" s="68"/>
      <c r="TVY661" s="68"/>
      <c r="TVZ661" s="68"/>
      <c r="TWA661" s="68"/>
      <c r="TWB661" s="68"/>
      <c r="TWC661" s="68"/>
      <c r="TWD661" s="68"/>
      <c r="TWE661" s="68"/>
      <c r="TWF661" s="68"/>
      <c r="TWG661" s="68"/>
      <c r="TWH661" s="68"/>
      <c r="TWI661" s="68"/>
      <c r="TWJ661" s="68"/>
      <c r="TWK661" s="68"/>
      <c r="TWL661" s="68"/>
      <c r="TWM661" s="68"/>
      <c r="TWN661" s="68"/>
      <c r="TWO661" s="68"/>
      <c r="TWP661" s="68"/>
      <c r="TWQ661" s="68"/>
      <c r="TWR661" s="68"/>
      <c r="TWS661" s="68"/>
      <c r="TWT661" s="68"/>
      <c r="TWU661" s="68"/>
      <c r="TWV661" s="68"/>
      <c r="TWW661" s="68"/>
      <c r="TWX661" s="68"/>
      <c r="TWY661" s="68"/>
      <c r="TWZ661" s="68"/>
      <c r="TXA661" s="68"/>
      <c r="TXB661" s="68"/>
      <c r="TXC661" s="68"/>
      <c r="TXD661" s="68"/>
      <c r="TXE661" s="68"/>
      <c r="TXF661" s="68"/>
      <c r="TXG661" s="68"/>
      <c r="TXH661" s="68"/>
      <c r="TXI661" s="68"/>
      <c r="TXJ661" s="68"/>
      <c r="TXK661" s="68"/>
      <c r="TXL661" s="68"/>
      <c r="TXM661" s="68"/>
      <c r="TXN661" s="68"/>
      <c r="TXO661" s="68"/>
      <c r="TXP661" s="68"/>
      <c r="TXQ661" s="68"/>
      <c r="TXR661" s="68"/>
      <c r="TXS661" s="68"/>
      <c r="TXT661" s="68"/>
      <c r="TXU661" s="68"/>
      <c r="TXV661" s="68"/>
      <c r="TXW661" s="68"/>
      <c r="TXX661" s="68"/>
      <c r="TXY661" s="68"/>
      <c r="TXZ661" s="68"/>
      <c r="TYA661" s="68"/>
      <c r="TYB661" s="68"/>
      <c r="TYC661" s="68"/>
      <c r="TYD661" s="68"/>
      <c r="TYE661" s="68"/>
      <c r="TYF661" s="68"/>
      <c r="TYG661" s="68"/>
      <c r="TYH661" s="68"/>
      <c r="TYI661" s="68"/>
      <c r="TYJ661" s="68"/>
      <c r="TYK661" s="68"/>
      <c r="TYL661" s="68"/>
      <c r="TYM661" s="68"/>
      <c r="TYN661" s="68"/>
      <c r="TYO661" s="68"/>
      <c r="TYP661" s="68"/>
      <c r="TYQ661" s="68"/>
      <c r="TYR661" s="68"/>
      <c r="TYS661" s="68"/>
      <c r="TYT661" s="68"/>
      <c r="TYU661" s="68"/>
      <c r="TYV661" s="68"/>
      <c r="TYW661" s="68"/>
      <c r="TYX661" s="68"/>
      <c r="TYY661" s="68"/>
      <c r="TYZ661" s="68"/>
      <c r="TZA661" s="68"/>
      <c r="TZB661" s="68"/>
      <c r="TZC661" s="68"/>
      <c r="TZD661" s="68"/>
      <c r="TZE661" s="68"/>
      <c r="TZF661" s="68"/>
      <c r="TZG661" s="68"/>
      <c r="TZH661" s="68"/>
      <c r="TZI661" s="68"/>
      <c r="TZJ661" s="68"/>
      <c r="TZK661" s="68"/>
      <c r="TZL661" s="68"/>
      <c r="TZM661" s="68"/>
      <c r="TZN661" s="68"/>
      <c r="TZO661" s="68"/>
      <c r="TZP661" s="68"/>
      <c r="TZQ661" s="68"/>
      <c r="TZR661" s="68"/>
      <c r="TZS661" s="68"/>
      <c r="TZT661" s="68"/>
      <c r="TZU661" s="68"/>
      <c r="TZV661" s="68"/>
      <c r="TZW661" s="68"/>
      <c r="TZX661" s="68"/>
      <c r="TZY661" s="68"/>
      <c r="TZZ661" s="68"/>
      <c r="UAA661" s="68"/>
      <c r="UAB661" s="68"/>
      <c r="UAC661" s="68"/>
      <c r="UAD661" s="68"/>
      <c r="UAE661" s="68"/>
      <c r="UAF661" s="68"/>
      <c r="UAG661" s="68"/>
      <c r="UAH661" s="68"/>
      <c r="UAI661" s="68"/>
      <c r="UAJ661" s="68"/>
      <c r="UAK661" s="68"/>
      <c r="UAL661" s="68"/>
      <c r="UAM661" s="68"/>
      <c r="UAN661" s="68"/>
      <c r="UAO661" s="68"/>
      <c r="UAP661" s="68"/>
      <c r="UAQ661" s="68"/>
      <c r="UAR661" s="68"/>
      <c r="UAS661" s="68"/>
      <c r="UAT661" s="68"/>
      <c r="UAU661" s="68"/>
      <c r="UAV661" s="68"/>
      <c r="UAW661" s="68"/>
      <c r="UAX661" s="68"/>
      <c r="UAY661" s="68"/>
      <c r="UAZ661" s="68"/>
      <c r="UBA661" s="68"/>
      <c r="UBB661" s="68"/>
      <c r="UBC661" s="68"/>
      <c r="UBD661" s="68"/>
      <c r="UBE661" s="68"/>
      <c r="UBF661" s="68"/>
      <c r="UBG661" s="68"/>
      <c r="UBH661" s="68"/>
      <c r="UBI661" s="68"/>
      <c r="UBJ661" s="68"/>
      <c r="UBK661" s="68"/>
      <c r="UBL661" s="68"/>
      <c r="UBM661" s="68"/>
      <c r="UBN661" s="68"/>
      <c r="UBO661" s="68"/>
      <c r="UBP661" s="68"/>
      <c r="UBQ661" s="68"/>
      <c r="UBR661" s="68"/>
      <c r="UBS661" s="68"/>
      <c r="UBT661" s="68"/>
      <c r="UBU661" s="68"/>
      <c r="UBV661" s="68"/>
      <c r="UBW661" s="68"/>
      <c r="UBX661" s="68"/>
      <c r="UBY661" s="68"/>
      <c r="UBZ661" s="68"/>
      <c r="UCA661" s="68"/>
      <c r="UCB661" s="68"/>
      <c r="UCC661" s="68"/>
      <c r="UCD661" s="68"/>
      <c r="UCE661" s="68"/>
      <c r="UCF661" s="68"/>
      <c r="UCG661" s="68"/>
      <c r="UCH661" s="68"/>
      <c r="UCI661" s="68"/>
      <c r="UCJ661" s="68"/>
      <c r="UCK661" s="68"/>
      <c r="UCL661" s="68"/>
      <c r="UCM661" s="68"/>
      <c r="UCN661" s="68"/>
      <c r="UCO661" s="68"/>
      <c r="UCP661" s="68"/>
      <c r="UCQ661" s="68"/>
      <c r="UCR661" s="68"/>
      <c r="UCS661" s="68"/>
      <c r="UCT661" s="68"/>
      <c r="UCU661" s="68"/>
      <c r="UCV661" s="68"/>
      <c r="UCW661" s="68"/>
      <c r="UCX661" s="68"/>
      <c r="UCY661" s="68"/>
      <c r="UCZ661" s="68"/>
      <c r="UDA661" s="68"/>
      <c r="UDB661" s="68"/>
      <c r="UDC661" s="68"/>
      <c r="UDD661" s="68"/>
      <c r="UDE661" s="68"/>
      <c r="UDF661" s="68"/>
      <c r="UDG661" s="68"/>
      <c r="UDH661" s="68"/>
      <c r="UDI661" s="68"/>
      <c r="UDJ661" s="68"/>
      <c r="UDK661" s="68"/>
      <c r="UDL661" s="68"/>
      <c r="UDM661" s="68"/>
      <c r="UDN661" s="68"/>
      <c r="UDO661" s="68"/>
      <c r="UDP661" s="68"/>
      <c r="UDQ661" s="68"/>
      <c r="UDR661" s="68"/>
      <c r="UDS661" s="68"/>
      <c r="UDT661" s="68"/>
      <c r="UDU661" s="68"/>
      <c r="UDV661" s="68"/>
      <c r="UDW661" s="68"/>
      <c r="UDX661" s="68"/>
      <c r="UDY661" s="68"/>
      <c r="UDZ661" s="68"/>
      <c r="UEA661" s="68"/>
      <c r="UEB661" s="68"/>
      <c r="UEC661" s="68"/>
      <c r="UED661" s="68"/>
      <c r="UEE661" s="68"/>
      <c r="UEF661" s="68"/>
      <c r="UEG661" s="68"/>
      <c r="UEH661" s="68"/>
      <c r="UEI661" s="68"/>
      <c r="UEJ661" s="68"/>
      <c r="UEK661" s="68"/>
      <c r="UEL661" s="68"/>
      <c r="UEM661" s="68"/>
      <c r="UEN661" s="68"/>
      <c r="UEO661" s="68"/>
      <c r="UEP661" s="68"/>
      <c r="UEQ661" s="68"/>
      <c r="UER661" s="68"/>
      <c r="UES661" s="68"/>
      <c r="UET661" s="68"/>
      <c r="UEU661" s="68"/>
      <c r="UEV661" s="68"/>
      <c r="UEW661" s="68"/>
      <c r="UEX661" s="68"/>
      <c r="UEY661" s="68"/>
      <c r="UEZ661" s="68"/>
      <c r="UFA661" s="68"/>
      <c r="UFB661" s="68"/>
      <c r="UFC661" s="68"/>
      <c r="UFD661" s="68"/>
      <c r="UFE661" s="68"/>
      <c r="UFF661" s="68"/>
      <c r="UFG661" s="68"/>
      <c r="UFH661" s="68"/>
      <c r="UFI661" s="68"/>
      <c r="UFJ661" s="68"/>
      <c r="UFK661" s="68"/>
      <c r="UFL661" s="68"/>
      <c r="UFM661" s="68"/>
      <c r="UFN661" s="68"/>
      <c r="UFO661" s="68"/>
      <c r="UFP661" s="68"/>
      <c r="UFQ661" s="68"/>
      <c r="UFR661" s="68"/>
      <c r="UFS661" s="68"/>
      <c r="UFT661" s="68"/>
      <c r="UFU661" s="68"/>
      <c r="UFV661" s="68"/>
      <c r="UFW661" s="68"/>
      <c r="UFX661" s="68"/>
      <c r="UFY661" s="68"/>
      <c r="UFZ661" s="68"/>
      <c r="UGA661" s="68"/>
      <c r="UGB661" s="68"/>
      <c r="UGC661" s="68"/>
      <c r="UGD661" s="68"/>
      <c r="UGE661" s="68"/>
      <c r="UGF661" s="68"/>
      <c r="UGG661" s="68"/>
      <c r="UGH661" s="68"/>
      <c r="UGI661" s="68"/>
      <c r="UGJ661" s="68"/>
      <c r="UGK661" s="68"/>
      <c r="UGL661" s="68"/>
      <c r="UGM661" s="68"/>
      <c r="UGN661" s="68"/>
      <c r="UGO661" s="68"/>
      <c r="UGP661" s="68"/>
      <c r="UGQ661" s="68"/>
      <c r="UGR661" s="68"/>
      <c r="UGS661" s="68"/>
      <c r="UGT661" s="68"/>
      <c r="UGU661" s="68"/>
      <c r="UGV661" s="68"/>
      <c r="UGW661" s="68"/>
      <c r="UGX661" s="68"/>
      <c r="UGY661" s="68"/>
      <c r="UGZ661" s="68"/>
      <c r="UHA661" s="68"/>
      <c r="UHB661" s="68"/>
      <c r="UHC661" s="68"/>
      <c r="UHD661" s="68"/>
      <c r="UHE661" s="68"/>
      <c r="UHF661" s="68"/>
      <c r="UHG661" s="68"/>
      <c r="UHH661" s="68"/>
      <c r="UHI661" s="68"/>
      <c r="UHJ661" s="68"/>
      <c r="UHK661" s="68"/>
      <c r="UHL661" s="68"/>
      <c r="UHM661" s="68"/>
      <c r="UHN661" s="68"/>
      <c r="UHO661" s="68"/>
      <c r="UHP661" s="68"/>
      <c r="UHQ661" s="68"/>
      <c r="UHR661" s="68"/>
      <c r="UHS661" s="68"/>
      <c r="UHT661" s="68"/>
      <c r="UHU661" s="68"/>
      <c r="UHV661" s="68"/>
      <c r="UHW661" s="68"/>
      <c r="UHX661" s="68"/>
      <c r="UHY661" s="68"/>
      <c r="UHZ661" s="68"/>
      <c r="UIA661" s="68"/>
      <c r="UIB661" s="68"/>
      <c r="UIC661" s="68"/>
      <c r="UID661" s="68"/>
      <c r="UIE661" s="68"/>
      <c r="UIF661" s="68"/>
      <c r="UIG661" s="68"/>
      <c r="UIH661" s="68"/>
      <c r="UII661" s="68"/>
      <c r="UIJ661" s="68"/>
      <c r="UIK661" s="68"/>
      <c r="UIL661" s="68"/>
      <c r="UIM661" s="68"/>
      <c r="UIN661" s="68"/>
      <c r="UIO661" s="68"/>
      <c r="UIP661" s="68"/>
      <c r="UIQ661" s="68"/>
      <c r="UIR661" s="68"/>
      <c r="UIS661" s="68"/>
      <c r="UIT661" s="68"/>
      <c r="UIU661" s="68"/>
      <c r="UIV661" s="68"/>
      <c r="UIW661" s="68"/>
      <c r="UIX661" s="68"/>
      <c r="UIY661" s="68"/>
      <c r="UIZ661" s="68"/>
      <c r="UJA661" s="68"/>
      <c r="UJB661" s="68"/>
      <c r="UJC661" s="68"/>
      <c r="UJD661" s="68"/>
      <c r="UJE661" s="68"/>
      <c r="UJF661" s="68"/>
      <c r="UJG661" s="68"/>
      <c r="UJH661" s="68"/>
      <c r="UJI661" s="68"/>
      <c r="UJJ661" s="68"/>
      <c r="UJK661" s="68"/>
      <c r="UJL661" s="68"/>
      <c r="UJM661" s="68"/>
      <c r="UJN661" s="68"/>
      <c r="UJO661" s="68"/>
      <c r="UJP661" s="68"/>
      <c r="UJQ661" s="68"/>
      <c r="UJR661" s="68"/>
      <c r="UJS661" s="68"/>
      <c r="UJT661" s="68"/>
      <c r="UJU661" s="68"/>
      <c r="UJV661" s="68"/>
      <c r="UJW661" s="68"/>
      <c r="UJX661" s="68"/>
      <c r="UJY661" s="68"/>
      <c r="UJZ661" s="68"/>
      <c r="UKA661" s="68"/>
      <c r="UKB661" s="68"/>
      <c r="UKC661" s="68"/>
      <c r="UKD661" s="68"/>
      <c r="UKE661" s="68"/>
      <c r="UKF661" s="68"/>
      <c r="UKG661" s="68"/>
      <c r="UKH661" s="68"/>
      <c r="UKI661" s="68"/>
      <c r="UKJ661" s="68"/>
      <c r="UKK661" s="68"/>
      <c r="UKL661" s="68"/>
      <c r="UKM661" s="68"/>
      <c r="UKN661" s="68"/>
      <c r="UKO661" s="68"/>
      <c r="UKP661" s="68"/>
      <c r="UKQ661" s="68"/>
      <c r="UKR661" s="68"/>
      <c r="UKS661" s="68"/>
      <c r="UKT661" s="68"/>
      <c r="UKU661" s="68"/>
      <c r="UKV661" s="68"/>
      <c r="UKW661" s="68"/>
      <c r="UKX661" s="68"/>
      <c r="UKY661" s="68"/>
      <c r="UKZ661" s="68"/>
      <c r="ULA661" s="68"/>
      <c r="ULB661" s="68"/>
      <c r="ULC661" s="68"/>
      <c r="ULD661" s="68"/>
      <c r="ULE661" s="68"/>
      <c r="ULF661" s="68"/>
      <c r="ULG661" s="68"/>
      <c r="ULH661" s="68"/>
      <c r="ULI661" s="68"/>
      <c r="ULJ661" s="68"/>
      <c r="ULK661" s="68"/>
      <c r="ULL661" s="68"/>
      <c r="ULM661" s="68"/>
      <c r="ULN661" s="68"/>
      <c r="ULO661" s="68"/>
      <c r="ULP661" s="68"/>
      <c r="ULQ661" s="68"/>
      <c r="ULR661" s="68"/>
      <c r="ULS661" s="68"/>
      <c r="ULT661" s="68"/>
      <c r="ULU661" s="68"/>
      <c r="ULV661" s="68"/>
      <c r="ULW661" s="68"/>
      <c r="ULX661" s="68"/>
      <c r="ULY661" s="68"/>
      <c r="ULZ661" s="68"/>
      <c r="UMA661" s="68"/>
      <c r="UMB661" s="68"/>
      <c r="UMC661" s="68"/>
      <c r="UMD661" s="68"/>
      <c r="UME661" s="68"/>
      <c r="UMF661" s="68"/>
      <c r="UMG661" s="68"/>
      <c r="UMH661" s="68"/>
      <c r="UMI661" s="68"/>
      <c r="UMJ661" s="68"/>
      <c r="UMK661" s="68"/>
      <c r="UML661" s="68"/>
      <c r="UMM661" s="68"/>
      <c r="UMN661" s="68"/>
      <c r="UMO661" s="68"/>
      <c r="UMP661" s="68"/>
      <c r="UMQ661" s="68"/>
      <c r="UMR661" s="68"/>
      <c r="UMS661" s="68"/>
      <c r="UMT661" s="68"/>
      <c r="UMU661" s="68"/>
      <c r="UMV661" s="68"/>
      <c r="UMW661" s="68"/>
      <c r="UMX661" s="68"/>
      <c r="UMY661" s="68"/>
      <c r="UMZ661" s="68"/>
      <c r="UNA661" s="68"/>
      <c r="UNB661" s="68"/>
      <c r="UNC661" s="68"/>
      <c r="UND661" s="68"/>
      <c r="UNE661" s="68"/>
      <c r="UNF661" s="68"/>
      <c r="UNG661" s="68"/>
      <c r="UNH661" s="68"/>
      <c r="UNI661" s="68"/>
      <c r="UNJ661" s="68"/>
      <c r="UNK661" s="68"/>
      <c r="UNL661" s="68"/>
      <c r="UNM661" s="68"/>
      <c r="UNN661" s="68"/>
      <c r="UNO661" s="68"/>
      <c r="UNP661" s="68"/>
      <c r="UNQ661" s="68"/>
      <c r="UNR661" s="68"/>
      <c r="UNS661" s="68"/>
      <c r="UNT661" s="68"/>
      <c r="UNU661" s="68"/>
      <c r="UNV661" s="68"/>
      <c r="UNW661" s="68"/>
      <c r="UNX661" s="68"/>
      <c r="UNY661" s="68"/>
      <c r="UNZ661" s="68"/>
      <c r="UOA661" s="68"/>
      <c r="UOB661" s="68"/>
      <c r="UOC661" s="68"/>
      <c r="UOD661" s="68"/>
      <c r="UOE661" s="68"/>
      <c r="UOF661" s="68"/>
      <c r="UOG661" s="68"/>
      <c r="UOH661" s="68"/>
      <c r="UOI661" s="68"/>
      <c r="UOJ661" s="68"/>
      <c r="UOK661" s="68"/>
      <c r="UOL661" s="68"/>
      <c r="UOM661" s="68"/>
      <c r="UON661" s="68"/>
      <c r="UOO661" s="68"/>
      <c r="UOP661" s="68"/>
      <c r="UOQ661" s="68"/>
      <c r="UOR661" s="68"/>
      <c r="UOS661" s="68"/>
      <c r="UOT661" s="68"/>
      <c r="UOU661" s="68"/>
      <c r="UOV661" s="68"/>
      <c r="UOW661" s="68"/>
      <c r="UOX661" s="68"/>
      <c r="UOY661" s="68"/>
      <c r="UOZ661" s="68"/>
      <c r="UPA661" s="68"/>
      <c r="UPB661" s="68"/>
      <c r="UPC661" s="68"/>
      <c r="UPD661" s="68"/>
      <c r="UPE661" s="68"/>
      <c r="UPF661" s="68"/>
      <c r="UPG661" s="68"/>
      <c r="UPH661" s="68"/>
      <c r="UPI661" s="68"/>
      <c r="UPJ661" s="68"/>
      <c r="UPK661" s="68"/>
      <c r="UPL661" s="68"/>
      <c r="UPM661" s="68"/>
      <c r="UPN661" s="68"/>
      <c r="UPO661" s="68"/>
      <c r="UPP661" s="68"/>
      <c r="UPQ661" s="68"/>
      <c r="UPR661" s="68"/>
      <c r="UPS661" s="68"/>
      <c r="UPT661" s="68"/>
      <c r="UPU661" s="68"/>
      <c r="UPV661" s="68"/>
      <c r="UPW661" s="68"/>
      <c r="UPX661" s="68"/>
      <c r="UPY661" s="68"/>
      <c r="UPZ661" s="68"/>
      <c r="UQA661" s="68"/>
      <c r="UQB661" s="68"/>
      <c r="UQC661" s="68"/>
      <c r="UQD661" s="68"/>
      <c r="UQE661" s="68"/>
      <c r="UQF661" s="68"/>
      <c r="UQG661" s="68"/>
      <c r="UQH661" s="68"/>
      <c r="UQI661" s="68"/>
      <c r="UQJ661" s="68"/>
      <c r="UQK661" s="68"/>
      <c r="UQL661" s="68"/>
      <c r="UQM661" s="68"/>
      <c r="UQN661" s="68"/>
      <c r="UQO661" s="68"/>
      <c r="UQP661" s="68"/>
      <c r="UQQ661" s="68"/>
      <c r="UQR661" s="68"/>
      <c r="UQS661" s="68"/>
      <c r="UQT661" s="68"/>
      <c r="UQU661" s="68"/>
      <c r="UQV661" s="68"/>
      <c r="UQW661" s="68"/>
      <c r="UQX661" s="68"/>
      <c r="UQY661" s="68"/>
      <c r="UQZ661" s="68"/>
      <c r="URA661" s="68"/>
      <c r="URB661" s="68"/>
      <c r="URC661" s="68"/>
      <c r="URD661" s="68"/>
      <c r="URE661" s="68"/>
      <c r="URF661" s="68"/>
      <c r="URG661" s="68"/>
      <c r="URH661" s="68"/>
      <c r="URI661" s="68"/>
      <c r="URJ661" s="68"/>
      <c r="URK661" s="68"/>
      <c r="URL661" s="68"/>
      <c r="URM661" s="68"/>
      <c r="URN661" s="68"/>
      <c r="URO661" s="68"/>
      <c r="URP661" s="68"/>
      <c r="URQ661" s="68"/>
      <c r="URR661" s="68"/>
      <c r="URS661" s="68"/>
      <c r="URT661" s="68"/>
      <c r="URU661" s="68"/>
      <c r="URV661" s="68"/>
      <c r="URW661" s="68"/>
      <c r="URX661" s="68"/>
      <c r="URY661" s="68"/>
      <c r="URZ661" s="68"/>
      <c r="USA661" s="68"/>
      <c r="USB661" s="68"/>
      <c r="USC661" s="68"/>
      <c r="USD661" s="68"/>
      <c r="USE661" s="68"/>
      <c r="USF661" s="68"/>
      <c r="USG661" s="68"/>
      <c r="USH661" s="68"/>
      <c r="USI661" s="68"/>
      <c r="USJ661" s="68"/>
      <c r="USK661" s="68"/>
      <c r="USL661" s="68"/>
      <c r="USM661" s="68"/>
      <c r="USN661" s="68"/>
      <c r="USO661" s="68"/>
      <c r="USP661" s="68"/>
      <c r="USQ661" s="68"/>
      <c r="USR661" s="68"/>
      <c r="USS661" s="68"/>
      <c r="UST661" s="68"/>
      <c r="USU661" s="68"/>
      <c r="USV661" s="68"/>
      <c r="USW661" s="68"/>
      <c r="USX661" s="68"/>
      <c r="USY661" s="68"/>
      <c r="USZ661" s="68"/>
      <c r="UTA661" s="68"/>
      <c r="UTB661" s="68"/>
      <c r="UTC661" s="68"/>
      <c r="UTD661" s="68"/>
      <c r="UTE661" s="68"/>
      <c r="UTF661" s="68"/>
      <c r="UTG661" s="68"/>
      <c r="UTH661" s="68"/>
      <c r="UTI661" s="68"/>
      <c r="UTJ661" s="68"/>
      <c r="UTK661" s="68"/>
      <c r="UTL661" s="68"/>
      <c r="UTM661" s="68"/>
      <c r="UTN661" s="68"/>
      <c r="UTO661" s="68"/>
      <c r="UTP661" s="68"/>
      <c r="UTQ661" s="68"/>
      <c r="UTR661" s="68"/>
      <c r="UTS661" s="68"/>
      <c r="UTT661" s="68"/>
      <c r="UTU661" s="68"/>
      <c r="UTV661" s="68"/>
      <c r="UTW661" s="68"/>
      <c r="UTX661" s="68"/>
      <c r="UTY661" s="68"/>
      <c r="UTZ661" s="68"/>
      <c r="UUA661" s="68"/>
      <c r="UUB661" s="68"/>
      <c r="UUC661" s="68"/>
      <c r="UUD661" s="68"/>
      <c r="UUE661" s="68"/>
      <c r="UUF661" s="68"/>
      <c r="UUG661" s="68"/>
      <c r="UUH661" s="68"/>
      <c r="UUI661" s="68"/>
      <c r="UUJ661" s="68"/>
      <c r="UUK661" s="68"/>
      <c r="UUL661" s="68"/>
      <c r="UUM661" s="68"/>
      <c r="UUN661" s="68"/>
      <c r="UUO661" s="68"/>
      <c r="UUP661" s="68"/>
      <c r="UUQ661" s="68"/>
      <c r="UUR661" s="68"/>
      <c r="UUS661" s="68"/>
      <c r="UUT661" s="68"/>
      <c r="UUU661" s="68"/>
      <c r="UUV661" s="68"/>
      <c r="UUW661" s="68"/>
      <c r="UUX661" s="68"/>
      <c r="UUY661" s="68"/>
      <c r="UUZ661" s="68"/>
      <c r="UVA661" s="68"/>
      <c r="UVB661" s="68"/>
      <c r="UVC661" s="68"/>
      <c r="UVD661" s="68"/>
      <c r="UVE661" s="68"/>
      <c r="UVF661" s="68"/>
      <c r="UVG661" s="68"/>
      <c r="UVH661" s="68"/>
      <c r="UVI661" s="68"/>
      <c r="UVJ661" s="68"/>
      <c r="UVK661" s="68"/>
      <c r="UVL661" s="68"/>
      <c r="UVM661" s="68"/>
      <c r="UVN661" s="68"/>
      <c r="UVO661" s="68"/>
      <c r="UVP661" s="68"/>
      <c r="UVQ661" s="68"/>
      <c r="UVR661" s="68"/>
      <c r="UVS661" s="68"/>
      <c r="UVT661" s="68"/>
      <c r="UVU661" s="68"/>
      <c r="UVV661" s="68"/>
      <c r="UVW661" s="68"/>
      <c r="UVX661" s="68"/>
      <c r="UVY661" s="68"/>
      <c r="UVZ661" s="68"/>
      <c r="UWA661" s="68"/>
      <c r="UWB661" s="68"/>
      <c r="UWC661" s="68"/>
      <c r="UWD661" s="68"/>
      <c r="UWE661" s="68"/>
      <c r="UWF661" s="68"/>
      <c r="UWG661" s="68"/>
      <c r="UWH661" s="68"/>
      <c r="UWI661" s="68"/>
      <c r="UWJ661" s="68"/>
      <c r="UWK661" s="68"/>
      <c r="UWL661" s="68"/>
      <c r="UWM661" s="68"/>
      <c r="UWN661" s="68"/>
      <c r="UWO661" s="68"/>
      <c r="UWP661" s="68"/>
      <c r="UWQ661" s="68"/>
      <c r="UWR661" s="68"/>
      <c r="UWS661" s="68"/>
      <c r="UWT661" s="68"/>
      <c r="UWU661" s="68"/>
      <c r="UWV661" s="68"/>
      <c r="UWW661" s="68"/>
      <c r="UWX661" s="68"/>
      <c r="UWY661" s="68"/>
      <c r="UWZ661" s="68"/>
      <c r="UXA661" s="68"/>
      <c r="UXB661" s="68"/>
      <c r="UXC661" s="68"/>
      <c r="UXD661" s="68"/>
      <c r="UXE661" s="68"/>
      <c r="UXF661" s="68"/>
      <c r="UXG661" s="68"/>
      <c r="UXH661" s="68"/>
      <c r="UXI661" s="68"/>
      <c r="UXJ661" s="68"/>
      <c r="UXK661" s="68"/>
      <c r="UXL661" s="68"/>
      <c r="UXM661" s="68"/>
      <c r="UXN661" s="68"/>
      <c r="UXO661" s="68"/>
      <c r="UXP661" s="68"/>
      <c r="UXQ661" s="68"/>
      <c r="UXR661" s="68"/>
      <c r="UXS661" s="68"/>
      <c r="UXT661" s="68"/>
      <c r="UXU661" s="68"/>
      <c r="UXV661" s="68"/>
      <c r="UXW661" s="68"/>
      <c r="UXX661" s="68"/>
      <c r="UXY661" s="68"/>
      <c r="UXZ661" s="68"/>
      <c r="UYA661" s="68"/>
      <c r="UYB661" s="68"/>
      <c r="UYC661" s="68"/>
      <c r="UYD661" s="68"/>
      <c r="UYE661" s="68"/>
      <c r="UYF661" s="68"/>
      <c r="UYG661" s="68"/>
      <c r="UYH661" s="68"/>
      <c r="UYI661" s="68"/>
      <c r="UYJ661" s="68"/>
      <c r="UYK661" s="68"/>
      <c r="UYL661" s="68"/>
      <c r="UYM661" s="68"/>
      <c r="UYN661" s="68"/>
      <c r="UYO661" s="68"/>
      <c r="UYP661" s="68"/>
      <c r="UYQ661" s="68"/>
      <c r="UYR661" s="68"/>
      <c r="UYS661" s="68"/>
      <c r="UYT661" s="68"/>
      <c r="UYU661" s="68"/>
      <c r="UYV661" s="68"/>
      <c r="UYW661" s="68"/>
      <c r="UYX661" s="68"/>
      <c r="UYY661" s="68"/>
      <c r="UYZ661" s="68"/>
      <c r="UZA661" s="68"/>
      <c r="UZB661" s="68"/>
      <c r="UZC661" s="68"/>
      <c r="UZD661" s="68"/>
      <c r="UZE661" s="68"/>
      <c r="UZF661" s="68"/>
      <c r="UZG661" s="68"/>
      <c r="UZH661" s="68"/>
      <c r="UZI661" s="68"/>
      <c r="UZJ661" s="68"/>
      <c r="UZK661" s="68"/>
      <c r="UZL661" s="68"/>
      <c r="UZM661" s="68"/>
      <c r="UZN661" s="68"/>
      <c r="UZO661" s="68"/>
      <c r="UZP661" s="68"/>
      <c r="UZQ661" s="68"/>
      <c r="UZR661" s="68"/>
      <c r="UZS661" s="68"/>
      <c r="UZT661" s="68"/>
      <c r="UZU661" s="68"/>
      <c r="UZV661" s="68"/>
      <c r="UZW661" s="68"/>
      <c r="UZX661" s="68"/>
      <c r="UZY661" s="68"/>
      <c r="UZZ661" s="68"/>
      <c r="VAA661" s="68"/>
      <c r="VAB661" s="68"/>
      <c r="VAC661" s="68"/>
      <c r="VAD661" s="68"/>
      <c r="VAE661" s="68"/>
      <c r="VAF661" s="68"/>
      <c r="VAG661" s="68"/>
      <c r="VAH661" s="68"/>
      <c r="VAI661" s="68"/>
      <c r="VAJ661" s="68"/>
      <c r="VAK661" s="68"/>
      <c r="VAL661" s="68"/>
      <c r="VAM661" s="68"/>
      <c r="VAN661" s="68"/>
      <c r="VAO661" s="68"/>
      <c r="VAP661" s="68"/>
      <c r="VAQ661" s="68"/>
      <c r="VAR661" s="68"/>
      <c r="VAS661" s="68"/>
      <c r="VAT661" s="68"/>
      <c r="VAU661" s="68"/>
      <c r="VAV661" s="68"/>
      <c r="VAW661" s="68"/>
      <c r="VAX661" s="68"/>
      <c r="VAY661" s="68"/>
      <c r="VAZ661" s="68"/>
      <c r="VBA661" s="68"/>
      <c r="VBB661" s="68"/>
      <c r="VBC661" s="68"/>
      <c r="VBD661" s="68"/>
      <c r="VBE661" s="68"/>
      <c r="VBF661" s="68"/>
      <c r="VBG661" s="68"/>
      <c r="VBH661" s="68"/>
      <c r="VBI661" s="68"/>
      <c r="VBJ661" s="68"/>
      <c r="VBK661" s="68"/>
      <c r="VBL661" s="68"/>
      <c r="VBM661" s="68"/>
      <c r="VBN661" s="68"/>
      <c r="VBO661" s="68"/>
      <c r="VBP661" s="68"/>
      <c r="VBQ661" s="68"/>
      <c r="VBR661" s="68"/>
      <c r="VBS661" s="68"/>
      <c r="VBT661" s="68"/>
      <c r="VBU661" s="68"/>
      <c r="VBV661" s="68"/>
      <c r="VBW661" s="68"/>
      <c r="VBX661" s="68"/>
      <c r="VBY661" s="68"/>
      <c r="VBZ661" s="68"/>
      <c r="VCA661" s="68"/>
      <c r="VCB661" s="68"/>
      <c r="VCC661" s="68"/>
      <c r="VCD661" s="68"/>
      <c r="VCE661" s="68"/>
      <c r="VCF661" s="68"/>
      <c r="VCG661" s="68"/>
      <c r="VCH661" s="68"/>
      <c r="VCI661" s="68"/>
      <c r="VCJ661" s="68"/>
      <c r="VCK661" s="68"/>
      <c r="VCL661" s="68"/>
      <c r="VCM661" s="68"/>
      <c r="VCN661" s="68"/>
      <c r="VCO661" s="68"/>
      <c r="VCP661" s="68"/>
      <c r="VCQ661" s="68"/>
      <c r="VCR661" s="68"/>
      <c r="VCS661" s="68"/>
      <c r="VCT661" s="68"/>
      <c r="VCU661" s="68"/>
      <c r="VCV661" s="68"/>
      <c r="VCW661" s="68"/>
      <c r="VCX661" s="68"/>
      <c r="VCY661" s="68"/>
      <c r="VCZ661" s="68"/>
      <c r="VDA661" s="68"/>
      <c r="VDB661" s="68"/>
      <c r="VDC661" s="68"/>
      <c r="VDD661" s="68"/>
      <c r="VDE661" s="68"/>
      <c r="VDF661" s="68"/>
      <c r="VDG661" s="68"/>
      <c r="VDH661" s="68"/>
      <c r="VDI661" s="68"/>
      <c r="VDJ661" s="68"/>
      <c r="VDK661" s="68"/>
      <c r="VDL661" s="68"/>
      <c r="VDM661" s="68"/>
      <c r="VDN661" s="68"/>
      <c r="VDO661" s="68"/>
      <c r="VDP661" s="68"/>
      <c r="VDQ661" s="68"/>
      <c r="VDR661" s="68"/>
      <c r="VDS661" s="68"/>
      <c r="VDT661" s="68"/>
      <c r="VDU661" s="68"/>
      <c r="VDV661" s="68"/>
      <c r="VDW661" s="68"/>
      <c r="VDX661" s="68"/>
      <c r="VDY661" s="68"/>
      <c r="VDZ661" s="68"/>
      <c r="VEA661" s="68"/>
      <c r="VEB661" s="68"/>
      <c r="VEC661" s="68"/>
      <c r="VED661" s="68"/>
      <c r="VEE661" s="68"/>
      <c r="VEF661" s="68"/>
      <c r="VEG661" s="68"/>
      <c r="VEH661" s="68"/>
      <c r="VEI661" s="68"/>
      <c r="VEJ661" s="68"/>
      <c r="VEK661" s="68"/>
      <c r="VEL661" s="68"/>
      <c r="VEM661" s="68"/>
      <c r="VEN661" s="68"/>
      <c r="VEO661" s="68"/>
      <c r="VEP661" s="68"/>
      <c r="VEQ661" s="68"/>
      <c r="VER661" s="68"/>
      <c r="VES661" s="68"/>
      <c r="VET661" s="68"/>
      <c r="VEU661" s="68"/>
      <c r="VEV661" s="68"/>
      <c r="VEW661" s="68"/>
      <c r="VEX661" s="68"/>
      <c r="VEY661" s="68"/>
      <c r="VEZ661" s="68"/>
      <c r="VFA661" s="68"/>
      <c r="VFB661" s="68"/>
      <c r="VFC661" s="68"/>
      <c r="VFD661" s="68"/>
      <c r="VFE661" s="68"/>
      <c r="VFF661" s="68"/>
      <c r="VFG661" s="68"/>
      <c r="VFH661" s="68"/>
      <c r="VFI661" s="68"/>
      <c r="VFJ661" s="68"/>
      <c r="VFK661" s="68"/>
      <c r="VFL661" s="68"/>
      <c r="VFM661" s="68"/>
      <c r="VFN661" s="68"/>
      <c r="VFO661" s="68"/>
      <c r="VFP661" s="68"/>
      <c r="VFQ661" s="68"/>
      <c r="VFR661" s="68"/>
      <c r="VFS661" s="68"/>
      <c r="VFT661" s="68"/>
      <c r="VFU661" s="68"/>
      <c r="VFV661" s="68"/>
      <c r="VFW661" s="68"/>
      <c r="VFX661" s="68"/>
      <c r="VFY661" s="68"/>
      <c r="VFZ661" s="68"/>
      <c r="VGA661" s="68"/>
      <c r="VGB661" s="68"/>
      <c r="VGC661" s="68"/>
      <c r="VGD661" s="68"/>
      <c r="VGE661" s="68"/>
      <c r="VGF661" s="68"/>
      <c r="VGG661" s="68"/>
      <c r="VGH661" s="68"/>
      <c r="VGI661" s="68"/>
      <c r="VGJ661" s="68"/>
      <c r="VGK661" s="68"/>
      <c r="VGL661" s="68"/>
      <c r="VGM661" s="68"/>
      <c r="VGN661" s="68"/>
      <c r="VGO661" s="68"/>
      <c r="VGP661" s="68"/>
      <c r="VGQ661" s="68"/>
      <c r="VGR661" s="68"/>
      <c r="VGS661" s="68"/>
      <c r="VGT661" s="68"/>
      <c r="VGU661" s="68"/>
      <c r="VGV661" s="68"/>
      <c r="VGW661" s="68"/>
      <c r="VGX661" s="68"/>
      <c r="VGY661" s="68"/>
      <c r="VGZ661" s="68"/>
      <c r="VHA661" s="68"/>
      <c r="VHB661" s="68"/>
      <c r="VHC661" s="68"/>
      <c r="VHD661" s="68"/>
      <c r="VHE661" s="68"/>
      <c r="VHF661" s="68"/>
      <c r="VHG661" s="68"/>
      <c r="VHH661" s="68"/>
      <c r="VHI661" s="68"/>
      <c r="VHJ661" s="68"/>
      <c r="VHK661" s="68"/>
      <c r="VHL661" s="68"/>
      <c r="VHM661" s="68"/>
      <c r="VHN661" s="68"/>
      <c r="VHO661" s="68"/>
      <c r="VHP661" s="68"/>
      <c r="VHQ661" s="68"/>
      <c r="VHR661" s="68"/>
      <c r="VHS661" s="68"/>
      <c r="VHT661" s="68"/>
      <c r="VHU661" s="68"/>
      <c r="VHV661" s="68"/>
      <c r="VHW661" s="68"/>
      <c r="VHX661" s="68"/>
      <c r="VHY661" s="68"/>
      <c r="VHZ661" s="68"/>
      <c r="VIA661" s="68"/>
      <c r="VIB661" s="68"/>
      <c r="VIC661" s="68"/>
      <c r="VID661" s="68"/>
      <c r="VIE661" s="68"/>
      <c r="VIF661" s="68"/>
      <c r="VIG661" s="68"/>
      <c r="VIH661" s="68"/>
      <c r="VII661" s="68"/>
      <c r="VIJ661" s="68"/>
      <c r="VIK661" s="68"/>
      <c r="VIL661" s="68"/>
      <c r="VIM661" s="68"/>
      <c r="VIN661" s="68"/>
      <c r="VIO661" s="68"/>
      <c r="VIP661" s="68"/>
      <c r="VIQ661" s="68"/>
      <c r="VIR661" s="68"/>
      <c r="VIS661" s="68"/>
      <c r="VIT661" s="68"/>
      <c r="VIU661" s="68"/>
      <c r="VIV661" s="68"/>
      <c r="VIW661" s="68"/>
      <c r="VIX661" s="68"/>
      <c r="VIY661" s="68"/>
      <c r="VIZ661" s="68"/>
      <c r="VJA661" s="68"/>
      <c r="VJB661" s="68"/>
      <c r="VJC661" s="68"/>
      <c r="VJD661" s="68"/>
      <c r="VJE661" s="68"/>
      <c r="VJF661" s="68"/>
      <c r="VJG661" s="68"/>
      <c r="VJH661" s="68"/>
      <c r="VJI661" s="68"/>
      <c r="VJJ661" s="68"/>
      <c r="VJK661" s="68"/>
      <c r="VJL661" s="68"/>
      <c r="VJM661" s="68"/>
      <c r="VJN661" s="68"/>
      <c r="VJO661" s="68"/>
      <c r="VJP661" s="68"/>
      <c r="VJQ661" s="68"/>
      <c r="VJR661" s="68"/>
      <c r="VJS661" s="68"/>
      <c r="VJT661" s="68"/>
      <c r="VJU661" s="68"/>
      <c r="VJV661" s="68"/>
      <c r="VJW661" s="68"/>
      <c r="VJX661" s="68"/>
      <c r="VJY661" s="68"/>
      <c r="VJZ661" s="68"/>
      <c r="VKA661" s="68"/>
      <c r="VKB661" s="68"/>
      <c r="VKC661" s="68"/>
      <c r="VKD661" s="68"/>
      <c r="VKE661" s="68"/>
      <c r="VKF661" s="68"/>
      <c r="VKG661" s="68"/>
      <c r="VKH661" s="68"/>
      <c r="VKI661" s="68"/>
      <c r="VKJ661" s="68"/>
      <c r="VKK661" s="68"/>
      <c r="VKL661" s="68"/>
      <c r="VKM661" s="68"/>
      <c r="VKN661" s="68"/>
      <c r="VKO661" s="68"/>
      <c r="VKP661" s="68"/>
      <c r="VKQ661" s="68"/>
      <c r="VKR661" s="68"/>
      <c r="VKS661" s="68"/>
      <c r="VKT661" s="68"/>
      <c r="VKU661" s="68"/>
      <c r="VKV661" s="68"/>
      <c r="VKW661" s="68"/>
      <c r="VKX661" s="68"/>
      <c r="VKY661" s="68"/>
      <c r="VKZ661" s="68"/>
      <c r="VLA661" s="68"/>
      <c r="VLB661" s="68"/>
      <c r="VLC661" s="68"/>
      <c r="VLD661" s="68"/>
      <c r="VLE661" s="68"/>
      <c r="VLF661" s="68"/>
      <c r="VLG661" s="68"/>
      <c r="VLH661" s="68"/>
      <c r="VLI661" s="68"/>
      <c r="VLJ661" s="68"/>
      <c r="VLK661" s="68"/>
      <c r="VLL661" s="68"/>
      <c r="VLM661" s="68"/>
      <c r="VLN661" s="68"/>
      <c r="VLO661" s="68"/>
      <c r="VLP661" s="68"/>
      <c r="VLQ661" s="68"/>
      <c r="VLR661" s="68"/>
      <c r="VLS661" s="68"/>
      <c r="VLT661" s="68"/>
      <c r="VLU661" s="68"/>
      <c r="VLV661" s="68"/>
      <c r="VLW661" s="68"/>
      <c r="VLX661" s="68"/>
      <c r="VLY661" s="68"/>
      <c r="VLZ661" s="68"/>
      <c r="VMA661" s="68"/>
      <c r="VMB661" s="68"/>
      <c r="VMC661" s="68"/>
      <c r="VMD661" s="68"/>
      <c r="VME661" s="68"/>
      <c r="VMF661" s="68"/>
      <c r="VMG661" s="68"/>
      <c r="VMH661" s="68"/>
      <c r="VMI661" s="68"/>
      <c r="VMJ661" s="68"/>
      <c r="VMK661" s="68"/>
      <c r="VML661" s="68"/>
      <c r="VMM661" s="68"/>
      <c r="VMN661" s="68"/>
      <c r="VMO661" s="68"/>
      <c r="VMP661" s="68"/>
      <c r="VMQ661" s="68"/>
      <c r="VMR661" s="68"/>
      <c r="VMS661" s="68"/>
      <c r="VMT661" s="68"/>
      <c r="VMU661" s="68"/>
      <c r="VMV661" s="68"/>
      <c r="VMW661" s="68"/>
      <c r="VMX661" s="68"/>
      <c r="VMY661" s="68"/>
      <c r="VMZ661" s="68"/>
      <c r="VNA661" s="68"/>
      <c r="VNB661" s="68"/>
      <c r="VNC661" s="68"/>
      <c r="VND661" s="68"/>
      <c r="VNE661" s="68"/>
      <c r="VNF661" s="68"/>
      <c r="VNG661" s="68"/>
      <c r="VNH661" s="68"/>
      <c r="VNI661" s="68"/>
      <c r="VNJ661" s="68"/>
      <c r="VNK661" s="68"/>
      <c r="VNL661" s="68"/>
      <c r="VNM661" s="68"/>
      <c r="VNN661" s="68"/>
      <c r="VNO661" s="68"/>
      <c r="VNP661" s="68"/>
      <c r="VNQ661" s="68"/>
      <c r="VNR661" s="68"/>
      <c r="VNS661" s="68"/>
      <c r="VNT661" s="68"/>
      <c r="VNU661" s="68"/>
      <c r="VNV661" s="68"/>
      <c r="VNW661" s="68"/>
      <c r="VNX661" s="68"/>
      <c r="VNY661" s="68"/>
      <c r="VNZ661" s="68"/>
      <c r="VOA661" s="68"/>
      <c r="VOB661" s="68"/>
      <c r="VOC661" s="68"/>
      <c r="VOD661" s="68"/>
      <c r="VOE661" s="68"/>
      <c r="VOF661" s="68"/>
      <c r="VOG661" s="68"/>
      <c r="VOH661" s="68"/>
      <c r="VOI661" s="68"/>
      <c r="VOJ661" s="68"/>
      <c r="VOK661" s="68"/>
      <c r="VOL661" s="68"/>
      <c r="VOM661" s="68"/>
      <c r="VON661" s="68"/>
      <c r="VOO661" s="68"/>
      <c r="VOP661" s="68"/>
      <c r="VOQ661" s="68"/>
      <c r="VOR661" s="68"/>
      <c r="VOS661" s="68"/>
      <c r="VOT661" s="68"/>
      <c r="VOU661" s="68"/>
      <c r="VOV661" s="68"/>
      <c r="VOW661" s="68"/>
      <c r="VOX661" s="68"/>
      <c r="VOY661" s="68"/>
      <c r="VOZ661" s="68"/>
      <c r="VPA661" s="68"/>
      <c r="VPB661" s="68"/>
      <c r="VPC661" s="68"/>
      <c r="VPD661" s="68"/>
      <c r="VPE661" s="68"/>
      <c r="VPF661" s="68"/>
      <c r="VPG661" s="68"/>
      <c r="VPH661" s="68"/>
      <c r="VPI661" s="68"/>
      <c r="VPJ661" s="68"/>
      <c r="VPK661" s="68"/>
      <c r="VPL661" s="68"/>
      <c r="VPM661" s="68"/>
      <c r="VPN661" s="68"/>
      <c r="VPO661" s="68"/>
      <c r="VPP661" s="68"/>
      <c r="VPQ661" s="68"/>
      <c r="VPR661" s="68"/>
      <c r="VPS661" s="68"/>
      <c r="VPT661" s="68"/>
      <c r="VPU661" s="68"/>
      <c r="VPV661" s="68"/>
      <c r="VPW661" s="68"/>
      <c r="VPX661" s="68"/>
      <c r="VPY661" s="68"/>
      <c r="VPZ661" s="68"/>
      <c r="VQA661" s="68"/>
      <c r="VQB661" s="68"/>
      <c r="VQC661" s="68"/>
      <c r="VQD661" s="68"/>
      <c r="VQE661" s="68"/>
      <c r="VQF661" s="68"/>
      <c r="VQG661" s="68"/>
      <c r="VQH661" s="68"/>
      <c r="VQI661" s="68"/>
      <c r="VQJ661" s="68"/>
      <c r="VQK661" s="68"/>
      <c r="VQL661" s="68"/>
      <c r="VQM661" s="68"/>
      <c r="VQN661" s="68"/>
      <c r="VQO661" s="68"/>
      <c r="VQP661" s="68"/>
      <c r="VQQ661" s="68"/>
      <c r="VQR661" s="68"/>
      <c r="VQS661" s="68"/>
      <c r="VQT661" s="68"/>
      <c r="VQU661" s="68"/>
      <c r="VQV661" s="68"/>
      <c r="VQW661" s="68"/>
      <c r="VQX661" s="68"/>
      <c r="VQY661" s="68"/>
      <c r="VQZ661" s="68"/>
      <c r="VRA661" s="68"/>
      <c r="VRB661" s="68"/>
      <c r="VRC661" s="68"/>
      <c r="VRD661" s="68"/>
      <c r="VRE661" s="68"/>
      <c r="VRF661" s="68"/>
      <c r="VRG661" s="68"/>
      <c r="VRH661" s="68"/>
      <c r="VRI661" s="68"/>
      <c r="VRJ661" s="68"/>
      <c r="VRK661" s="68"/>
      <c r="VRL661" s="68"/>
      <c r="VRM661" s="68"/>
      <c r="VRN661" s="68"/>
      <c r="VRO661" s="68"/>
      <c r="VRP661" s="68"/>
      <c r="VRQ661" s="68"/>
      <c r="VRR661" s="68"/>
      <c r="VRS661" s="68"/>
      <c r="VRT661" s="68"/>
      <c r="VRU661" s="68"/>
      <c r="VRV661" s="68"/>
      <c r="VRW661" s="68"/>
      <c r="VRX661" s="68"/>
      <c r="VRY661" s="68"/>
      <c r="VRZ661" s="68"/>
      <c r="VSA661" s="68"/>
      <c r="VSB661" s="68"/>
      <c r="VSC661" s="68"/>
      <c r="VSD661" s="68"/>
      <c r="VSE661" s="68"/>
      <c r="VSF661" s="68"/>
      <c r="VSG661" s="68"/>
      <c r="VSH661" s="68"/>
      <c r="VSI661" s="68"/>
      <c r="VSJ661" s="68"/>
      <c r="VSK661" s="68"/>
      <c r="VSL661" s="68"/>
      <c r="VSM661" s="68"/>
      <c r="VSN661" s="68"/>
      <c r="VSO661" s="68"/>
      <c r="VSP661" s="68"/>
      <c r="VSQ661" s="68"/>
      <c r="VSR661" s="68"/>
      <c r="VSS661" s="68"/>
      <c r="VST661" s="68"/>
      <c r="VSU661" s="68"/>
      <c r="VSV661" s="68"/>
      <c r="VSW661" s="68"/>
      <c r="VSX661" s="68"/>
      <c r="VSY661" s="68"/>
      <c r="VSZ661" s="68"/>
      <c r="VTA661" s="68"/>
      <c r="VTB661" s="68"/>
      <c r="VTC661" s="68"/>
      <c r="VTD661" s="68"/>
      <c r="VTE661" s="68"/>
      <c r="VTF661" s="68"/>
      <c r="VTG661" s="68"/>
      <c r="VTH661" s="68"/>
      <c r="VTI661" s="68"/>
      <c r="VTJ661" s="68"/>
      <c r="VTK661" s="68"/>
      <c r="VTL661" s="68"/>
      <c r="VTM661" s="68"/>
      <c r="VTN661" s="68"/>
      <c r="VTO661" s="68"/>
      <c r="VTP661" s="68"/>
      <c r="VTQ661" s="68"/>
      <c r="VTR661" s="68"/>
      <c r="VTS661" s="68"/>
      <c r="VTT661" s="68"/>
      <c r="VTU661" s="68"/>
      <c r="VTV661" s="68"/>
      <c r="VTW661" s="68"/>
      <c r="VTX661" s="68"/>
      <c r="VTY661" s="68"/>
      <c r="VTZ661" s="68"/>
      <c r="VUA661" s="68"/>
      <c r="VUB661" s="68"/>
      <c r="VUC661" s="68"/>
      <c r="VUD661" s="68"/>
      <c r="VUE661" s="68"/>
      <c r="VUF661" s="68"/>
      <c r="VUG661" s="68"/>
      <c r="VUH661" s="68"/>
      <c r="VUI661" s="68"/>
      <c r="VUJ661" s="68"/>
      <c r="VUK661" s="68"/>
      <c r="VUL661" s="68"/>
      <c r="VUM661" s="68"/>
      <c r="VUN661" s="68"/>
      <c r="VUO661" s="68"/>
      <c r="VUP661" s="68"/>
      <c r="VUQ661" s="68"/>
      <c r="VUR661" s="68"/>
      <c r="VUS661" s="68"/>
      <c r="VUT661" s="68"/>
      <c r="VUU661" s="68"/>
      <c r="VUV661" s="68"/>
      <c r="VUW661" s="68"/>
      <c r="VUX661" s="68"/>
      <c r="VUY661" s="68"/>
      <c r="VUZ661" s="68"/>
      <c r="VVA661" s="68"/>
      <c r="VVB661" s="68"/>
      <c r="VVC661" s="68"/>
      <c r="VVD661" s="68"/>
      <c r="VVE661" s="68"/>
      <c r="VVF661" s="68"/>
      <c r="VVG661" s="68"/>
      <c r="VVH661" s="68"/>
      <c r="VVI661" s="68"/>
      <c r="VVJ661" s="68"/>
      <c r="VVK661" s="68"/>
      <c r="VVL661" s="68"/>
      <c r="VVM661" s="68"/>
      <c r="VVN661" s="68"/>
      <c r="VVO661" s="68"/>
      <c r="VVP661" s="68"/>
      <c r="VVQ661" s="68"/>
      <c r="VVR661" s="68"/>
      <c r="VVS661" s="68"/>
      <c r="VVT661" s="68"/>
      <c r="VVU661" s="68"/>
      <c r="VVV661" s="68"/>
      <c r="VVW661" s="68"/>
      <c r="VVX661" s="68"/>
      <c r="VVY661" s="68"/>
      <c r="VVZ661" s="68"/>
      <c r="VWA661" s="68"/>
      <c r="VWB661" s="68"/>
      <c r="VWC661" s="68"/>
      <c r="VWD661" s="68"/>
      <c r="VWE661" s="68"/>
      <c r="VWF661" s="68"/>
      <c r="VWG661" s="68"/>
      <c r="VWH661" s="68"/>
      <c r="VWI661" s="68"/>
      <c r="VWJ661" s="68"/>
      <c r="VWK661" s="68"/>
      <c r="VWL661" s="68"/>
      <c r="VWM661" s="68"/>
      <c r="VWN661" s="68"/>
      <c r="VWO661" s="68"/>
      <c r="VWP661" s="68"/>
      <c r="VWQ661" s="68"/>
      <c r="VWR661" s="68"/>
      <c r="VWS661" s="68"/>
      <c r="VWT661" s="68"/>
      <c r="VWU661" s="68"/>
      <c r="VWV661" s="68"/>
      <c r="VWW661" s="68"/>
      <c r="VWX661" s="68"/>
      <c r="VWY661" s="68"/>
      <c r="VWZ661" s="68"/>
      <c r="VXA661" s="68"/>
      <c r="VXB661" s="68"/>
      <c r="VXC661" s="68"/>
      <c r="VXD661" s="68"/>
      <c r="VXE661" s="68"/>
      <c r="VXF661" s="68"/>
      <c r="VXG661" s="68"/>
      <c r="VXH661" s="68"/>
      <c r="VXI661" s="68"/>
      <c r="VXJ661" s="68"/>
      <c r="VXK661" s="68"/>
      <c r="VXL661" s="68"/>
      <c r="VXM661" s="68"/>
      <c r="VXN661" s="68"/>
      <c r="VXO661" s="68"/>
      <c r="VXP661" s="68"/>
      <c r="VXQ661" s="68"/>
      <c r="VXR661" s="68"/>
      <c r="VXS661" s="68"/>
      <c r="VXT661" s="68"/>
      <c r="VXU661" s="68"/>
      <c r="VXV661" s="68"/>
      <c r="VXW661" s="68"/>
      <c r="VXX661" s="68"/>
      <c r="VXY661" s="68"/>
      <c r="VXZ661" s="68"/>
      <c r="VYA661" s="68"/>
      <c r="VYB661" s="68"/>
      <c r="VYC661" s="68"/>
      <c r="VYD661" s="68"/>
      <c r="VYE661" s="68"/>
      <c r="VYF661" s="68"/>
      <c r="VYG661" s="68"/>
      <c r="VYH661" s="68"/>
      <c r="VYI661" s="68"/>
      <c r="VYJ661" s="68"/>
      <c r="VYK661" s="68"/>
      <c r="VYL661" s="68"/>
      <c r="VYM661" s="68"/>
      <c r="VYN661" s="68"/>
      <c r="VYO661" s="68"/>
      <c r="VYP661" s="68"/>
      <c r="VYQ661" s="68"/>
      <c r="VYR661" s="68"/>
      <c r="VYS661" s="68"/>
      <c r="VYT661" s="68"/>
      <c r="VYU661" s="68"/>
      <c r="VYV661" s="68"/>
      <c r="VYW661" s="68"/>
      <c r="VYX661" s="68"/>
      <c r="VYY661" s="68"/>
      <c r="VYZ661" s="68"/>
      <c r="VZA661" s="68"/>
      <c r="VZB661" s="68"/>
      <c r="VZC661" s="68"/>
      <c r="VZD661" s="68"/>
      <c r="VZE661" s="68"/>
      <c r="VZF661" s="68"/>
      <c r="VZG661" s="68"/>
      <c r="VZH661" s="68"/>
      <c r="VZI661" s="68"/>
      <c r="VZJ661" s="68"/>
      <c r="VZK661" s="68"/>
      <c r="VZL661" s="68"/>
      <c r="VZM661" s="68"/>
      <c r="VZN661" s="68"/>
      <c r="VZO661" s="68"/>
      <c r="VZP661" s="68"/>
      <c r="VZQ661" s="68"/>
      <c r="VZR661" s="68"/>
      <c r="VZS661" s="68"/>
      <c r="VZT661" s="68"/>
      <c r="VZU661" s="68"/>
      <c r="VZV661" s="68"/>
      <c r="VZW661" s="68"/>
      <c r="VZX661" s="68"/>
      <c r="VZY661" s="68"/>
      <c r="VZZ661" s="68"/>
      <c r="WAA661" s="68"/>
      <c r="WAB661" s="68"/>
      <c r="WAC661" s="68"/>
      <c r="WAD661" s="68"/>
      <c r="WAE661" s="68"/>
      <c r="WAF661" s="68"/>
      <c r="WAG661" s="68"/>
      <c r="WAH661" s="68"/>
      <c r="WAI661" s="68"/>
      <c r="WAJ661" s="68"/>
      <c r="WAK661" s="68"/>
      <c r="WAL661" s="68"/>
      <c r="WAM661" s="68"/>
      <c r="WAN661" s="68"/>
      <c r="WAO661" s="68"/>
      <c r="WAP661" s="68"/>
      <c r="WAQ661" s="68"/>
      <c r="WAR661" s="68"/>
      <c r="WAS661" s="68"/>
      <c r="WAT661" s="68"/>
      <c r="WAU661" s="68"/>
      <c r="WAV661" s="68"/>
      <c r="WAW661" s="68"/>
      <c r="WAX661" s="68"/>
      <c r="WAY661" s="68"/>
      <c r="WAZ661" s="68"/>
      <c r="WBA661" s="68"/>
      <c r="WBB661" s="68"/>
      <c r="WBC661" s="68"/>
      <c r="WBD661" s="68"/>
      <c r="WBE661" s="68"/>
      <c r="WBF661" s="68"/>
      <c r="WBG661" s="68"/>
      <c r="WBH661" s="68"/>
      <c r="WBI661" s="68"/>
      <c r="WBJ661" s="68"/>
      <c r="WBK661" s="68"/>
      <c r="WBL661" s="68"/>
      <c r="WBM661" s="68"/>
      <c r="WBN661" s="68"/>
      <c r="WBO661" s="68"/>
      <c r="WBP661" s="68"/>
      <c r="WBQ661" s="68"/>
      <c r="WBR661" s="68"/>
      <c r="WBS661" s="68"/>
      <c r="WBT661" s="68"/>
      <c r="WBU661" s="68"/>
      <c r="WBV661" s="68"/>
      <c r="WBW661" s="68"/>
      <c r="WBX661" s="68"/>
      <c r="WBY661" s="68"/>
      <c r="WBZ661" s="68"/>
      <c r="WCA661" s="68"/>
      <c r="WCB661" s="68"/>
      <c r="WCC661" s="68"/>
      <c r="WCD661" s="68"/>
      <c r="WCE661" s="68"/>
      <c r="WCF661" s="68"/>
      <c r="WCG661" s="68"/>
      <c r="WCH661" s="68"/>
      <c r="WCI661" s="68"/>
      <c r="WCJ661" s="68"/>
      <c r="WCK661" s="68"/>
      <c r="WCL661" s="68"/>
      <c r="WCM661" s="68"/>
      <c r="WCN661" s="68"/>
      <c r="WCO661" s="68"/>
      <c r="WCP661" s="68"/>
      <c r="WCQ661" s="68"/>
      <c r="WCR661" s="68"/>
      <c r="WCS661" s="68"/>
      <c r="WCT661" s="68"/>
      <c r="WCU661" s="68"/>
      <c r="WCV661" s="68"/>
      <c r="WCW661" s="68"/>
      <c r="WCX661" s="68"/>
      <c r="WCY661" s="68"/>
      <c r="WCZ661" s="68"/>
      <c r="WDA661" s="68"/>
      <c r="WDB661" s="68"/>
      <c r="WDC661" s="68"/>
      <c r="WDD661" s="68"/>
      <c r="WDE661" s="68"/>
      <c r="WDF661" s="68"/>
      <c r="WDG661" s="68"/>
      <c r="WDH661" s="68"/>
      <c r="WDI661" s="68"/>
      <c r="WDJ661" s="68"/>
      <c r="WDK661" s="68"/>
      <c r="WDL661" s="68"/>
      <c r="WDM661" s="68"/>
      <c r="WDN661" s="68"/>
      <c r="WDO661" s="68"/>
      <c r="WDP661" s="68"/>
      <c r="WDQ661" s="68"/>
      <c r="WDR661" s="68"/>
      <c r="WDS661" s="68"/>
      <c r="WDT661" s="68"/>
      <c r="WDU661" s="68"/>
      <c r="WDV661" s="68"/>
      <c r="WDW661" s="68"/>
      <c r="WDX661" s="68"/>
      <c r="WDY661" s="68"/>
      <c r="WDZ661" s="68"/>
      <c r="WEA661" s="68"/>
      <c r="WEB661" s="68"/>
      <c r="WEC661" s="68"/>
      <c r="WED661" s="68"/>
      <c r="WEE661" s="68"/>
      <c r="WEF661" s="68"/>
      <c r="WEG661" s="68"/>
      <c r="WEH661" s="68"/>
      <c r="WEI661" s="68"/>
      <c r="WEJ661" s="68"/>
      <c r="WEK661" s="68"/>
      <c r="WEL661" s="68"/>
      <c r="WEM661" s="68"/>
      <c r="WEN661" s="68"/>
      <c r="WEO661" s="68"/>
      <c r="WEP661" s="68"/>
      <c r="WEQ661" s="68"/>
      <c r="WER661" s="68"/>
      <c r="WES661" s="68"/>
      <c r="WET661" s="68"/>
      <c r="WEU661" s="68"/>
      <c r="WEV661" s="68"/>
      <c r="WEW661" s="68"/>
      <c r="WEX661" s="68"/>
      <c r="WEY661" s="68"/>
      <c r="WEZ661" s="68"/>
      <c r="WFA661" s="68"/>
      <c r="WFB661" s="68"/>
      <c r="WFC661" s="68"/>
      <c r="WFD661" s="68"/>
      <c r="WFE661" s="68"/>
      <c r="WFF661" s="68"/>
      <c r="WFG661" s="68"/>
      <c r="WFH661" s="68"/>
      <c r="WFI661" s="68"/>
      <c r="WFJ661" s="68"/>
      <c r="WFK661" s="68"/>
      <c r="WFL661" s="68"/>
      <c r="WFM661" s="68"/>
      <c r="WFN661" s="68"/>
      <c r="WFO661" s="68"/>
      <c r="WFP661" s="68"/>
      <c r="WFQ661" s="68"/>
      <c r="WFR661" s="68"/>
      <c r="WFS661" s="68"/>
      <c r="WFT661" s="68"/>
      <c r="WFU661" s="68"/>
      <c r="WFV661" s="68"/>
      <c r="WFW661" s="68"/>
      <c r="WFX661" s="68"/>
      <c r="WFY661" s="68"/>
      <c r="WFZ661" s="68"/>
      <c r="WGA661" s="68"/>
      <c r="WGB661" s="68"/>
      <c r="WGC661" s="68"/>
      <c r="WGD661" s="68"/>
      <c r="WGE661" s="68"/>
      <c r="WGF661" s="68"/>
      <c r="WGG661" s="68"/>
      <c r="WGH661" s="68"/>
      <c r="WGI661" s="68"/>
      <c r="WGJ661" s="68"/>
      <c r="WGK661" s="68"/>
      <c r="WGL661" s="68"/>
      <c r="WGM661" s="68"/>
      <c r="WGN661" s="68"/>
      <c r="WGO661" s="68"/>
      <c r="WGP661" s="68"/>
      <c r="WGQ661" s="68"/>
      <c r="WGR661" s="68"/>
      <c r="WGS661" s="68"/>
      <c r="WGT661" s="68"/>
      <c r="WGU661" s="68"/>
      <c r="WGV661" s="68"/>
      <c r="WGW661" s="68"/>
      <c r="WGX661" s="68"/>
      <c r="WGY661" s="68"/>
      <c r="WGZ661" s="68"/>
      <c r="WHA661" s="68"/>
      <c r="WHB661" s="68"/>
      <c r="WHC661" s="68"/>
      <c r="WHD661" s="68"/>
      <c r="WHE661" s="68"/>
      <c r="WHF661" s="68"/>
      <c r="WHG661" s="68"/>
      <c r="WHH661" s="68"/>
      <c r="WHI661" s="68"/>
      <c r="WHJ661" s="68"/>
      <c r="WHK661" s="68"/>
      <c r="WHL661" s="68"/>
      <c r="WHM661" s="68"/>
      <c r="WHN661" s="68"/>
      <c r="WHO661" s="68"/>
      <c r="WHP661" s="68"/>
      <c r="WHQ661" s="68"/>
      <c r="WHR661" s="68"/>
      <c r="WHS661" s="68"/>
      <c r="WHT661" s="68"/>
      <c r="WHU661" s="68"/>
      <c r="WHV661" s="68"/>
      <c r="WHW661" s="68"/>
      <c r="WHX661" s="68"/>
      <c r="WHY661" s="68"/>
      <c r="WHZ661" s="68"/>
      <c r="WIA661" s="68"/>
      <c r="WIB661" s="68"/>
      <c r="WIC661" s="68"/>
      <c r="WID661" s="68"/>
      <c r="WIE661" s="68"/>
      <c r="WIF661" s="68"/>
      <c r="WIG661" s="68"/>
      <c r="WIH661" s="68"/>
      <c r="WII661" s="68"/>
      <c r="WIJ661" s="68"/>
      <c r="WIK661" s="68"/>
      <c r="WIL661" s="68"/>
      <c r="WIM661" s="68"/>
      <c r="WIN661" s="68"/>
      <c r="WIO661" s="68"/>
      <c r="WIP661" s="68"/>
      <c r="WIQ661" s="68"/>
      <c r="WIR661" s="68"/>
      <c r="WIS661" s="68"/>
      <c r="WIT661" s="68"/>
      <c r="WIU661" s="68"/>
      <c r="WIV661" s="68"/>
      <c r="WIW661" s="68"/>
      <c r="WIX661" s="68"/>
      <c r="WIY661" s="68"/>
      <c r="WIZ661" s="68"/>
      <c r="WJA661" s="68"/>
      <c r="WJB661" s="68"/>
      <c r="WJC661" s="68"/>
      <c r="WJD661" s="68"/>
      <c r="WJE661" s="68"/>
      <c r="WJF661" s="68"/>
      <c r="WJG661" s="68"/>
      <c r="WJH661" s="68"/>
      <c r="WJI661" s="68"/>
      <c r="WJJ661" s="68"/>
      <c r="WJK661" s="68"/>
      <c r="WJL661" s="68"/>
      <c r="WJM661" s="68"/>
      <c r="WJN661" s="68"/>
      <c r="WJO661" s="68"/>
      <c r="WJP661" s="68"/>
      <c r="WJQ661" s="68"/>
      <c r="WJR661" s="68"/>
      <c r="WJS661" s="68"/>
      <c r="WJT661" s="68"/>
      <c r="WJU661" s="68"/>
      <c r="WJV661" s="68"/>
      <c r="WJW661" s="68"/>
      <c r="WJX661" s="68"/>
      <c r="WJY661" s="68"/>
      <c r="WJZ661" s="68"/>
      <c r="WKA661" s="68"/>
      <c r="WKB661" s="68"/>
      <c r="WKC661" s="68"/>
      <c r="WKD661" s="68"/>
      <c r="WKE661" s="68"/>
      <c r="WKF661" s="68"/>
      <c r="WKG661" s="68"/>
      <c r="WKH661" s="68"/>
      <c r="WKI661" s="68"/>
      <c r="WKJ661" s="68"/>
      <c r="WKK661" s="68"/>
      <c r="WKL661" s="68"/>
      <c r="WKM661" s="68"/>
      <c r="WKN661" s="68"/>
      <c r="WKO661" s="68"/>
      <c r="WKP661" s="68"/>
      <c r="WKQ661" s="68"/>
      <c r="WKR661" s="68"/>
      <c r="WKS661" s="68"/>
      <c r="WKT661" s="68"/>
      <c r="WKU661" s="68"/>
      <c r="WKV661" s="68"/>
      <c r="WKW661" s="68"/>
      <c r="WKX661" s="68"/>
      <c r="WKY661" s="68"/>
      <c r="WKZ661" s="68"/>
      <c r="WLA661" s="68"/>
      <c r="WLB661" s="68"/>
      <c r="WLC661" s="68"/>
      <c r="WLD661" s="68"/>
      <c r="WLE661" s="68"/>
      <c r="WLF661" s="68"/>
      <c r="WLG661" s="68"/>
      <c r="WLH661" s="68"/>
      <c r="WLI661" s="68"/>
      <c r="WLJ661" s="68"/>
      <c r="WLK661" s="68"/>
      <c r="WLL661" s="68"/>
      <c r="WLM661" s="68"/>
      <c r="WLN661" s="68"/>
      <c r="WLO661" s="68"/>
      <c r="WLP661" s="68"/>
      <c r="WLQ661" s="68"/>
      <c r="WLR661" s="68"/>
      <c r="WLS661" s="68"/>
      <c r="WLT661" s="68"/>
      <c r="WLU661" s="68"/>
      <c r="WLV661" s="68"/>
      <c r="WLW661" s="68"/>
      <c r="WLX661" s="68"/>
      <c r="WLY661" s="68"/>
      <c r="WLZ661" s="68"/>
      <c r="WMA661" s="68"/>
      <c r="WMB661" s="68"/>
      <c r="WMC661" s="68"/>
      <c r="WMD661" s="68"/>
      <c r="WME661" s="68"/>
      <c r="WMF661" s="68"/>
      <c r="WMG661" s="68"/>
      <c r="WMH661" s="68"/>
      <c r="WMI661" s="68"/>
      <c r="WMJ661" s="68"/>
      <c r="WMK661" s="68"/>
      <c r="WML661" s="68"/>
      <c r="WMM661" s="68"/>
      <c r="WMN661" s="68"/>
      <c r="WMO661" s="68"/>
      <c r="WMP661" s="68"/>
      <c r="WMQ661" s="68"/>
      <c r="WMR661" s="68"/>
      <c r="WMS661" s="68"/>
      <c r="WMT661" s="68"/>
      <c r="WMU661" s="68"/>
      <c r="WMV661" s="68"/>
      <c r="WMW661" s="68"/>
      <c r="WMX661" s="68"/>
      <c r="WMY661" s="68"/>
      <c r="WMZ661" s="68"/>
      <c r="WNA661" s="68"/>
      <c r="WNB661" s="68"/>
      <c r="WNC661" s="68"/>
      <c r="WND661" s="68"/>
      <c r="WNE661" s="68"/>
      <c r="WNF661" s="68"/>
      <c r="WNG661" s="68"/>
      <c r="WNH661" s="68"/>
      <c r="WNI661" s="68"/>
      <c r="WNJ661" s="68"/>
      <c r="WNK661" s="68"/>
      <c r="WNL661" s="68"/>
      <c r="WNM661" s="68"/>
      <c r="WNN661" s="68"/>
      <c r="WNO661" s="68"/>
      <c r="WNP661" s="68"/>
      <c r="WNQ661" s="68"/>
      <c r="WNR661" s="68"/>
      <c r="WNS661" s="68"/>
      <c r="WNT661" s="68"/>
      <c r="WNU661" s="68"/>
      <c r="WNV661" s="68"/>
      <c r="WNW661" s="68"/>
      <c r="WNX661" s="68"/>
      <c r="WNY661" s="68"/>
      <c r="WNZ661" s="68"/>
      <c r="WOA661" s="68"/>
      <c r="WOB661" s="68"/>
      <c r="WOC661" s="68"/>
      <c r="WOD661" s="68"/>
      <c r="WOE661" s="68"/>
      <c r="WOF661" s="68"/>
      <c r="WOG661" s="68"/>
      <c r="WOH661" s="68"/>
      <c r="WOI661" s="68"/>
      <c r="WOJ661" s="68"/>
      <c r="WOK661" s="68"/>
      <c r="WOL661" s="68"/>
      <c r="WOM661" s="68"/>
      <c r="WON661" s="68"/>
      <c r="WOO661" s="68"/>
      <c r="WOP661" s="68"/>
      <c r="WOQ661" s="68"/>
      <c r="WOR661" s="68"/>
      <c r="WOS661" s="68"/>
      <c r="WOT661" s="68"/>
      <c r="WOU661" s="68"/>
      <c r="WOV661" s="68"/>
      <c r="WOW661" s="68"/>
      <c r="WOX661" s="68"/>
      <c r="WOY661" s="68"/>
      <c r="WOZ661" s="68"/>
      <c r="WPA661" s="68"/>
      <c r="WPB661" s="68"/>
      <c r="WPC661" s="68"/>
      <c r="WPD661" s="68"/>
      <c r="WPE661" s="68"/>
      <c r="WPF661" s="68"/>
      <c r="WPG661" s="68"/>
      <c r="WPH661" s="68"/>
      <c r="WPI661" s="68"/>
      <c r="WPJ661" s="68"/>
      <c r="WPK661" s="68"/>
      <c r="WPL661" s="68"/>
      <c r="WPM661" s="68"/>
      <c r="WPN661" s="68"/>
      <c r="WPO661" s="68"/>
      <c r="WPP661" s="68"/>
      <c r="WPQ661" s="68"/>
      <c r="WPR661" s="68"/>
      <c r="WPS661" s="68"/>
      <c r="WPT661" s="68"/>
      <c r="WPU661" s="68"/>
      <c r="WPV661" s="68"/>
      <c r="WPW661" s="68"/>
      <c r="WPX661" s="68"/>
      <c r="WPY661" s="68"/>
      <c r="WPZ661" s="68"/>
      <c r="WQA661" s="68"/>
      <c r="WQB661" s="68"/>
      <c r="WQC661" s="68"/>
      <c r="WQD661" s="68"/>
      <c r="WQE661" s="68"/>
      <c r="WQF661" s="68"/>
      <c r="WQG661" s="68"/>
      <c r="WQH661" s="68"/>
      <c r="WQI661" s="68"/>
      <c r="WQJ661" s="68"/>
      <c r="WQK661" s="68"/>
      <c r="WQL661" s="68"/>
      <c r="WQM661" s="68"/>
      <c r="WQN661" s="68"/>
      <c r="WQO661" s="68"/>
      <c r="WQP661" s="68"/>
      <c r="WQQ661" s="68"/>
      <c r="WQR661" s="68"/>
      <c r="WQS661" s="68"/>
      <c r="WQT661" s="68"/>
      <c r="WQU661" s="68"/>
      <c r="WQV661" s="68"/>
      <c r="WQW661" s="68"/>
      <c r="WQX661" s="68"/>
      <c r="WQY661" s="68"/>
      <c r="WQZ661" s="68"/>
      <c r="WRA661" s="68"/>
      <c r="WRB661" s="68"/>
      <c r="WRC661" s="68"/>
      <c r="WRD661" s="68"/>
      <c r="WRE661" s="68"/>
      <c r="WRF661" s="68"/>
      <c r="WRG661" s="68"/>
      <c r="WRH661" s="68"/>
      <c r="WRI661" s="68"/>
      <c r="WRJ661" s="68"/>
      <c r="WRK661" s="68"/>
      <c r="WRL661" s="68"/>
      <c r="WRM661" s="68"/>
      <c r="WRN661" s="68"/>
      <c r="WRO661" s="68"/>
      <c r="WRP661" s="68"/>
      <c r="WRQ661" s="68"/>
      <c r="WRR661" s="68"/>
      <c r="WRS661" s="68"/>
      <c r="WRT661" s="68"/>
      <c r="WRU661" s="68"/>
      <c r="WRV661" s="68"/>
      <c r="WRW661" s="68"/>
      <c r="WRX661" s="68"/>
      <c r="WRY661" s="68"/>
      <c r="WRZ661" s="68"/>
      <c r="WSA661" s="68"/>
      <c r="WSB661" s="68"/>
      <c r="WSC661" s="68"/>
      <c r="WSD661" s="68"/>
      <c r="WSE661" s="68"/>
      <c r="WSF661" s="68"/>
      <c r="WSG661" s="68"/>
      <c r="WSH661" s="68"/>
      <c r="WSI661" s="68"/>
      <c r="WSJ661" s="68"/>
      <c r="WSK661" s="68"/>
      <c r="WSL661" s="68"/>
      <c r="WSM661" s="68"/>
      <c r="WSN661" s="68"/>
      <c r="WSO661" s="68"/>
      <c r="WSP661" s="68"/>
      <c r="WSQ661" s="68"/>
      <c r="WSR661" s="68"/>
      <c r="WSS661" s="68"/>
      <c r="WST661" s="68"/>
      <c r="WSU661" s="68"/>
      <c r="WSV661" s="68"/>
      <c r="WSW661" s="68"/>
      <c r="WSX661" s="68"/>
      <c r="WSY661" s="68"/>
      <c r="WSZ661" s="68"/>
      <c r="WTA661" s="68"/>
      <c r="WTB661" s="68"/>
      <c r="WTC661" s="68"/>
      <c r="WTD661" s="68"/>
      <c r="WTE661" s="68"/>
      <c r="WTF661" s="68"/>
      <c r="WTG661" s="68"/>
      <c r="WTH661" s="68"/>
      <c r="WTI661" s="68"/>
      <c r="WTJ661" s="68"/>
      <c r="WTK661" s="68"/>
      <c r="WTL661" s="68"/>
      <c r="WTM661" s="68"/>
      <c r="WTN661" s="68"/>
      <c r="WTO661" s="68"/>
      <c r="WTP661" s="68"/>
      <c r="WTQ661" s="68"/>
      <c r="WTR661" s="68"/>
      <c r="WTS661" s="68"/>
      <c r="WTT661" s="68"/>
      <c r="WTU661" s="68"/>
      <c r="WTV661" s="68"/>
      <c r="WTW661" s="68"/>
      <c r="WTX661" s="68"/>
      <c r="WTY661" s="68"/>
      <c r="WTZ661" s="68"/>
      <c r="WUA661" s="68"/>
      <c r="WUB661" s="68"/>
      <c r="WUC661" s="68"/>
      <c r="WUD661" s="68"/>
      <c r="WUE661" s="68"/>
      <c r="WUF661" s="68"/>
      <c r="WUG661" s="68"/>
      <c r="WUH661" s="68"/>
      <c r="WUI661" s="68"/>
      <c r="WUJ661" s="68"/>
      <c r="WUK661" s="68"/>
      <c r="WUL661" s="68"/>
      <c r="WUM661" s="68"/>
      <c r="WUN661" s="68"/>
      <c r="WUO661" s="68"/>
      <c r="WUP661" s="68"/>
      <c r="WUQ661" s="68"/>
      <c r="WUR661" s="68"/>
      <c r="WUS661" s="68"/>
      <c r="WUT661" s="68"/>
      <c r="WUU661" s="68"/>
      <c r="WUV661" s="68"/>
      <c r="WUW661" s="68"/>
      <c r="WUX661" s="68"/>
      <c r="WUY661" s="68"/>
      <c r="WUZ661" s="68"/>
      <c r="WVA661" s="68"/>
      <c r="WVB661" s="68"/>
      <c r="WVC661" s="68"/>
      <c r="WVD661" s="68"/>
      <c r="WVE661" s="68"/>
      <c r="WVF661" s="68"/>
      <c r="WVG661" s="68"/>
      <c r="WVH661" s="68"/>
      <c r="WVI661" s="68"/>
      <c r="WVJ661" s="68"/>
      <c r="WVK661" s="68"/>
      <c r="WVL661" s="68"/>
      <c r="WVM661" s="68"/>
      <c r="WVN661" s="68"/>
      <c r="WVO661" s="68"/>
      <c r="WVP661" s="68"/>
      <c r="WVQ661" s="68"/>
      <c r="WVR661" s="68"/>
      <c r="WVS661" s="68"/>
      <c r="WVT661" s="68"/>
      <c r="WVU661" s="68"/>
      <c r="WVV661" s="68"/>
      <c r="WVW661" s="68"/>
      <c r="WVX661" s="68"/>
      <c r="WVY661" s="68"/>
      <c r="WVZ661" s="68"/>
      <c r="WWA661" s="68"/>
      <c r="WWB661" s="68"/>
      <c r="WWC661" s="68"/>
      <c r="WWD661" s="68"/>
      <c r="WWE661" s="68"/>
      <c r="WWF661" s="68"/>
      <c r="WWG661" s="68"/>
      <c r="WWH661" s="68"/>
      <c r="WWI661" s="68"/>
      <c r="WWJ661" s="68"/>
      <c r="WWK661" s="68"/>
      <c r="WWL661" s="68"/>
      <c r="WWM661" s="68"/>
      <c r="WWN661" s="68"/>
      <c r="WWO661" s="68"/>
      <c r="WWP661" s="68"/>
      <c r="WWQ661" s="68"/>
      <c r="WWR661" s="68"/>
      <c r="WWS661" s="68"/>
      <c r="WWT661" s="68"/>
      <c r="WWU661" s="68"/>
      <c r="WWV661" s="68"/>
      <c r="WWW661" s="68"/>
      <c r="WWX661" s="68"/>
      <c r="WWY661" s="68"/>
      <c r="WWZ661" s="68"/>
      <c r="WXA661" s="68"/>
      <c r="WXB661" s="68"/>
      <c r="WXC661" s="68"/>
      <c r="WXD661" s="68"/>
      <c r="WXE661" s="68"/>
      <c r="WXF661" s="68"/>
      <c r="WXG661" s="68"/>
      <c r="WXH661" s="68"/>
      <c r="WXI661" s="68"/>
      <c r="WXJ661" s="68"/>
      <c r="WXK661" s="68"/>
      <c r="WXL661" s="68"/>
      <c r="WXM661" s="68"/>
      <c r="WXN661" s="68"/>
      <c r="WXO661" s="68"/>
      <c r="WXP661" s="68"/>
      <c r="WXQ661" s="68"/>
      <c r="WXR661" s="68"/>
      <c r="WXS661" s="68"/>
      <c r="WXT661" s="68"/>
      <c r="WXU661" s="68"/>
      <c r="WXV661" s="68"/>
      <c r="WXW661" s="68"/>
      <c r="WXX661" s="68"/>
      <c r="WXY661" s="68"/>
      <c r="WXZ661" s="68"/>
      <c r="WYA661" s="68"/>
      <c r="WYB661" s="68"/>
      <c r="WYC661" s="68"/>
      <c r="WYD661" s="68"/>
      <c r="WYE661" s="68"/>
      <c r="WYF661" s="68"/>
      <c r="WYG661" s="68"/>
      <c r="WYH661" s="68"/>
      <c r="WYI661" s="68"/>
      <c r="WYJ661" s="68"/>
      <c r="WYK661" s="68"/>
      <c r="WYL661" s="68"/>
      <c r="WYM661" s="68"/>
      <c r="WYN661" s="68"/>
      <c r="WYO661" s="68"/>
      <c r="WYP661" s="68"/>
      <c r="WYQ661" s="68"/>
      <c r="WYR661" s="68"/>
      <c r="WYS661" s="68"/>
      <c r="WYT661" s="68"/>
      <c r="WYU661" s="68"/>
      <c r="WYV661" s="68"/>
      <c r="WYW661" s="68"/>
      <c r="WYX661" s="68"/>
      <c r="WYY661" s="68"/>
      <c r="WYZ661" s="68"/>
      <c r="WZA661" s="68"/>
      <c r="WZB661" s="68"/>
      <c r="WZC661" s="68"/>
      <c r="WZD661" s="68"/>
      <c r="WZE661" s="68"/>
      <c r="WZF661" s="68"/>
      <c r="WZG661" s="68"/>
      <c r="WZH661" s="68"/>
      <c r="WZI661" s="68"/>
      <c r="WZJ661" s="68"/>
      <c r="WZK661" s="68"/>
      <c r="WZL661" s="68"/>
      <c r="WZM661" s="68"/>
      <c r="WZN661" s="68"/>
      <c r="WZO661" s="68"/>
      <c r="WZP661" s="68"/>
      <c r="WZQ661" s="68"/>
      <c r="WZR661" s="68"/>
      <c r="WZS661" s="68"/>
      <c r="WZT661" s="68"/>
      <c r="WZU661" s="68"/>
      <c r="WZV661" s="68"/>
      <c r="WZW661" s="68"/>
      <c r="WZX661" s="68"/>
      <c r="WZY661" s="68"/>
      <c r="WZZ661" s="68"/>
      <c r="XAA661" s="68"/>
      <c r="XAB661" s="68"/>
      <c r="XAC661" s="68"/>
      <c r="XAD661" s="68"/>
      <c r="XAE661" s="68"/>
      <c r="XAF661" s="68"/>
      <c r="XAG661" s="68"/>
      <c r="XAH661" s="68"/>
      <c r="XAI661" s="68"/>
      <c r="XAJ661" s="68"/>
      <c r="XAK661" s="68"/>
      <c r="XAL661" s="68"/>
      <c r="XAM661" s="68"/>
      <c r="XAN661" s="68"/>
      <c r="XAO661" s="68"/>
      <c r="XAP661" s="68"/>
      <c r="XAQ661" s="68"/>
      <c r="XAR661" s="68"/>
      <c r="XAS661" s="68"/>
      <c r="XAT661" s="68"/>
      <c r="XAU661" s="68"/>
      <c r="XAV661" s="68"/>
      <c r="XAW661" s="68"/>
      <c r="XAX661" s="68"/>
      <c r="XAY661" s="68"/>
      <c r="XAZ661" s="68"/>
      <c r="XBA661" s="68"/>
      <c r="XBB661" s="68"/>
      <c r="XBC661" s="68"/>
      <c r="XBD661" s="68"/>
      <c r="XBE661" s="68"/>
      <c r="XBF661" s="68"/>
      <c r="XBG661" s="68"/>
      <c r="XBH661" s="68"/>
      <c r="XBI661" s="68"/>
      <c r="XBJ661" s="68"/>
      <c r="XBK661" s="68"/>
      <c r="XBL661" s="68"/>
      <c r="XBM661" s="68"/>
      <c r="XBN661" s="68"/>
      <c r="XBO661" s="68"/>
      <c r="XBP661" s="68"/>
      <c r="XBQ661" s="68"/>
      <c r="XBR661" s="68"/>
      <c r="XBS661" s="68"/>
      <c r="XBT661" s="68"/>
      <c r="XBU661" s="68"/>
      <c r="XBV661" s="68"/>
      <c r="XBW661" s="68"/>
      <c r="XBX661" s="68"/>
      <c r="XBY661" s="68"/>
      <c r="XBZ661" s="68"/>
      <c r="XCA661" s="68"/>
      <c r="XCB661" s="68"/>
      <c r="XCC661" s="68"/>
      <c r="XCD661" s="68"/>
      <c r="XCE661" s="68"/>
      <c r="XCF661" s="68"/>
      <c r="XCG661" s="68"/>
      <c r="XCH661" s="68"/>
      <c r="XCI661" s="68"/>
      <c r="XCJ661" s="68"/>
      <c r="XCK661" s="68"/>
      <c r="XCL661" s="68"/>
      <c r="XCM661" s="68"/>
      <c r="XCN661" s="68"/>
      <c r="XCO661" s="68"/>
      <c r="XCP661" s="68"/>
      <c r="XCQ661" s="68"/>
      <c r="XCR661" s="68"/>
      <c r="XCS661" s="68"/>
      <c r="XCT661" s="68"/>
      <c r="XCU661" s="68"/>
      <c r="XCV661" s="68"/>
      <c r="XCW661" s="68"/>
      <c r="XCX661" s="68"/>
      <c r="XCY661" s="68"/>
      <c r="XCZ661" s="68"/>
      <c r="XDA661" s="68"/>
      <c r="XDB661" s="68"/>
      <c r="XDC661" s="68"/>
      <c r="XDD661" s="68"/>
      <c r="XDE661" s="68"/>
      <c r="XDF661" s="68"/>
      <c r="XDG661" s="68"/>
      <c r="XDH661" s="68"/>
      <c r="XDI661" s="68"/>
      <c r="XDJ661" s="68"/>
      <c r="XDK661" s="68"/>
      <c r="XDL661" s="68"/>
      <c r="XDM661" s="68"/>
      <c r="XDN661" s="68"/>
      <c r="XDO661" s="68"/>
      <c r="XDP661" s="68"/>
      <c r="XDQ661" s="68"/>
      <c r="XDR661" s="68"/>
      <c r="XDS661" s="68"/>
      <c r="XDT661" s="68"/>
      <c r="XDU661" s="68"/>
      <c r="XDV661" s="68"/>
      <c r="XDW661" s="68"/>
      <c r="XDX661" s="68"/>
      <c r="XDY661" s="68"/>
      <c r="XDZ661" s="68"/>
      <c r="XEA661" s="68"/>
      <c r="XEB661" s="68"/>
      <c r="XEC661" s="68"/>
      <c r="XED661" s="68"/>
      <c r="XEE661" s="68"/>
      <c r="XEF661" s="68"/>
      <c r="XEG661" s="68"/>
      <c r="XEH661" s="68"/>
      <c r="XEI661" s="68"/>
      <c r="XEJ661" s="68"/>
      <c r="XEK661" s="68"/>
      <c r="XEL661" s="68"/>
      <c r="XEM661" s="68"/>
      <c r="XEN661" s="68"/>
      <c r="XEO661" s="68"/>
      <c r="XEP661" s="68"/>
      <c r="XEQ661" s="68"/>
      <c r="XER661" s="68"/>
      <c r="XES661" s="68"/>
      <c r="XET661" s="68"/>
      <c r="XEU661" s="68"/>
      <c r="XEV661" s="68"/>
      <c r="XEW661" s="68"/>
      <c r="XEX661" s="68"/>
      <c r="XEY661" s="68"/>
      <c r="XEZ661" s="68"/>
      <c r="XFA661" s="68"/>
    </row>
    <row r="662" spans="1:16381" x14ac:dyDescent="0.25">
      <c r="A662" s="68" t="str">
        <f t="shared" si="32"/>
        <v>3245852</v>
      </c>
      <c r="B662" s="69" t="s">
        <v>85</v>
      </c>
      <c r="C662" s="68" t="s">
        <v>86</v>
      </c>
      <c r="D662" s="68" t="s">
        <v>973</v>
      </c>
      <c r="E662" s="68" t="s">
        <v>221</v>
      </c>
      <c r="F662" s="95">
        <v>45852</v>
      </c>
      <c r="G662" s="96">
        <v>0.3125</v>
      </c>
      <c r="H662" s="96">
        <v>0.6875</v>
      </c>
      <c r="I662" s="77" t="s">
        <v>209</v>
      </c>
      <c r="J662" s="68" t="s">
        <v>11</v>
      </c>
      <c r="K662" s="68" t="s">
        <v>11</v>
      </c>
      <c r="L662" s="88" t="s">
        <v>996</v>
      </c>
      <c r="M662" s="70">
        <f t="shared" si="30"/>
        <v>0</v>
      </c>
      <c r="N662" s="70">
        <f t="shared" si="31"/>
        <v>0</v>
      </c>
      <c r="P662" s="70" t="s">
        <v>200</v>
      </c>
    </row>
    <row r="663" spans="1:16381" x14ac:dyDescent="0.25">
      <c r="A663" s="68" t="str">
        <f t="shared" si="32"/>
        <v>3245853</v>
      </c>
      <c r="B663" s="69" t="s">
        <v>85</v>
      </c>
      <c r="C663" s="68" t="s">
        <v>86</v>
      </c>
      <c r="D663" s="68" t="s">
        <v>973</v>
      </c>
      <c r="E663" s="68" t="s">
        <v>222</v>
      </c>
      <c r="F663" s="95">
        <v>45853</v>
      </c>
      <c r="G663" s="96">
        <v>0.3125</v>
      </c>
      <c r="H663" s="96">
        <v>0.6875</v>
      </c>
      <c r="I663" s="77" t="s">
        <v>983</v>
      </c>
      <c r="J663" s="68" t="s">
        <v>799</v>
      </c>
      <c r="K663" s="68" t="s">
        <v>800</v>
      </c>
      <c r="L663" s="88" t="s">
        <v>178</v>
      </c>
      <c r="M663" s="70">
        <f t="shared" si="30"/>
        <v>2</v>
      </c>
      <c r="N663" s="70">
        <f t="shared" si="31"/>
        <v>11</v>
      </c>
      <c r="P663" s="70"/>
    </row>
    <row r="664" spans="1:16381" x14ac:dyDescent="0.25">
      <c r="A664" s="68" t="str">
        <f t="shared" si="32"/>
        <v>3245854</v>
      </c>
      <c r="B664" s="69" t="s">
        <v>85</v>
      </c>
      <c r="C664" s="68" t="s">
        <v>86</v>
      </c>
      <c r="D664" s="68" t="s">
        <v>973</v>
      </c>
      <c r="E664" s="68" t="s">
        <v>223</v>
      </c>
      <c r="F664" s="95">
        <v>45854</v>
      </c>
      <c r="G664" s="96">
        <v>0.3125</v>
      </c>
      <c r="H664" s="96">
        <v>0.6875</v>
      </c>
      <c r="I664" s="77" t="s">
        <v>983</v>
      </c>
      <c r="J664" s="68" t="s">
        <v>730</v>
      </c>
      <c r="K664" s="68" t="s">
        <v>801</v>
      </c>
      <c r="L664" s="88" t="s">
        <v>178</v>
      </c>
      <c r="M664" s="70">
        <f t="shared" si="30"/>
        <v>4</v>
      </c>
      <c r="N664" s="70">
        <f t="shared" si="31"/>
        <v>8</v>
      </c>
      <c r="P664" s="70"/>
    </row>
    <row r="665" spans="1:16381" x14ac:dyDescent="0.25">
      <c r="A665" s="68" t="str">
        <f t="shared" si="32"/>
        <v>3245855</v>
      </c>
      <c r="B665" s="69" t="s">
        <v>85</v>
      </c>
      <c r="C665" s="68" t="s">
        <v>86</v>
      </c>
      <c r="D665" s="68" t="s">
        <v>973</v>
      </c>
      <c r="E665" s="68" t="s">
        <v>224</v>
      </c>
      <c r="F665" s="95">
        <v>45855</v>
      </c>
      <c r="G665" s="96">
        <v>0.3125</v>
      </c>
      <c r="H665" s="96">
        <v>0.6875</v>
      </c>
      <c r="I665" s="77" t="s">
        <v>982</v>
      </c>
      <c r="J665" s="68" t="s">
        <v>802</v>
      </c>
      <c r="K665" s="68" t="s">
        <v>11</v>
      </c>
      <c r="L665" s="88" t="s">
        <v>178</v>
      </c>
      <c r="M665" s="70">
        <f t="shared" si="30"/>
        <v>14</v>
      </c>
      <c r="N665" s="70">
        <f t="shared" si="31"/>
        <v>0</v>
      </c>
      <c r="O665" s="71">
        <v>30000</v>
      </c>
      <c r="P665" s="70"/>
    </row>
    <row r="666" spans="1:16381" x14ac:dyDescent="0.25">
      <c r="A666" s="68" t="str">
        <f t="shared" si="32"/>
        <v>3245856</v>
      </c>
      <c r="B666" s="69" t="s">
        <v>85</v>
      </c>
      <c r="C666" s="68" t="s">
        <v>86</v>
      </c>
      <c r="D666" s="68" t="s">
        <v>973</v>
      </c>
      <c r="E666" s="68" t="s">
        <v>225</v>
      </c>
      <c r="F666" s="95">
        <v>45856</v>
      </c>
      <c r="G666" s="96">
        <v>0.3125</v>
      </c>
      <c r="H666" s="96">
        <v>0.6875</v>
      </c>
      <c r="I666" s="77" t="s">
        <v>983</v>
      </c>
      <c r="J666" s="68" t="s">
        <v>803</v>
      </c>
      <c r="K666" s="68" t="s">
        <v>804</v>
      </c>
      <c r="L666" s="88" t="s">
        <v>178</v>
      </c>
      <c r="M666" s="70">
        <f t="shared" si="30"/>
        <v>0</v>
      </c>
      <c r="N666" s="70">
        <f t="shared" si="31"/>
        <v>44</v>
      </c>
      <c r="P666" s="70"/>
    </row>
    <row r="667" spans="1:16381" x14ac:dyDescent="0.25">
      <c r="A667" s="68" t="str">
        <f t="shared" si="32"/>
        <v>3245857</v>
      </c>
      <c r="B667" s="69" t="s">
        <v>85</v>
      </c>
      <c r="C667" s="68" t="s">
        <v>86</v>
      </c>
      <c r="D667" s="68" t="s">
        <v>973</v>
      </c>
      <c r="E667" s="68" t="s">
        <v>226</v>
      </c>
      <c r="F667" s="95">
        <v>45857</v>
      </c>
      <c r="G667" s="96">
        <v>0.3125</v>
      </c>
      <c r="H667" s="96">
        <v>0.6875</v>
      </c>
      <c r="I667" s="77" t="s">
        <v>983</v>
      </c>
      <c r="J667" s="68" t="s">
        <v>805</v>
      </c>
      <c r="K667" s="68" t="s">
        <v>11</v>
      </c>
      <c r="L667" s="88" t="s">
        <v>178</v>
      </c>
      <c r="M667" s="70">
        <f t="shared" si="30"/>
        <v>0</v>
      </c>
      <c r="N667" s="70">
        <f t="shared" si="31"/>
        <v>0</v>
      </c>
      <c r="P667" s="70"/>
    </row>
    <row r="668" spans="1:16381" x14ac:dyDescent="0.25">
      <c r="A668" s="68" t="str">
        <f t="shared" si="32"/>
        <v>3245859</v>
      </c>
      <c r="B668" s="69" t="s">
        <v>85</v>
      </c>
      <c r="C668" s="68" t="s">
        <v>86</v>
      </c>
      <c r="D668" s="68" t="s">
        <v>973</v>
      </c>
      <c r="E668" s="68" t="s">
        <v>227</v>
      </c>
      <c r="F668" s="95">
        <v>45859</v>
      </c>
      <c r="G668" s="96">
        <v>0.3125</v>
      </c>
      <c r="H668" s="96">
        <v>0.6875</v>
      </c>
      <c r="I668" s="77" t="s">
        <v>983</v>
      </c>
      <c r="J668" s="68" t="s">
        <v>806</v>
      </c>
      <c r="K668" s="68" t="s">
        <v>11</v>
      </c>
      <c r="L668" s="88" t="s">
        <v>178</v>
      </c>
      <c r="M668" s="70">
        <f t="shared" si="30"/>
        <v>0</v>
      </c>
      <c r="N668" s="70">
        <f t="shared" si="31"/>
        <v>0</v>
      </c>
      <c r="P668" s="70"/>
    </row>
    <row r="669" spans="1:16381" x14ac:dyDescent="0.25">
      <c r="A669" s="68" t="str">
        <f t="shared" si="32"/>
        <v>3245860</v>
      </c>
      <c r="B669" s="69" t="s">
        <v>85</v>
      </c>
      <c r="C669" s="68" t="s">
        <v>86</v>
      </c>
      <c r="D669" s="68" t="s">
        <v>973</v>
      </c>
      <c r="E669" s="68" t="s">
        <v>228</v>
      </c>
      <c r="F669" s="95">
        <v>45860</v>
      </c>
      <c r="G669" s="96">
        <v>0.3125</v>
      </c>
      <c r="H669" s="96">
        <v>0.6875</v>
      </c>
      <c r="I669" s="77" t="s">
        <v>983</v>
      </c>
      <c r="J669" s="68" t="s">
        <v>807</v>
      </c>
      <c r="K669" s="68" t="s">
        <v>808</v>
      </c>
      <c r="L669" s="88" t="s">
        <v>178</v>
      </c>
      <c r="M669" s="70">
        <f t="shared" si="30"/>
        <v>0</v>
      </c>
      <c r="N669" s="70">
        <f t="shared" si="31"/>
        <v>39</v>
      </c>
      <c r="P669" s="70"/>
    </row>
    <row r="670" spans="1:16381" x14ac:dyDescent="0.25">
      <c r="A670" s="68" t="str">
        <f t="shared" si="32"/>
        <v>3245861</v>
      </c>
      <c r="B670" s="69" t="s">
        <v>85</v>
      </c>
      <c r="C670" s="68" t="s">
        <v>86</v>
      </c>
      <c r="D670" s="68" t="s">
        <v>973</v>
      </c>
      <c r="E670" s="68" t="s">
        <v>229</v>
      </c>
      <c r="F670" s="95">
        <v>45861</v>
      </c>
      <c r="G670" s="96">
        <v>0.3125</v>
      </c>
      <c r="H670" s="96">
        <v>0.6875</v>
      </c>
      <c r="I670" s="77" t="s">
        <v>983</v>
      </c>
      <c r="J670" s="68" t="s">
        <v>809</v>
      </c>
      <c r="K670" s="68" t="s">
        <v>11</v>
      </c>
      <c r="L670" s="88" t="s">
        <v>178</v>
      </c>
      <c r="M670" s="70">
        <f t="shared" si="30"/>
        <v>0</v>
      </c>
      <c r="N670" s="70">
        <f t="shared" si="31"/>
        <v>0</v>
      </c>
      <c r="P670" s="70"/>
    </row>
    <row r="671" spans="1:16381" x14ac:dyDescent="0.25">
      <c r="A671" s="68" t="str">
        <f t="shared" si="32"/>
        <v>3245862</v>
      </c>
      <c r="B671" s="69" t="s">
        <v>85</v>
      </c>
      <c r="C671" s="68" t="s">
        <v>86</v>
      </c>
      <c r="D671" s="68" t="s">
        <v>973</v>
      </c>
      <c r="E671" s="68" t="s">
        <v>230</v>
      </c>
      <c r="F671" s="95">
        <v>45862</v>
      </c>
      <c r="G671" s="96">
        <v>0.3125</v>
      </c>
      <c r="H671" s="96">
        <v>0.6875</v>
      </c>
      <c r="I671" s="77" t="s">
        <v>983</v>
      </c>
      <c r="J671" s="68" t="s">
        <v>810</v>
      </c>
      <c r="K671" s="68" t="s">
        <v>811</v>
      </c>
      <c r="L671" s="88" t="s">
        <v>178</v>
      </c>
      <c r="M671" s="70">
        <f t="shared" si="30"/>
        <v>0</v>
      </c>
      <c r="N671" s="70">
        <f t="shared" si="31"/>
        <v>9</v>
      </c>
      <c r="P671" s="70"/>
    </row>
    <row r="672" spans="1:16381" x14ac:dyDescent="0.25">
      <c r="A672" s="68" t="str">
        <f t="shared" si="32"/>
        <v>3245863</v>
      </c>
      <c r="B672" s="69" t="s">
        <v>85</v>
      </c>
      <c r="C672" s="68" t="s">
        <v>86</v>
      </c>
      <c r="D672" s="68" t="s">
        <v>973</v>
      </c>
      <c r="E672" s="68" t="s">
        <v>231</v>
      </c>
      <c r="F672" s="95">
        <v>45863</v>
      </c>
      <c r="G672" s="96">
        <v>0.3125</v>
      </c>
      <c r="H672" s="96">
        <v>0.6875</v>
      </c>
      <c r="I672" s="77" t="s">
        <v>983</v>
      </c>
      <c r="J672" s="68" t="s">
        <v>812</v>
      </c>
      <c r="K672" s="68" t="s">
        <v>11</v>
      </c>
      <c r="L672" s="88" t="s">
        <v>178</v>
      </c>
      <c r="M672" s="70">
        <f t="shared" si="30"/>
        <v>0</v>
      </c>
      <c r="N672" s="70">
        <f t="shared" si="31"/>
        <v>0</v>
      </c>
      <c r="P672" s="70"/>
    </row>
    <row r="673" spans="1:16" x14ac:dyDescent="0.25">
      <c r="A673" s="68" t="str">
        <f t="shared" si="32"/>
        <v>3245864</v>
      </c>
      <c r="B673" s="69" t="s">
        <v>85</v>
      </c>
      <c r="C673" s="68" t="s">
        <v>86</v>
      </c>
      <c r="D673" s="68" t="s">
        <v>973</v>
      </c>
      <c r="E673" s="68" t="s">
        <v>232</v>
      </c>
      <c r="F673" s="95">
        <v>45864</v>
      </c>
      <c r="G673" s="96">
        <v>0.3125</v>
      </c>
      <c r="H673" s="96">
        <v>0.6875</v>
      </c>
      <c r="I673" s="77" t="s">
        <v>983</v>
      </c>
      <c r="J673" s="68" t="s">
        <v>813</v>
      </c>
      <c r="K673" s="68" t="s">
        <v>11</v>
      </c>
      <c r="L673" s="88" t="s">
        <v>178</v>
      </c>
      <c r="M673" s="70">
        <f t="shared" si="30"/>
        <v>0</v>
      </c>
      <c r="N673" s="70">
        <f t="shared" si="31"/>
        <v>0</v>
      </c>
      <c r="P673" s="70"/>
    </row>
    <row r="674" spans="1:16" x14ac:dyDescent="0.25">
      <c r="A674" s="68" t="str">
        <f t="shared" si="32"/>
        <v>3245866</v>
      </c>
      <c r="B674" s="69" t="s">
        <v>85</v>
      </c>
      <c r="C674" s="68" t="s">
        <v>86</v>
      </c>
      <c r="D674" s="68" t="s">
        <v>973</v>
      </c>
      <c r="E674" s="68" t="s">
        <v>233</v>
      </c>
      <c r="F674" s="95">
        <v>45866</v>
      </c>
      <c r="G674" s="96">
        <v>0.3125</v>
      </c>
      <c r="H674" s="96">
        <v>0.6875</v>
      </c>
      <c r="I674" s="77" t="s">
        <v>983</v>
      </c>
      <c r="J674" s="68" t="s">
        <v>79</v>
      </c>
      <c r="K674" s="68" t="s">
        <v>11</v>
      </c>
      <c r="L674" s="88" t="s">
        <v>178</v>
      </c>
      <c r="M674" s="70">
        <f t="shared" si="30"/>
        <v>0</v>
      </c>
      <c r="N674" s="70">
        <f t="shared" si="31"/>
        <v>0</v>
      </c>
      <c r="P674" s="70"/>
    </row>
    <row r="675" spans="1:16" x14ac:dyDescent="0.25">
      <c r="A675" s="68" t="str">
        <f t="shared" si="32"/>
        <v>3245867</v>
      </c>
      <c r="B675" s="69" t="s">
        <v>85</v>
      </c>
      <c r="C675" s="68" t="s">
        <v>86</v>
      </c>
      <c r="D675" s="68" t="s">
        <v>973</v>
      </c>
      <c r="E675" s="68" t="s">
        <v>415</v>
      </c>
      <c r="F675" s="95">
        <v>45867</v>
      </c>
      <c r="G675" s="96">
        <v>0.3125</v>
      </c>
      <c r="H675" s="96">
        <v>0.6875</v>
      </c>
      <c r="I675" s="77" t="s">
        <v>983</v>
      </c>
      <c r="J675" s="68" t="s">
        <v>814</v>
      </c>
      <c r="K675" s="68" t="s">
        <v>815</v>
      </c>
      <c r="L675" s="88" t="s">
        <v>178</v>
      </c>
      <c r="M675" s="70">
        <f t="shared" si="30"/>
        <v>4</v>
      </c>
      <c r="N675" s="70">
        <f t="shared" si="31"/>
        <v>6</v>
      </c>
      <c r="P675" s="70"/>
    </row>
    <row r="676" spans="1:16" x14ac:dyDescent="0.25">
      <c r="A676" s="68" t="str">
        <f t="shared" si="32"/>
        <v>3245868</v>
      </c>
      <c r="B676" s="69" t="s">
        <v>85</v>
      </c>
      <c r="C676" s="68" t="s">
        <v>86</v>
      </c>
      <c r="D676" s="68" t="s">
        <v>973</v>
      </c>
      <c r="E676" s="68" t="s">
        <v>418</v>
      </c>
      <c r="F676" s="95">
        <v>45868</v>
      </c>
      <c r="G676" s="96">
        <v>0.3125</v>
      </c>
      <c r="H676" s="96">
        <v>0.6875</v>
      </c>
      <c r="I676" s="77" t="s">
        <v>982</v>
      </c>
      <c r="J676" s="68" t="s">
        <v>816</v>
      </c>
      <c r="K676" s="68" t="s">
        <v>817</v>
      </c>
      <c r="L676" s="88" t="s">
        <v>178</v>
      </c>
      <c r="M676" s="70">
        <f t="shared" si="30"/>
        <v>15</v>
      </c>
      <c r="N676" s="70">
        <f t="shared" si="31"/>
        <v>7</v>
      </c>
      <c r="O676" s="71">
        <v>30000</v>
      </c>
      <c r="P676" s="70"/>
    </row>
    <row r="677" spans="1:16" x14ac:dyDescent="0.25">
      <c r="A677" s="68" t="str">
        <f t="shared" si="32"/>
        <v>3245869</v>
      </c>
      <c r="B677" s="69" t="s">
        <v>85</v>
      </c>
      <c r="C677" s="68" t="s">
        <v>86</v>
      </c>
      <c r="D677" s="68" t="s">
        <v>973</v>
      </c>
      <c r="E677" s="68" t="s">
        <v>421</v>
      </c>
      <c r="F677" s="95">
        <v>45869</v>
      </c>
      <c r="G677" s="96">
        <v>0.3125</v>
      </c>
      <c r="H677" s="96">
        <v>0.6875</v>
      </c>
      <c r="I677" s="77" t="s">
        <v>983</v>
      </c>
      <c r="J677" s="68" t="s">
        <v>818</v>
      </c>
      <c r="K677" s="68" t="s">
        <v>819</v>
      </c>
      <c r="L677" s="88" t="s">
        <v>178</v>
      </c>
      <c r="M677" s="70">
        <f t="shared" si="30"/>
        <v>0</v>
      </c>
      <c r="N677" s="70">
        <f t="shared" si="31"/>
        <v>16</v>
      </c>
      <c r="P677" s="70"/>
    </row>
    <row r="678" spans="1:16" x14ac:dyDescent="0.25">
      <c r="A678" s="68" t="str">
        <f t="shared" si="32"/>
        <v>5045839</v>
      </c>
      <c r="B678" s="69" t="s">
        <v>108</v>
      </c>
      <c r="C678" s="68" t="s">
        <v>109</v>
      </c>
      <c r="D678" s="68" t="s">
        <v>973</v>
      </c>
      <c r="E678" s="68" t="s">
        <v>210</v>
      </c>
      <c r="F678" s="95">
        <v>45839</v>
      </c>
      <c r="G678" s="96">
        <v>0.3125</v>
      </c>
      <c r="H678" s="96">
        <v>0.6875</v>
      </c>
      <c r="I678" s="77" t="s">
        <v>983</v>
      </c>
      <c r="J678" s="68" t="s">
        <v>832</v>
      </c>
      <c r="K678" s="68" t="s">
        <v>11</v>
      </c>
      <c r="L678" s="88" t="s">
        <v>178</v>
      </c>
      <c r="M678" s="70">
        <f t="shared" si="30"/>
        <v>2</v>
      </c>
      <c r="N678" s="70">
        <f t="shared" si="31"/>
        <v>0</v>
      </c>
      <c r="P678" s="70"/>
    </row>
    <row r="679" spans="1:16" x14ac:dyDescent="0.25">
      <c r="A679" s="68" t="str">
        <f t="shared" si="32"/>
        <v>5045840</v>
      </c>
      <c r="B679" s="69" t="s">
        <v>108</v>
      </c>
      <c r="C679" s="68" t="s">
        <v>109</v>
      </c>
      <c r="D679" s="68" t="s">
        <v>973</v>
      </c>
      <c r="E679" s="68" t="s">
        <v>211</v>
      </c>
      <c r="F679" s="95">
        <v>45840</v>
      </c>
      <c r="G679" s="96">
        <v>0.3125</v>
      </c>
      <c r="H679" s="96">
        <v>0.6875</v>
      </c>
      <c r="I679" s="77" t="s">
        <v>983</v>
      </c>
      <c r="J679" s="68" t="s">
        <v>814</v>
      </c>
      <c r="K679" s="68" t="s">
        <v>11</v>
      </c>
      <c r="L679" s="88" t="s">
        <v>178</v>
      </c>
      <c r="M679" s="70">
        <f t="shared" si="30"/>
        <v>4</v>
      </c>
      <c r="N679" s="70">
        <f t="shared" si="31"/>
        <v>0</v>
      </c>
      <c r="P679" s="70"/>
    </row>
    <row r="680" spans="1:16" x14ac:dyDescent="0.25">
      <c r="A680" s="68" t="str">
        <f t="shared" si="32"/>
        <v>5045841</v>
      </c>
      <c r="B680" s="69" t="s">
        <v>108</v>
      </c>
      <c r="C680" s="68" t="s">
        <v>109</v>
      </c>
      <c r="D680" s="68" t="s">
        <v>973</v>
      </c>
      <c r="E680" s="68" t="s">
        <v>212</v>
      </c>
      <c r="F680" s="95">
        <v>45841</v>
      </c>
      <c r="G680" s="96">
        <v>0.3125</v>
      </c>
      <c r="H680" s="96">
        <v>0.6875</v>
      </c>
      <c r="I680" s="77" t="s">
        <v>982</v>
      </c>
      <c r="J680" s="68" t="s">
        <v>833</v>
      </c>
      <c r="K680" s="68" t="s">
        <v>11</v>
      </c>
      <c r="L680" s="88" t="s">
        <v>178</v>
      </c>
      <c r="M680" s="70">
        <f t="shared" si="30"/>
        <v>6</v>
      </c>
      <c r="N680" s="70">
        <f t="shared" si="31"/>
        <v>0</v>
      </c>
      <c r="O680" s="71">
        <v>30000</v>
      </c>
      <c r="P680" s="70"/>
    </row>
    <row r="681" spans="1:16" x14ac:dyDescent="0.25">
      <c r="A681" s="68" t="str">
        <f t="shared" si="32"/>
        <v>5045842</v>
      </c>
      <c r="B681" s="69" t="s">
        <v>108</v>
      </c>
      <c r="C681" s="68" t="s">
        <v>109</v>
      </c>
      <c r="D681" s="68" t="s">
        <v>973</v>
      </c>
      <c r="E681" s="68" t="s">
        <v>213</v>
      </c>
      <c r="F681" s="95">
        <v>45842</v>
      </c>
      <c r="G681" s="96">
        <v>0.3125</v>
      </c>
      <c r="H681" s="96">
        <v>0.6875</v>
      </c>
      <c r="I681" s="77" t="s">
        <v>983</v>
      </c>
      <c r="J681" s="68" t="s">
        <v>834</v>
      </c>
      <c r="K681" s="68" t="s">
        <v>11</v>
      </c>
      <c r="L681" s="88" t="s">
        <v>178</v>
      </c>
      <c r="M681" s="70">
        <f t="shared" ref="M681:M744" si="33">IF(J681="-",0,IF(TIMEVALUE(J681)&lt;=G681,0,ROUNDDOWN((TIMEVALUE(J681)-G681)*24*60,0)))</f>
        <v>0</v>
      </c>
      <c r="N681" s="70">
        <f t="shared" ref="N681:N744" si="34">IF(K681="-",0,IF(TIMEVALUE(K681)&lt;=H681,0,ROUNDDOWN((TIMEVALUE(K681)-H681)*24*60,0)))</f>
        <v>0</v>
      </c>
      <c r="P681" s="70"/>
    </row>
    <row r="682" spans="1:16" x14ac:dyDescent="0.25">
      <c r="A682" s="68" t="str">
        <f t="shared" si="32"/>
        <v>5045843</v>
      </c>
      <c r="B682" s="69" t="s">
        <v>108</v>
      </c>
      <c r="C682" s="68" t="s">
        <v>109</v>
      </c>
      <c r="D682" s="68" t="s">
        <v>973</v>
      </c>
      <c r="E682" s="68" t="s">
        <v>214</v>
      </c>
      <c r="F682" s="95">
        <v>45843</v>
      </c>
      <c r="G682" s="96">
        <v>0.3125</v>
      </c>
      <c r="H682" s="96">
        <v>0.6875</v>
      </c>
      <c r="I682" s="77" t="s">
        <v>982</v>
      </c>
      <c r="J682" s="68" t="s">
        <v>97</v>
      </c>
      <c r="K682" s="68" t="s">
        <v>11</v>
      </c>
      <c r="L682" s="88" t="s">
        <v>178</v>
      </c>
      <c r="M682" s="70">
        <f t="shared" si="33"/>
        <v>6</v>
      </c>
      <c r="N682" s="70">
        <f t="shared" si="34"/>
        <v>0</v>
      </c>
      <c r="O682" s="71">
        <v>30000</v>
      </c>
      <c r="P682" s="70"/>
    </row>
    <row r="683" spans="1:16" x14ac:dyDescent="0.25">
      <c r="A683" s="68" t="str">
        <f t="shared" si="32"/>
        <v>5045845</v>
      </c>
      <c r="B683" s="69" t="s">
        <v>108</v>
      </c>
      <c r="C683" s="68" t="s">
        <v>109</v>
      </c>
      <c r="D683" s="68" t="s">
        <v>973</v>
      </c>
      <c r="E683" s="68" t="s">
        <v>215</v>
      </c>
      <c r="F683" s="95">
        <v>45845</v>
      </c>
      <c r="G683" s="96">
        <v>0.3125</v>
      </c>
      <c r="H683" s="96">
        <v>0.6875</v>
      </c>
      <c r="I683" s="77" t="s">
        <v>983</v>
      </c>
      <c r="J683" s="68" t="s">
        <v>835</v>
      </c>
      <c r="K683" s="68" t="s">
        <v>11</v>
      </c>
      <c r="L683" s="88" t="s">
        <v>178</v>
      </c>
      <c r="M683" s="70">
        <f t="shared" si="33"/>
        <v>0</v>
      </c>
      <c r="N683" s="70">
        <f t="shared" si="34"/>
        <v>0</v>
      </c>
      <c r="P683" s="70"/>
    </row>
    <row r="684" spans="1:16" x14ac:dyDescent="0.25">
      <c r="A684" s="68" t="str">
        <f t="shared" si="32"/>
        <v>5045846</v>
      </c>
      <c r="B684" s="69" t="s">
        <v>108</v>
      </c>
      <c r="C684" s="68" t="s">
        <v>109</v>
      </c>
      <c r="D684" s="68" t="s">
        <v>973</v>
      </c>
      <c r="E684" s="68" t="s">
        <v>216</v>
      </c>
      <c r="F684" s="95">
        <v>45846</v>
      </c>
      <c r="G684" s="96">
        <v>0.3125</v>
      </c>
      <c r="H684" s="96">
        <v>0.6875</v>
      </c>
      <c r="I684" s="77" t="s">
        <v>983</v>
      </c>
      <c r="J684" s="68" t="s">
        <v>836</v>
      </c>
      <c r="K684" s="68" t="s">
        <v>11</v>
      </c>
      <c r="L684" s="88" t="s">
        <v>178</v>
      </c>
      <c r="M684" s="70">
        <f t="shared" si="33"/>
        <v>0</v>
      </c>
      <c r="N684" s="70">
        <f t="shared" si="34"/>
        <v>0</v>
      </c>
      <c r="P684" s="70"/>
    </row>
    <row r="685" spans="1:16" x14ac:dyDescent="0.25">
      <c r="A685" s="68" t="str">
        <f t="shared" si="32"/>
        <v>5045847</v>
      </c>
      <c r="B685" s="69" t="s">
        <v>108</v>
      </c>
      <c r="C685" s="68" t="s">
        <v>109</v>
      </c>
      <c r="D685" s="68" t="s">
        <v>973</v>
      </c>
      <c r="E685" s="68" t="s">
        <v>217</v>
      </c>
      <c r="F685" s="95">
        <v>45847</v>
      </c>
      <c r="G685" s="96">
        <v>0.3125</v>
      </c>
      <c r="H685" s="96">
        <v>0.6875</v>
      </c>
      <c r="I685" s="77" t="s">
        <v>983</v>
      </c>
      <c r="J685" s="68" t="s">
        <v>243</v>
      </c>
      <c r="K685" s="68" t="s">
        <v>11</v>
      </c>
      <c r="L685" s="88" t="s">
        <v>178</v>
      </c>
      <c r="M685" s="70">
        <f t="shared" si="33"/>
        <v>4</v>
      </c>
      <c r="N685" s="70">
        <f t="shared" si="34"/>
        <v>0</v>
      </c>
      <c r="P685" s="70"/>
    </row>
    <row r="686" spans="1:16" x14ac:dyDescent="0.25">
      <c r="A686" s="68" t="str">
        <f t="shared" si="32"/>
        <v>5045848</v>
      </c>
      <c r="B686" s="69" t="s">
        <v>108</v>
      </c>
      <c r="C686" s="68" t="s">
        <v>109</v>
      </c>
      <c r="D686" s="68" t="s">
        <v>973</v>
      </c>
      <c r="E686" s="68" t="s">
        <v>218</v>
      </c>
      <c r="F686" s="95">
        <v>45848</v>
      </c>
      <c r="G686" s="96">
        <v>0.3125</v>
      </c>
      <c r="H686" s="96">
        <v>0.6875</v>
      </c>
      <c r="I686" s="77" t="s">
        <v>982</v>
      </c>
      <c r="J686" s="68" t="s">
        <v>111</v>
      </c>
      <c r="K686" s="68" t="s">
        <v>11</v>
      </c>
      <c r="L686" s="88" t="s">
        <v>178</v>
      </c>
      <c r="M686" s="70">
        <f t="shared" si="33"/>
        <v>6</v>
      </c>
      <c r="N686" s="70">
        <f t="shared" si="34"/>
        <v>0</v>
      </c>
      <c r="O686" s="71">
        <v>30000</v>
      </c>
      <c r="P686" s="70"/>
    </row>
    <row r="687" spans="1:16" x14ac:dyDescent="0.25">
      <c r="A687" s="68" t="str">
        <f t="shared" si="32"/>
        <v>5045849</v>
      </c>
      <c r="B687" s="69" t="s">
        <v>108</v>
      </c>
      <c r="C687" s="68" t="s">
        <v>109</v>
      </c>
      <c r="D687" s="68" t="s">
        <v>973</v>
      </c>
      <c r="E687" s="68" t="s">
        <v>219</v>
      </c>
      <c r="F687" s="95">
        <v>45849</v>
      </c>
      <c r="G687" s="96">
        <v>0.3125</v>
      </c>
      <c r="H687" s="96">
        <v>0.6875</v>
      </c>
      <c r="I687" s="77" t="s">
        <v>982</v>
      </c>
      <c r="J687" s="68" t="s">
        <v>837</v>
      </c>
      <c r="K687" s="68" t="s">
        <v>11</v>
      </c>
      <c r="L687" s="88" t="s">
        <v>178</v>
      </c>
      <c r="M687" s="70">
        <f t="shared" si="33"/>
        <v>42</v>
      </c>
      <c r="N687" s="70">
        <f t="shared" si="34"/>
        <v>0</v>
      </c>
      <c r="O687" s="71">
        <v>50000</v>
      </c>
      <c r="P687" s="70"/>
    </row>
    <row r="688" spans="1:16" x14ac:dyDescent="0.25">
      <c r="A688" s="68" t="str">
        <f t="shared" si="32"/>
        <v>5045850</v>
      </c>
      <c r="B688" s="69" t="s">
        <v>108</v>
      </c>
      <c r="C688" s="68" t="s">
        <v>109</v>
      </c>
      <c r="D688" s="68" t="s">
        <v>973</v>
      </c>
      <c r="E688" s="68" t="s">
        <v>220</v>
      </c>
      <c r="F688" s="95">
        <v>45850</v>
      </c>
      <c r="G688" s="96">
        <v>0.3125</v>
      </c>
      <c r="H688" s="96">
        <v>0.6875</v>
      </c>
      <c r="I688" s="77" t="s">
        <v>983</v>
      </c>
      <c r="J688" s="68" t="s">
        <v>763</v>
      </c>
      <c r="K688" s="68" t="s">
        <v>11</v>
      </c>
      <c r="L688" s="88" t="s">
        <v>178</v>
      </c>
      <c r="M688" s="70">
        <f t="shared" si="33"/>
        <v>0</v>
      </c>
      <c r="N688" s="70">
        <f t="shared" si="34"/>
        <v>0</v>
      </c>
      <c r="P688" s="70"/>
    </row>
    <row r="689" spans="1:16" x14ac:dyDescent="0.25">
      <c r="A689" s="68" t="str">
        <f t="shared" si="32"/>
        <v>5045852</v>
      </c>
      <c r="B689" s="69" t="s">
        <v>108</v>
      </c>
      <c r="C689" s="68" t="s">
        <v>109</v>
      </c>
      <c r="D689" s="68" t="s">
        <v>973</v>
      </c>
      <c r="E689" s="68" t="s">
        <v>221</v>
      </c>
      <c r="F689" s="95">
        <v>45852</v>
      </c>
      <c r="G689" s="96">
        <v>0.3125</v>
      </c>
      <c r="H689" s="96">
        <v>0.6875</v>
      </c>
      <c r="I689" s="77" t="s">
        <v>983</v>
      </c>
      <c r="J689" s="68" t="s">
        <v>838</v>
      </c>
      <c r="K689" s="68" t="s">
        <v>11</v>
      </c>
      <c r="L689" s="88" t="s">
        <v>178</v>
      </c>
      <c r="M689" s="70">
        <f t="shared" si="33"/>
        <v>1</v>
      </c>
      <c r="N689" s="70">
        <f t="shared" si="34"/>
        <v>0</v>
      </c>
      <c r="P689" s="70"/>
    </row>
    <row r="690" spans="1:16" x14ac:dyDescent="0.25">
      <c r="A690" s="68" t="str">
        <f t="shared" si="32"/>
        <v>5045853</v>
      </c>
      <c r="B690" s="69" t="s">
        <v>108</v>
      </c>
      <c r="C690" s="68" t="s">
        <v>109</v>
      </c>
      <c r="D690" s="68" t="s">
        <v>973</v>
      </c>
      <c r="E690" s="68" t="s">
        <v>222</v>
      </c>
      <c r="F690" s="95">
        <v>45853</v>
      </c>
      <c r="G690" s="96">
        <v>0.3125</v>
      </c>
      <c r="H690" s="96">
        <v>0.6875</v>
      </c>
      <c r="I690" s="77" t="s">
        <v>983</v>
      </c>
      <c r="J690" s="68" t="s">
        <v>839</v>
      </c>
      <c r="K690" s="68" t="s">
        <v>11</v>
      </c>
      <c r="L690" s="88" t="s">
        <v>178</v>
      </c>
      <c r="M690" s="70">
        <f t="shared" si="33"/>
        <v>5</v>
      </c>
      <c r="N690" s="70">
        <f t="shared" si="34"/>
        <v>0</v>
      </c>
      <c r="P690" s="70"/>
    </row>
    <row r="691" spans="1:16" x14ac:dyDescent="0.25">
      <c r="A691" s="68" t="str">
        <f t="shared" si="32"/>
        <v>5045854</v>
      </c>
      <c r="B691" s="69" t="s">
        <v>108</v>
      </c>
      <c r="C691" s="68" t="s">
        <v>109</v>
      </c>
      <c r="D691" s="68" t="s">
        <v>973</v>
      </c>
      <c r="E691" s="68" t="s">
        <v>223</v>
      </c>
      <c r="F691" s="95">
        <v>45854</v>
      </c>
      <c r="G691" s="96">
        <v>0.3125</v>
      </c>
      <c r="H691" s="96">
        <v>0.6875</v>
      </c>
      <c r="I691" s="77" t="s">
        <v>982</v>
      </c>
      <c r="J691" s="68" t="s">
        <v>111</v>
      </c>
      <c r="K691" s="68" t="s">
        <v>11</v>
      </c>
      <c r="L691" s="88" t="s">
        <v>178</v>
      </c>
      <c r="M691" s="70">
        <f t="shared" si="33"/>
        <v>6</v>
      </c>
      <c r="N691" s="70">
        <f t="shared" si="34"/>
        <v>0</v>
      </c>
      <c r="O691" s="71">
        <v>30000</v>
      </c>
      <c r="P691" s="70"/>
    </row>
    <row r="692" spans="1:16" x14ac:dyDescent="0.25">
      <c r="A692" s="68" t="str">
        <f t="shared" si="32"/>
        <v>5045855</v>
      </c>
      <c r="B692" s="69" t="s">
        <v>108</v>
      </c>
      <c r="C692" s="68" t="s">
        <v>109</v>
      </c>
      <c r="D692" s="68" t="s">
        <v>973</v>
      </c>
      <c r="E692" s="68" t="s">
        <v>224</v>
      </c>
      <c r="F692" s="95">
        <v>45855</v>
      </c>
      <c r="G692" s="96">
        <v>0.3125</v>
      </c>
      <c r="H692" s="96">
        <v>0.6875</v>
      </c>
      <c r="I692" s="77" t="s">
        <v>983</v>
      </c>
      <c r="J692" s="68" t="s">
        <v>727</v>
      </c>
      <c r="K692" s="68" t="s">
        <v>11</v>
      </c>
      <c r="L692" s="88" t="s">
        <v>178</v>
      </c>
      <c r="M692" s="70">
        <f t="shared" si="33"/>
        <v>3</v>
      </c>
      <c r="N692" s="70">
        <f t="shared" si="34"/>
        <v>0</v>
      </c>
      <c r="P692" s="70"/>
    </row>
    <row r="693" spans="1:16" x14ac:dyDescent="0.25">
      <c r="A693" s="68" t="str">
        <f t="shared" si="32"/>
        <v>5045856</v>
      </c>
      <c r="B693" s="69" t="s">
        <v>108</v>
      </c>
      <c r="C693" s="68" t="s">
        <v>109</v>
      </c>
      <c r="D693" s="68" t="s">
        <v>973</v>
      </c>
      <c r="E693" s="68" t="s">
        <v>225</v>
      </c>
      <c r="F693" s="95">
        <v>45856</v>
      </c>
      <c r="G693" s="96">
        <v>0.3125</v>
      </c>
      <c r="H693" s="96">
        <v>0.6875</v>
      </c>
      <c r="I693" s="77" t="s">
        <v>983</v>
      </c>
      <c r="J693" s="68" t="s">
        <v>840</v>
      </c>
      <c r="K693" s="68" t="s">
        <v>11</v>
      </c>
      <c r="L693" s="88" t="s">
        <v>178</v>
      </c>
      <c r="M693" s="70">
        <f t="shared" si="33"/>
        <v>5</v>
      </c>
      <c r="N693" s="70">
        <f t="shared" si="34"/>
        <v>0</v>
      </c>
      <c r="P693" s="70"/>
    </row>
    <row r="694" spans="1:16" x14ac:dyDescent="0.25">
      <c r="A694" s="68" t="str">
        <f t="shared" si="32"/>
        <v>5045857</v>
      </c>
      <c r="B694" s="69" t="s">
        <v>108</v>
      </c>
      <c r="C694" s="68" t="s">
        <v>109</v>
      </c>
      <c r="D694" s="68" t="s">
        <v>973</v>
      </c>
      <c r="E694" s="68" t="s">
        <v>226</v>
      </c>
      <c r="F694" s="95">
        <v>45857</v>
      </c>
      <c r="G694" s="96">
        <v>0.3125</v>
      </c>
      <c r="H694" s="96">
        <v>0.6875</v>
      </c>
      <c r="I694" s="77" t="s">
        <v>983</v>
      </c>
      <c r="J694" s="68" t="s">
        <v>670</v>
      </c>
      <c r="K694" s="68" t="s">
        <v>11</v>
      </c>
      <c r="L694" s="88" t="s">
        <v>178</v>
      </c>
      <c r="M694" s="70">
        <f t="shared" si="33"/>
        <v>2</v>
      </c>
      <c r="N694" s="70">
        <f t="shared" si="34"/>
        <v>0</v>
      </c>
      <c r="P694" s="70"/>
    </row>
    <row r="695" spans="1:16" s="97" customFormat="1" x14ac:dyDescent="0.25">
      <c r="A695" s="68" t="str">
        <f t="shared" si="32"/>
        <v>5045859</v>
      </c>
      <c r="B695" s="69" t="s">
        <v>108</v>
      </c>
      <c r="C695" s="68" t="s">
        <v>109</v>
      </c>
      <c r="D695" s="68" t="s">
        <v>973</v>
      </c>
      <c r="E695" s="68" t="s">
        <v>227</v>
      </c>
      <c r="F695" s="95">
        <v>45859</v>
      </c>
      <c r="G695" s="96">
        <v>0.3125</v>
      </c>
      <c r="H695" s="96">
        <v>0.6875</v>
      </c>
      <c r="I695" s="77" t="s">
        <v>983</v>
      </c>
      <c r="J695" s="68" t="s">
        <v>112</v>
      </c>
      <c r="K695" s="68" t="s">
        <v>11</v>
      </c>
      <c r="L695" s="99" t="s">
        <v>160</v>
      </c>
      <c r="M695" s="70">
        <f t="shared" si="33"/>
        <v>4</v>
      </c>
      <c r="N695" s="70">
        <f t="shared" si="34"/>
        <v>0</v>
      </c>
      <c r="O695" s="71"/>
      <c r="P695" s="70" t="s">
        <v>201</v>
      </c>
    </row>
    <row r="696" spans="1:16" x14ac:dyDescent="0.25">
      <c r="A696" s="68" t="str">
        <f t="shared" si="32"/>
        <v>5045860</v>
      </c>
      <c r="B696" s="69" t="s">
        <v>108</v>
      </c>
      <c r="C696" s="68" t="s">
        <v>109</v>
      </c>
      <c r="D696" s="68" t="s">
        <v>973</v>
      </c>
      <c r="E696" s="68" t="s">
        <v>228</v>
      </c>
      <c r="F696" s="95">
        <v>45860</v>
      </c>
      <c r="G696" s="96">
        <v>0.3125</v>
      </c>
      <c r="H696" s="96">
        <v>0.6875</v>
      </c>
      <c r="I696" s="77" t="s">
        <v>983</v>
      </c>
      <c r="J696" s="68" t="s">
        <v>841</v>
      </c>
      <c r="K696" s="68" t="s">
        <v>11</v>
      </c>
      <c r="L696" s="88" t="s">
        <v>178</v>
      </c>
      <c r="M696" s="70">
        <f t="shared" si="33"/>
        <v>0</v>
      </c>
      <c r="N696" s="70">
        <f t="shared" si="34"/>
        <v>0</v>
      </c>
      <c r="P696" s="70"/>
    </row>
    <row r="697" spans="1:16" x14ac:dyDescent="0.25">
      <c r="A697" s="68" t="str">
        <f t="shared" si="32"/>
        <v>5045861</v>
      </c>
      <c r="B697" s="69" t="s">
        <v>108</v>
      </c>
      <c r="C697" s="68" t="s">
        <v>109</v>
      </c>
      <c r="D697" s="68" t="s">
        <v>973</v>
      </c>
      <c r="E697" s="68" t="s">
        <v>229</v>
      </c>
      <c r="F697" s="95">
        <v>45861</v>
      </c>
      <c r="G697" s="96">
        <v>0.3125</v>
      </c>
      <c r="H697" s="96">
        <v>0.6875</v>
      </c>
      <c r="I697" s="77" t="s">
        <v>982</v>
      </c>
      <c r="J697" s="68" t="s">
        <v>842</v>
      </c>
      <c r="K697" s="68" t="s">
        <v>11</v>
      </c>
      <c r="L697" s="88" t="s">
        <v>178</v>
      </c>
      <c r="M697" s="70">
        <f t="shared" si="33"/>
        <v>6</v>
      </c>
      <c r="N697" s="70">
        <f t="shared" si="34"/>
        <v>0</v>
      </c>
      <c r="O697" s="71">
        <v>30000</v>
      </c>
      <c r="P697" s="70"/>
    </row>
    <row r="698" spans="1:16" x14ac:dyDescent="0.25">
      <c r="A698" s="68" t="str">
        <f t="shared" si="32"/>
        <v>5045862</v>
      </c>
      <c r="B698" s="69" t="s">
        <v>108</v>
      </c>
      <c r="C698" s="68" t="s">
        <v>109</v>
      </c>
      <c r="D698" s="68" t="s">
        <v>973</v>
      </c>
      <c r="E698" s="68" t="s">
        <v>230</v>
      </c>
      <c r="F698" s="95">
        <v>45862</v>
      </c>
      <c r="G698" s="96">
        <v>0.3125</v>
      </c>
      <c r="H698" s="96">
        <v>0.6875</v>
      </c>
      <c r="I698" s="77" t="s">
        <v>982</v>
      </c>
      <c r="J698" s="68" t="s">
        <v>18</v>
      </c>
      <c r="K698" s="68" t="s">
        <v>11</v>
      </c>
      <c r="L698" s="88" t="s">
        <v>178</v>
      </c>
      <c r="M698" s="70">
        <f t="shared" si="33"/>
        <v>12</v>
      </c>
      <c r="N698" s="70">
        <f t="shared" si="34"/>
        <v>0</v>
      </c>
      <c r="O698" s="71">
        <v>30000</v>
      </c>
      <c r="P698" s="70"/>
    </row>
    <row r="699" spans="1:16" x14ac:dyDescent="0.25">
      <c r="A699" s="68" t="str">
        <f t="shared" si="32"/>
        <v>5045863</v>
      </c>
      <c r="B699" s="69" t="s">
        <v>108</v>
      </c>
      <c r="C699" s="68" t="s">
        <v>109</v>
      </c>
      <c r="D699" s="68" t="s">
        <v>973</v>
      </c>
      <c r="E699" s="68" t="s">
        <v>231</v>
      </c>
      <c r="F699" s="95">
        <v>45863</v>
      </c>
      <c r="G699" s="96">
        <v>0.3125</v>
      </c>
      <c r="H699" s="96">
        <v>0.6875</v>
      </c>
      <c r="I699" s="77" t="s">
        <v>983</v>
      </c>
      <c r="J699" s="68" t="s">
        <v>843</v>
      </c>
      <c r="K699" s="68" t="s">
        <v>11</v>
      </c>
      <c r="L699" s="88" t="s">
        <v>178</v>
      </c>
      <c r="M699" s="70">
        <f t="shared" si="33"/>
        <v>0</v>
      </c>
      <c r="N699" s="70">
        <f t="shared" si="34"/>
        <v>0</v>
      </c>
      <c r="P699" s="70"/>
    </row>
    <row r="700" spans="1:16" x14ac:dyDescent="0.25">
      <c r="A700" s="68" t="str">
        <f t="shared" si="32"/>
        <v>5045864</v>
      </c>
      <c r="B700" s="69" t="s">
        <v>108</v>
      </c>
      <c r="C700" s="68" t="s">
        <v>109</v>
      </c>
      <c r="D700" s="68" t="s">
        <v>973</v>
      </c>
      <c r="E700" s="68" t="s">
        <v>232</v>
      </c>
      <c r="F700" s="95">
        <v>45864</v>
      </c>
      <c r="G700" s="96">
        <v>0.3125</v>
      </c>
      <c r="H700" s="96">
        <v>0.6875</v>
      </c>
      <c r="I700" s="77" t="s">
        <v>983</v>
      </c>
      <c r="J700" s="68" t="s">
        <v>844</v>
      </c>
      <c r="K700" s="68" t="s">
        <v>11</v>
      </c>
      <c r="L700" s="88" t="s">
        <v>178</v>
      </c>
      <c r="M700" s="70">
        <f t="shared" si="33"/>
        <v>1</v>
      </c>
      <c r="N700" s="70">
        <f t="shared" si="34"/>
        <v>0</v>
      </c>
      <c r="P700" s="70"/>
    </row>
    <row r="701" spans="1:16" x14ac:dyDescent="0.25">
      <c r="A701" s="68" t="str">
        <f t="shared" si="32"/>
        <v>5045866</v>
      </c>
      <c r="B701" s="69" t="s">
        <v>108</v>
      </c>
      <c r="C701" s="68" t="s">
        <v>109</v>
      </c>
      <c r="D701" s="68" t="s">
        <v>973</v>
      </c>
      <c r="E701" s="68" t="s">
        <v>233</v>
      </c>
      <c r="F701" s="95">
        <v>45866</v>
      </c>
      <c r="G701" s="96">
        <v>0.3125</v>
      </c>
      <c r="H701" s="96">
        <v>0.6875</v>
      </c>
      <c r="I701" s="77" t="s">
        <v>983</v>
      </c>
      <c r="J701" s="68" t="s">
        <v>845</v>
      </c>
      <c r="K701" s="68" t="s">
        <v>11</v>
      </c>
      <c r="L701" s="88" t="s">
        <v>178</v>
      </c>
      <c r="M701" s="70">
        <f t="shared" si="33"/>
        <v>0</v>
      </c>
      <c r="N701" s="70">
        <f t="shared" si="34"/>
        <v>0</v>
      </c>
      <c r="P701" s="70"/>
    </row>
    <row r="702" spans="1:16" x14ac:dyDescent="0.25">
      <c r="A702" s="68" t="str">
        <f t="shared" si="32"/>
        <v>5045867</v>
      </c>
      <c r="B702" s="69" t="s">
        <v>108</v>
      </c>
      <c r="C702" s="68" t="s">
        <v>109</v>
      </c>
      <c r="D702" s="68" t="s">
        <v>973</v>
      </c>
      <c r="E702" s="68" t="s">
        <v>415</v>
      </c>
      <c r="F702" s="95">
        <v>45867</v>
      </c>
      <c r="G702" s="96">
        <v>0.3125</v>
      </c>
      <c r="H702" s="96">
        <v>0.6875</v>
      </c>
      <c r="I702" s="77" t="s">
        <v>983</v>
      </c>
      <c r="J702" s="68" t="s">
        <v>776</v>
      </c>
      <c r="K702" s="68" t="s">
        <v>11</v>
      </c>
      <c r="L702" s="88" t="s">
        <v>178</v>
      </c>
      <c r="M702" s="70">
        <f t="shared" si="33"/>
        <v>0</v>
      </c>
      <c r="N702" s="70">
        <f t="shared" si="34"/>
        <v>0</v>
      </c>
      <c r="P702" s="70"/>
    </row>
    <row r="703" spans="1:16" x14ac:dyDescent="0.25">
      <c r="A703" s="68" t="str">
        <f t="shared" si="32"/>
        <v>5045868</v>
      </c>
      <c r="B703" s="69" t="s">
        <v>108</v>
      </c>
      <c r="C703" s="68" t="s">
        <v>109</v>
      </c>
      <c r="D703" s="68" t="s">
        <v>973</v>
      </c>
      <c r="E703" s="68" t="s">
        <v>418</v>
      </c>
      <c r="F703" s="95">
        <v>45868</v>
      </c>
      <c r="G703" s="96">
        <v>0.3125</v>
      </c>
      <c r="H703" s="96">
        <v>0.6875</v>
      </c>
      <c r="I703" s="77" t="s">
        <v>983</v>
      </c>
      <c r="J703" s="68" t="s">
        <v>846</v>
      </c>
      <c r="K703" s="68" t="s">
        <v>11</v>
      </c>
      <c r="L703" s="88" t="s">
        <v>178</v>
      </c>
      <c r="M703" s="70">
        <f t="shared" si="33"/>
        <v>2</v>
      </c>
      <c r="N703" s="70">
        <f t="shared" si="34"/>
        <v>0</v>
      </c>
      <c r="P703" s="70"/>
    </row>
    <row r="704" spans="1:16" x14ac:dyDescent="0.25">
      <c r="A704" s="68" t="str">
        <f t="shared" si="32"/>
        <v>5045869</v>
      </c>
      <c r="B704" s="69" t="s">
        <v>108</v>
      </c>
      <c r="C704" s="68" t="s">
        <v>109</v>
      </c>
      <c r="D704" s="68" t="s">
        <v>973</v>
      </c>
      <c r="E704" s="68" t="s">
        <v>421</v>
      </c>
      <c r="F704" s="95">
        <v>45869</v>
      </c>
      <c r="G704" s="96">
        <v>0.3125</v>
      </c>
      <c r="H704" s="96">
        <v>0.6875</v>
      </c>
      <c r="I704" s="77" t="s">
        <v>983</v>
      </c>
      <c r="J704" s="68" t="s">
        <v>84</v>
      </c>
      <c r="K704" s="68" t="s">
        <v>11</v>
      </c>
      <c r="L704" s="88" t="s">
        <v>178</v>
      </c>
      <c r="M704" s="70">
        <f t="shared" si="33"/>
        <v>2</v>
      </c>
      <c r="N704" s="70">
        <f t="shared" si="34"/>
        <v>0</v>
      </c>
      <c r="P704" s="70"/>
    </row>
    <row r="705" spans="1:16" x14ac:dyDescent="0.25">
      <c r="A705" s="68" t="str">
        <f t="shared" si="32"/>
        <v>5445839</v>
      </c>
      <c r="B705" s="69" t="s">
        <v>127</v>
      </c>
      <c r="C705" s="68" t="s">
        <v>128</v>
      </c>
      <c r="D705" s="68" t="s">
        <v>973</v>
      </c>
      <c r="E705" s="68" t="s">
        <v>210</v>
      </c>
      <c r="F705" s="95">
        <v>45839</v>
      </c>
      <c r="G705" s="96">
        <v>0.3125</v>
      </c>
      <c r="H705" s="96">
        <v>0.6875</v>
      </c>
      <c r="I705" s="77" t="s">
        <v>983</v>
      </c>
      <c r="J705" s="68" t="s">
        <v>11</v>
      </c>
      <c r="K705" s="68" t="s">
        <v>11</v>
      </c>
      <c r="L705" s="88" t="s">
        <v>178</v>
      </c>
      <c r="M705" s="70">
        <f t="shared" si="33"/>
        <v>0</v>
      </c>
      <c r="N705" s="70">
        <f t="shared" si="34"/>
        <v>0</v>
      </c>
      <c r="O705" s="71">
        <v>50000</v>
      </c>
      <c r="P705" s="70" t="s">
        <v>1031</v>
      </c>
    </row>
    <row r="706" spans="1:16" x14ac:dyDescent="0.25">
      <c r="A706" s="68" t="str">
        <f t="shared" si="32"/>
        <v>5445840</v>
      </c>
      <c r="B706" s="69" t="s">
        <v>127</v>
      </c>
      <c r="C706" s="68" t="s">
        <v>128</v>
      </c>
      <c r="D706" s="68" t="s">
        <v>973</v>
      </c>
      <c r="E706" s="68" t="s">
        <v>211</v>
      </c>
      <c r="F706" s="95">
        <v>45840</v>
      </c>
      <c r="G706" s="96">
        <v>0.3125</v>
      </c>
      <c r="H706" s="96">
        <v>0.6875</v>
      </c>
      <c r="I706" s="77" t="s">
        <v>983</v>
      </c>
      <c r="J706" s="68" t="s">
        <v>851</v>
      </c>
      <c r="K706" s="68" t="s">
        <v>11</v>
      </c>
      <c r="L706" s="88" t="s">
        <v>178</v>
      </c>
      <c r="M706" s="70">
        <f t="shared" si="33"/>
        <v>2</v>
      </c>
      <c r="N706" s="70">
        <f t="shared" si="34"/>
        <v>0</v>
      </c>
      <c r="P706" s="70"/>
    </row>
    <row r="707" spans="1:16" x14ac:dyDescent="0.25">
      <c r="A707" s="68" t="str">
        <f t="shared" si="32"/>
        <v>5445841</v>
      </c>
      <c r="B707" s="69" t="s">
        <v>127</v>
      </c>
      <c r="C707" s="68" t="s">
        <v>128</v>
      </c>
      <c r="D707" s="68" t="s">
        <v>973</v>
      </c>
      <c r="E707" s="68" t="s">
        <v>212</v>
      </c>
      <c r="F707" s="95">
        <v>45841</v>
      </c>
      <c r="G707" s="96">
        <v>0.3125</v>
      </c>
      <c r="H707" s="96">
        <v>0.6875</v>
      </c>
      <c r="I707" s="77" t="s">
        <v>982</v>
      </c>
      <c r="J707" s="68" t="s">
        <v>116</v>
      </c>
      <c r="K707" s="68" t="s">
        <v>11</v>
      </c>
      <c r="L707" s="88" t="s">
        <v>178</v>
      </c>
      <c r="M707" s="70">
        <f t="shared" si="33"/>
        <v>14</v>
      </c>
      <c r="N707" s="70">
        <f t="shared" si="34"/>
        <v>0</v>
      </c>
      <c r="O707" s="71">
        <v>30000</v>
      </c>
      <c r="P707" s="70"/>
    </row>
    <row r="708" spans="1:16" x14ac:dyDescent="0.25">
      <c r="A708" s="68" t="str">
        <f t="shared" ref="A708:A771" si="35">B708&amp;F708</f>
        <v>5445842</v>
      </c>
      <c r="B708" s="69" t="s">
        <v>127</v>
      </c>
      <c r="C708" s="68" t="s">
        <v>128</v>
      </c>
      <c r="D708" s="68" t="s">
        <v>973</v>
      </c>
      <c r="E708" s="68" t="s">
        <v>213</v>
      </c>
      <c r="F708" s="95">
        <v>45842</v>
      </c>
      <c r="G708" s="96">
        <v>0.3125</v>
      </c>
      <c r="H708" s="96">
        <v>0.6875</v>
      </c>
      <c r="I708" s="77" t="s">
        <v>982</v>
      </c>
      <c r="J708" s="68" t="s">
        <v>852</v>
      </c>
      <c r="K708" s="68" t="s">
        <v>11</v>
      </c>
      <c r="L708" s="88" t="s">
        <v>178</v>
      </c>
      <c r="M708" s="70">
        <f t="shared" si="33"/>
        <v>7</v>
      </c>
      <c r="N708" s="70">
        <f t="shared" si="34"/>
        <v>0</v>
      </c>
      <c r="O708" s="71">
        <v>30000</v>
      </c>
      <c r="P708" s="70"/>
    </row>
    <row r="709" spans="1:16" x14ac:dyDescent="0.25">
      <c r="A709" s="68" t="str">
        <f t="shared" si="35"/>
        <v>5445843</v>
      </c>
      <c r="B709" s="69" t="s">
        <v>127</v>
      </c>
      <c r="C709" s="68" t="s">
        <v>128</v>
      </c>
      <c r="D709" s="68" t="s">
        <v>973</v>
      </c>
      <c r="E709" s="68" t="s">
        <v>214</v>
      </c>
      <c r="F709" s="95">
        <v>45843</v>
      </c>
      <c r="G709" s="96">
        <v>0.3125</v>
      </c>
      <c r="H709" s="96">
        <v>0.6875</v>
      </c>
      <c r="I709" s="77" t="s">
        <v>982</v>
      </c>
      <c r="J709" s="68" t="s">
        <v>853</v>
      </c>
      <c r="K709" s="68" t="s">
        <v>11</v>
      </c>
      <c r="L709" s="88" t="s">
        <v>178</v>
      </c>
      <c r="M709" s="70">
        <f t="shared" si="33"/>
        <v>10</v>
      </c>
      <c r="N709" s="70">
        <f t="shared" si="34"/>
        <v>0</v>
      </c>
      <c r="O709" s="71">
        <v>30000</v>
      </c>
      <c r="P709" s="70"/>
    </row>
    <row r="710" spans="1:16" x14ac:dyDescent="0.25">
      <c r="A710" s="68" t="str">
        <f t="shared" si="35"/>
        <v>5445845</v>
      </c>
      <c r="B710" s="69" t="s">
        <v>127</v>
      </c>
      <c r="C710" s="68" t="s">
        <v>128</v>
      </c>
      <c r="D710" s="68" t="s">
        <v>973</v>
      </c>
      <c r="E710" s="68" t="s">
        <v>215</v>
      </c>
      <c r="F710" s="95">
        <v>45845</v>
      </c>
      <c r="G710" s="96">
        <v>0.3125</v>
      </c>
      <c r="H710" s="96">
        <v>0.6875</v>
      </c>
      <c r="I710" s="77" t="s">
        <v>209</v>
      </c>
      <c r="J710" s="68" t="s">
        <v>11</v>
      </c>
      <c r="K710" s="68" t="s">
        <v>11</v>
      </c>
      <c r="L710" s="88" t="s">
        <v>156</v>
      </c>
      <c r="M710" s="70">
        <f t="shared" si="33"/>
        <v>0</v>
      </c>
      <c r="N710" s="70">
        <f t="shared" si="34"/>
        <v>0</v>
      </c>
      <c r="P710" s="70"/>
    </row>
    <row r="711" spans="1:16" x14ac:dyDescent="0.25">
      <c r="A711" s="68" t="str">
        <f t="shared" si="35"/>
        <v>5445846</v>
      </c>
      <c r="B711" s="69" t="s">
        <v>127</v>
      </c>
      <c r="C711" s="68" t="s">
        <v>128</v>
      </c>
      <c r="D711" s="68" t="s">
        <v>973</v>
      </c>
      <c r="E711" s="68" t="s">
        <v>216</v>
      </c>
      <c r="F711" s="95">
        <v>45846</v>
      </c>
      <c r="G711" s="96">
        <v>0.3125</v>
      </c>
      <c r="H711" s="96">
        <v>0.6875</v>
      </c>
      <c r="I711" s="77" t="s">
        <v>209</v>
      </c>
      <c r="J711" s="68" t="s">
        <v>11</v>
      </c>
      <c r="K711" s="68" t="s">
        <v>11</v>
      </c>
      <c r="L711" s="88" t="s">
        <v>156</v>
      </c>
      <c r="M711" s="70">
        <f t="shared" si="33"/>
        <v>0</v>
      </c>
      <c r="N711" s="70">
        <f t="shared" si="34"/>
        <v>0</v>
      </c>
      <c r="P711" s="70"/>
    </row>
    <row r="712" spans="1:16" x14ac:dyDescent="0.25">
      <c r="A712" s="68" t="str">
        <f t="shared" si="35"/>
        <v>5445847</v>
      </c>
      <c r="B712" s="69" t="s">
        <v>127</v>
      </c>
      <c r="C712" s="68" t="s">
        <v>128</v>
      </c>
      <c r="D712" s="68" t="s">
        <v>973</v>
      </c>
      <c r="E712" s="68" t="s">
        <v>217</v>
      </c>
      <c r="F712" s="95">
        <v>45847</v>
      </c>
      <c r="G712" s="96">
        <v>0.3125</v>
      </c>
      <c r="H712" s="96">
        <v>0.6875</v>
      </c>
      <c r="I712" s="77" t="s">
        <v>209</v>
      </c>
      <c r="J712" s="68" t="s">
        <v>11</v>
      </c>
      <c r="K712" s="68" t="s">
        <v>11</v>
      </c>
      <c r="L712" s="88" t="s">
        <v>156</v>
      </c>
      <c r="M712" s="70">
        <f t="shared" si="33"/>
        <v>0</v>
      </c>
      <c r="N712" s="70">
        <f t="shared" si="34"/>
        <v>0</v>
      </c>
      <c r="P712" s="70"/>
    </row>
    <row r="713" spans="1:16" x14ac:dyDescent="0.25">
      <c r="A713" s="68" t="str">
        <f t="shared" si="35"/>
        <v>5445848</v>
      </c>
      <c r="B713" s="69" t="s">
        <v>127</v>
      </c>
      <c r="C713" s="68" t="s">
        <v>128</v>
      </c>
      <c r="D713" s="68" t="s">
        <v>973</v>
      </c>
      <c r="E713" s="68" t="s">
        <v>218</v>
      </c>
      <c r="F713" s="95">
        <v>45848</v>
      </c>
      <c r="G713" s="96">
        <v>0.3125</v>
      </c>
      <c r="H713" s="96">
        <v>0.6875</v>
      </c>
      <c r="I713" s="77" t="s">
        <v>209</v>
      </c>
      <c r="J713" s="68" t="s">
        <v>11</v>
      </c>
      <c r="K713" s="68" t="s">
        <v>11</v>
      </c>
      <c r="L713" s="88" t="s">
        <v>156</v>
      </c>
      <c r="M713" s="70">
        <f t="shared" si="33"/>
        <v>0</v>
      </c>
      <c r="N713" s="70">
        <f t="shared" si="34"/>
        <v>0</v>
      </c>
      <c r="P713" s="70"/>
    </row>
    <row r="714" spans="1:16" x14ac:dyDescent="0.25">
      <c r="A714" s="68" t="str">
        <f t="shared" si="35"/>
        <v>5445849</v>
      </c>
      <c r="B714" s="69" t="s">
        <v>127</v>
      </c>
      <c r="C714" s="68" t="s">
        <v>128</v>
      </c>
      <c r="D714" s="68" t="s">
        <v>973</v>
      </c>
      <c r="E714" s="68" t="s">
        <v>219</v>
      </c>
      <c r="F714" s="95">
        <v>45849</v>
      </c>
      <c r="G714" s="96">
        <v>0.3125</v>
      </c>
      <c r="H714" s="96">
        <v>0.6875</v>
      </c>
      <c r="I714" s="77" t="s">
        <v>209</v>
      </c>
      <c r="J714" s="68" t="s">
        <v>11</v>
      </c>
      <c r="K714" s="68" t="s">
        <v>11</v>
      </c>
      <c r="L714" s="88" t="s">
        <v>156</v>
      </c>
      <c r="M714" s="70">
        <f t="shared" si="33"/>
        <v>0</v>
      </c>
      <c r="N714" s="70">
        <f t="shared" si="34"/>
        <v>0</v>
      </c>
      <c r="P714" s="70"/>
    </row>
    <row r="715" spans="1:16" x14ac:dyDescent="0.25">
      <c r="A715" s="68" t="str">
        <f t="shared" si="35"/>
        <v>5445850</v>
      </c>
      <c r="B715" s="69" t="s">
        <v>127</v>
      </c>
      <c r="C715" s="68" t="s">
        <v>128</v>
      </c>
      <c r="D715" s="68" t="s">
        <v>973</v>
      </c>
      <c r="E715" s="68" t="s">
        <v>220</v>
      </c>
      <c r="F715" s="95">
        <v>45850</v>
      </c>
      <c r="G715" s="96">
        <v>0.3125</v>
      </c>
      <c r="H715" s="96">
        <v>0.6875</v>
      </c>
      <c r="I715" s="77" t="s">
        <v>209</v>
      </c>
      <c r="J715" s="68" t="s">
        <v>11</v>
      </c>
      <c r="K715" s="68" t="s">
        <v>11</v>
      </c>
      <c r="L715" s="88" t="s">
        <v>156</v>
      </c>
      <c r="M715" s="70">
        <f t="shared" si="33"/>
        <v>0</v>
      </c>
      <c r="N715" s="70">
        <f t="shared" si="34"/>
        <v>0</v>
      </c>
      <c r="P715" s="70"/>
    </row>
    <row r="716" spans="1:16" x14ac:dyDescent="0.25">
      <c r="A716" s="68" t="str">
        <f t="shared" si="35"/>
        <v>5445852</v>
      </c>
      <c r="B716" s="69" t="s">
        <v>127</v>
      </c>
      <c r="C716" s="68" t="s">
        <v>128</v>
      </c>
      <c r="D716" s="68" t="s">
        <v>973</v>
      </c>
      <c r="E716" s="68" t="s">
        <v>221</v>
      </c>
      <c r="F716" s="95">
        <v>45852</v>
      </c>
      <c r="G716" s="96">
        <v>0.3125</v>
      </c>
      <c r="H716" s="96">
        <v>0.6875</v>
      </c>
      <c r="I716" s="77" t="s">
        <v>209</v>
      </c>
      <c r="J716" s="68" t="s">
        <v>11</v>
      </c>
      <c r="K716" s="68" t="s">
        <v>11</v>
      </c>
      <c r="L716" s="88" t="s">
        <v>156</v>
      </c>
      <c r="M716" s="70">
        <f t="shared" si="33"/>
        <v>0</v>
      </c>
      <c r="N716" s="70">
        <f t="shared" si="34"/>
        <v>0</v>
      </c>
      <c r="P716" s="70"/>
    </row>
    <row r="717" spans="1:16" x14ac:dyDescent="0.25">
      <c r="A717" s="68" t="str">
        <f t="shared" si="35"/>
        <v>5445853</v>
      </c>
      <c r="B717" s="69" t="s">
        <v>127</v>
      </c>
      <c r="C717" s="68" t="s">
        <v>128</v>
      </c>
      <c r="D717" s="68" t="s">
        <v>973</v>
      </c>
      <c r="E717" s="68" t="s">
        <v>222</v>
      </c>
      <c r="F717" s="95">
        <v>45853</v>
      </c>
      <c r="G717" s="96">
        <v>0.3125</v>
      </c>
      <c r="H717" s="96">
        <v>0.6875</v>
      </c>
      <c r="I717" s="77" t="s">
        <v>209</v>
      </c>
      <c r="J717" s="68" t="s">
        <v>11</v>
      </c>
      <c r="K717" s="68" t="s">
        <v>11</v>
      </c>
      <c r="L717" s="88" t="s">
        <v>156</v>
      </c>
      <c r="M717" s="70">
        <f t="shared" si="33"/>
        <v>0</v>
      </c>
      <c r="N717" s="70">
        <f t="shared" si="34"/>
        <v>0</v>
      </c>
      <c r="P717" s="70"/>
    </row>
    <row r="718" spans="1:16" x14ac:dyDescent="0.25">
      <c r="A718" s="68" t="str">
        <f t="shared" si="35"/>
        <v>5445854</v>
      </c>
      <c r="B718" s="69" t="s">
        <v>127</v>
      </c>
      <c r="C718" s="68" t="s">
        <v>128</v>
      </c>
      <c r="D718" s="68" t="s">
        <v>973</v>
      </c>
      <c r="E718" s="68" t="s">
        <v>223</v>
      </c>
      <c r="F718" s="95">
        <v>45854</v>
      </c>
      <c r="G718" s="96">
        <v>0.3125</v>
      </c>
      <c r="H718" s="96">
        <v>0.6875</v>
      </c>
      <c r="I718" s="77" t="s">
        <v>209</v>
      </c>
      <c r="J718" s="68" t="s">
        <v>11</v>
      </c>
      <c r="K718" s="68" t="s">
        <v>11</v>
      </c>
      <c r="L718" s="88" t="s">
        <v>156</v>
      </c>
      <c r="M718" s="70">
        <f t="shared" si="33"/>
        <v>0</v>
      </c>
      <c r="N718" s="70">
        <f t="shared" si="34"/>
        <v>0</v>
      </c>
      <c r="P718" s="70"/>
    </row>
    <row r="719" spans="1:16" x14ac:dyDescent="0.25">
      <c r="A719" s="68" t="str">
        <f t="shared" si="35"/>
        <v>5445855</v>
      </c>
      <c r="B719" s="69" t="s">
        <v>127</v>
      </c>
      <c r="C719" s="68" t="s">
        <v>128</v>
      </c>
      <c r="D719" s="68" t="s">
        <v>973</v>
      </c>
      <c r="E719" s="68" t="s">
        <v>224</v>
      </c>
      <c r="F719" s="95">
        <v>45855</v>
      </c>
      <c r="G719" s="96">
        <v>0.3125</v>
      </c>
      <c r="H719" s="96">
        <v>0.6875</v>
      </c>
      <c r="I719" s="77" t="s">
        <v>209</v>
      </c>
      <c r="J719" s="68" t="s">
        <v>11</v>
      </c>
      <c r="K719" s="68" t="s">
        <v>11</v>
      </c>
      <c r="L719" s="88" t="s">
        <v>156</v>
      </c>
      <c r="M719" s="70">
        <f t="shared" si="33"/>
        <v>0</v>
      </c>
      <c r="N719" s="70">
        <f t="shared" si="34"/>
        <v>0</v>
      </c>
      <c r="P719" s="70"/>
    </row>
    <row r="720" spans="1:16" x14ac:dyDescent="0.25">
      <c r="A720" s="68" t="str">
        <f t="shared" si="35"/>
        <v>5445856</v>
      </c>
      <c r="B720" s="69" t="s">
        <v>127</v>
      </c>
      <c r="C720" s="68" t="s">
        <v>128</v>
      </c>
      <c r="D720" s="68" t="s">
        <v>973</v>
      </c>
      <c r="E720" s="68" t="s">
        <v>225</v>
      </c>
      <c r="F720" s="95">
        <v>45856</v>
      </c>
      <c r="G720" s="96">
        <v>0.3125</v>
      </c>
      <c r="H720" s="96">
        <v>0.6875</v>
      </c>
      <c r="I720" s="77" t="s">
        <v>209</v>
      </c>
      <c r="J720" s="68" t="s">
        <v>11</v>
      </c>
      <c r="K720" s="68" t="s">
        <v>11</v>
      </c>
      <c r="L720" s="88" t="s">
        <v>156</v>
      </c>
      <c r="M720" s="70">
        <f t="shared" si="33"/>
        <v>0</v>
      </c>
      <c r="N720" s="70">
        <f t="shared" si="34"/>
        <v>0</v>
      </c>
      <c r="P720" s="70"/>
    </row>
    <row r="721" spans="1:16" x14ac:dyDescent="0.25">
      <c r="A721" s="68" t="str">
        <f t="shared" si="35"/>
        <v>5445857</v>
      </c>
      <c r="B721" s="69" t="s">
        <v>127</v>
      </c>
      <c r="C721" s="68" t="s">
        <v>128</v>
      </c>
      <c r="D721" s="68" t="s">
        <v>973</v>
      </c>
      <c r="E721" s="68" t="s">
        <v>226</v>
      </c>
      <c r="F721" s="95">
        <v>45857</v>
      </c>
      <c r="G721" s="96">
        <v>0.3125</v>
      </c>
      <c r="H721" s="96">
        <v>0.6875</v>
      </c>
      <c r="I721" s="77" t="s">
        <v>209</v>
      </c>
      <c r="J721" s="68" t="s">
        <v>11</v>
      </c>
      <c r="K721" s="68" t="s">
        <v>11</v>
      </c>
      <c r="L721" s="88" t="s">
        <v>156</v>
      </c>
      <c r="M721" s="70">
        <f t="shared" si="33"/>
        <v>0</v>
      </c>
      <c r="N721" s="70">
        <f t="shared" si="34"/>
        <v>0</v>
      </c>
      <c r="P721" s="70"/>
    </row>
    <row r="722" spans="1:16" x14ac:dyDescent="0.25">
      <c r="A722" s="68" t="str">
        <f t="shared" si="35"/>
        <v>5445859</v>
      </c>
      <c r="B722" s="69" t="s">
        <v>127</v>
      </c>
      <c r="C722" s="68" t="s">
        <v>128</v>
      </c>
      <c r="D722" s="68" t="s">
        <v>973</v>
      </c>
      <c r="E722" s="68" t="s">
        <v>227</v>
      </c>
      <c r="F722" s="95">
        <v>45859</v>
      </c>
      <c r="G722" s="96">
        <v>0.3125</v>
      </c>
      <c r="H722" s="96">
        <v>0.6875</v>
      </c>
      <c r="I722" s="77" t="s">
        <v>209</v>
      </c>
      <c r="J722" s="68" t="s">
        <v>11</v>
      </c>
      <c r="K722" s="68" t="s">
        <v>11</v>
      </c>
      <c r="L722" s="88" t="s">
        <v>156</v>
      </c>
      <c r="M722" s="70">
        <f t="shared" si="33"/>
        <v>0</v>
      </c>
      <c r="N722" s="70">
        <f t="shared" si="34"/>
        <v>0</v>
      </c>
      <c r="P722" s="70"/>
    </row>
    <row r="723" spans="1:16" x14ac:dyDescent="0.25">
      <c r="A723" s="68" t="str">
        <f t="shared" si="35"/>
        <v>5445860</v>
      </c>
      <c r="B723" s="69" t="s">
        <v>127</v>
      </c>
      <c r="C723" s="68" t="s">
        <v>128</v>
      </c>
      <c r="D723" s="68" t="s">
        <v>973</v>
      </c>
      <c r="E723" s="68" t="s">
        <v>228</v>
      </c>
      <c r="F723" s="95">
        <v>45860</v>
      </c>
      <c r="G723" s="96">
        <v>0.3125</v>
      </c>
      <c r="H723" s="96">
        <v>0.6875</v>
      </c>
      <c r="I723" s="77" t="s">
        <v>209</v>
      </c>
      <c r="J723" s="68" t="s">
        <v>11</v>
      </c>
      <c r="K723" s="68" t="s">
        <v>11</v>
      </c>
      <c r="L723" s="88" t="s">
        <v>156</v>
      </c>
      <c r="M723" s="70">
        <f t="shared" si="33"/>
        <v>0</v>
      </c>
      <c r="N723" s="70">
        <f t="shared" si="34"/>
        <v>0</v>
      </c>
      <c r="P723" s="70"/>
    </row>
    <row r="724" spans="1:16" x14ac:dyDescent="0.25">
      <c r="A724" s="68" t="str">
        <f t="shared" si="35"/>
        <v>5445861</v>
      </c>
      <c r="B724" s="69" t="s">
        <v>127</v>
      </c>
      <c r="C724" s="68" t="s">
        <v>128</v>
      </c>
      <c r="D724" s="68" t="s">
        <v>973</v>
      </c>
      <c r="E724" s="68" t="s">
        <v>229</v>
      </c>
      <c r="F724" s="95">
        <v>45861</v>
      </c>
      <c r="G724" s="96">
        <v>0.3125</v>
      </c>
      <c r="H724" s="96">
        <v>0.6875</v>
      </c>
      <c r="I724" s="77" t="s">
        <v>209</v>
      </c>
      <c r="J724" s="68" t="s">
        <v>11</v>
      </c>
      <c r="K724" s="68" t="s">
        <v>11</v>
      </c>
      <c r="L724" s="88" t="s">
        <v>156</v>
      </c>
      <c r="M724" s="70">
        <f t="shared" si="33"/>
        <v>0</v>
      </c>
      <c r="N724" s="70">
        <f t="shared" si="34"/>
        <v>0</v>
      </c>
      <c r="P724" s="70"/>
    </row>
    <row r="725" spans="1:16" x14ac:dyDescent="0.25">
      <c r="A725" s="68" t="str">
        <f t="shared" si="35"/>
        <v>5445862</v>
      </c>
      <c r="B725" s="69" t="s">
        <v>127</v>
      </c>
      <c r="C725" s="68" t="s">
        <v>128</v>
      </c>
      <c r="D725" s="68" t="s">
        <v>973</v>
      </c>
      <c r="E725" s="68" t="s">
        <v>230</v>
      </c>
      <c r="F725" s="95">
        <v>45862</v>
      </c>
      <c r="G725" s="96">
        <v>0.3125</v>
      </c>
      <c r="H725" s="96">
        <v>0.6875</v>
      </c>
      <c r="I725" s="77" t="s">
        <v>209</v>
      </c>
      <c r="J725" s="68" t="s">
        <v>11</v>
      </c>
      <c r="K725" s="68" t="s">
        <v>11</v>
      </c>
      <c r="L725" s="88" t="s">
        <v>156</v>
      </c>
      <c r="M725" s="70">
        <f t="shared" si="33"/>
        <v>0</v>
      </c>
      <c r="N725" s="70">
        <f t="shared" si="34"/>
        <v>0</v>
      </c>
      <c r="P725" s="70"/>
    </row>
    <row r="726" spans="1:16" x14ac:dyDescent="0.25">
      <c r="A726" s="68" t="str">
        <f t="shared" si="35"/>
        <v>5445863</v>
      </c>
      <c r="B726" s="69" t="s">
        <v>127</v>
      </c>
      <c r="C726" s="68" t="s">
        <v>128</v>
      </c>
      <c r="D726" s="68" t="s">
        <v>973</v>
      </c>
      <c r="E726" s="68" t="s">
        <v>231</v>
      </c>
      <c r="F726" s="95">
        <v>45863</v>
      </c>
      <c r="G726" s="96">
        <v>0.3125</v>
      </c>
      <c r="H726" s="96">
        <v>0.6875</v>
      </c>
      <c r="I726" s="77" t="s">
        <v>209</v>
      </c>
      <c r="J726" s="68" t="s">
        <v>11</v>
      </c>
      <c r="K726" s="68" t="s">
        <v>11</v>
      </c>
      <c r="L726" s="88" t="s">
        <v>156</v>
      </c>
      <c r="M726" s="70">
        <f t="shared" si="33"/>
        <v>0</v>
      </c>
      <c r="N726" s="70">
        <f t="shared" si="34"/>
        <v>0</v>
      </c>
      <c r="P726" s="70"/>
    </row>
    <row r="727" spans="1:16" x14ac:dyDescent="0.25">
      <c r="A727" s="68" t="str">
        <f t="shared" si="35"/>
        <v>5445864</v>
      </c>
      <c r="B727" s="69" t="s">
        <v>127</v>
      </c>
      <c r="C727" s="68" t="s">
        <v>128</v>
      </c>
      <c r="D727" s="68" t="s">
        <v>973</v>
      </c>
      <c r="E727" s="68" t="s">
        <v>232</v>
      </c>
      <c r="F727" s="95">
        <v>45864</v>
      </c>
      <c r="G727" s="96">
        <v>0.3125</v>
      </c>
      <c r="H727" s="96">
        <v>0.6875</v>
      </c>
      <c r="I727" s="77" t="s">
        <v>209</v>
      </c>
      <c r="J727" s="68" t="s">
        <v>11</v>
      </c>
      <c r="K727" s="68" t="s">
        <v>11</v>
      </c>
      <c r="L727" s="88" t="s">
        <v>156</v>
      </c>
      <c r="M727" s="70">
        <f t="shared" si="33"/>
        <v>0</v>
      </c>
      <c r="N727" s="70">
        <f t="shared" si="34"/>
        <v>0</v>
      </c>
      <c r="P727" s="70"/>
    </row>
    <row r="728" spans="1:16" x14ac:dyDescent="0.25">
      <c r="A728" s="68" t="str">
        <f t="shared" si="35"/>
        <v>5445866</v>
      </c>
      <c r="B728" s="69" t="s">
        <v>127</v>
      </c>
      <c r="C728" s="68" t="s">
        <v>128</v>
      </c>
      <c r="D728" s="68" t="s">
        <v>973</v>
      </c>
      <c r="E728" s="68" t="s">
        <v>233</v>
      </c>
      <c r="F728" s="95">
        <v>45866</v>
      </c>
      <c r="G728" s="96">
        <v>0.3125</v>
      </c>
      <c r="H728" s="96">
        <v>0.6875</v>
      </c>
      <c r="I728" s="77" t="s">
        <v>209</v>
      </c>
      <c r="J728" s="68" t="s">
        <v>11</v>
      </c>
      <c r="K728" s="68" t="s">
        <v>11</v>
      </c>
      <c r="L728" s="88" t="s">
        <v>156</v>
      </c>
      <c r="M728" s="70">
        <f t="shared" si="33"/>
        <v>0</v>
      </c>
      <c r="N728" s="70">
        <f t="shared" si="34"/>
        <v>0</v>
      </c>
      <c r="P728" s="70"/>
    </row>
    <row r="729" spans="1:16" x14ac:dyDescent="0.25">
      <c r="A729" s="68" t="str">
        <f t="shared" si="35"/>
        <v>5445867</v>
      </c>
      <c r="B729" s="69" t="s">
        <v>127</v>
      </c>
      <c r="C729" s="68" t="s">
        <v>128</v>
      </c>
      <c r="D729" s="68" t="s">
        <v>973</v>
      </c>
      <c r="E729" s="68" t="s">
        <v>415</v>
      </c>
      <c r="F729" s="95">
        <v>45867</v>
      </c>
      <c r="G729" s="96">
        <v>0.3125</v>
      </c>
      <c r="H729" s="96">
        <v>0.6875</v>
      </c>
      <c r="I729" s="77" t="s">
        <v>209</v>
      </c>
      <c r="J729" s="68" t="s">
        <v>11</v>
      </c>
      <c r="K729" s="68" t="s">
        <v>11</v>
      </c>
      <c r="L729" s="88" t="s">
        <v>156</v>
      </c>
      <c r="M729" s="70">
        <f t="shared" si="33"/>
        <v>0</v>
      </c>
      <c r="N729" s="70">
        <f t="shared" si="34"/>
        <v>0</v>
      </c>
      <c r="P729" s="70"/>
    </row>
    <row r="730" spans="1:16" x14ac:dyDescent="0.25">
      <c r="A730" s="68" t="str">
        <f t="shared" si="35"/>
        <v>5445868</v>
      </c>
      <c r="B730" s="69" t="s">
        <v>127</v>
      </c>
      <c r="C730" s="68" t="s">
        <v>128</v>
      </c>
      <c r="D730" s="68" t="s">
        <v>973</v>
      </c>
      <c r="E730" s="68" t="s">
        <v>418</v>
      </c>
      <c r="F730" s="95">
        <v>45868</v>
      </c>
      <c r="G730" s="96">
        <v>0.3125</v>
      </c>
      <c r="H730" s="96">
        <v>0.6875</v>
      </c>
      <c r="I730" s="77" t="s">
        <v>209</v>
      </c>
      <c r="J730" s="68" t="s">
        <v>11</v>
      </c>
      <c r="K730" s="68" t="s">
        <v>11</v>
      </c>
      <c r="L730" s="88" t="s">
        <v>156</v>
      </c>
      <c r="M730" s="70">
        <f t="shared" si="33"/>
        <v>0</v>
      </c>
      <c r="N730" s="70">
        <f t="shared" si="34"/>
        <v>0</v>
      </c>
      <c r="P730" s="70"/>
    </row>
    <row r="731" spans="1:16" x14ac:dyDescent="0.25">
      <c r="A731" s="68" t="str">
        <f t="shared" si="35"/>
        <v>5445869</v>
      </c>
      <c r="B731" s="69" t="s">
        <v>127</v>
      </c>
      <c r="C731" s="68" t="s">
        <v>128</v>
      </c>
      <c r="D731" s="68" t="s">
        <v>973</v>
      </c>
      <c r="E731" s="68" t="s">
        <v>421</v>
      </c>
      <c r="F731" s="95">
        <v>45869</v>
      </c>
      <c r="G731" s="96">
        <v>0.3125</v>
      </c>
      <c r="H731" s="96">
        <v>0.6875</v>
      </c>
      <c r="I731" s="77" t="s">
        <v>209</v>
      </c>
      <c r="J731" s="68" t="s">
        <v>11</v>
      </c>
      <c r="K731" s="68" t="s">
        <v>11</v>
      </c>
      <c r="L731" s="88" t="s">
        <v>156</v>
      </c>
      <c r="M731" s="70">
        <f t="shared" si="33"/>
        <v>0</v>
      </c>
      <c r="N731" s="70">
        <f t="shared" si="34"/>
        <v>0</v>
      </c>
      <c r="P731" s="70"/>
    </row>
    <row r="732" spans="1:16" x14ac:dyDescent="0.25">
      <c r="A732" s="68" t="str">
        <f t="shared" si="35"/>
        <v>5945839</v>
      </c>
      <c r="B732" s="69" t="s">
        <v>923</v>
      </c>
      <c r="C732" s="68" t="s">
        <v>984</v>
      </c>
      <c r="D732" s="68" t="s">
        <v>973</v>
      </c>
      <c r="E732" s="68" t="s">
        <v>210</v>
      </c>
      <c r="F732" s="95">
        <v>45839</v>
      </c>
      <c r="G732" s="96">
        <v>0.3125</v>
      </c>
      <c r="H732" s="96">
        <v>0.6875</v>
      </c>
      <c r="I732" s="77" t="s">
        <v>983</v>
      </c>
      <c r="J732" s="68" t="s">
        <v>924</v>
      </c>
      <c r="K732" s="68" t="s">
        <v>11</v>
      </c>
      <c r="L732" s="88" t="s">
        <v>178</v>
      </c>
      <c r="M732" s="70">
        <f t="shared" si="33"/>
        <v>0</v>
      </c>
      <c r="N732" s="70">
        <f t="shared" si="34"/>
        <v>0</v>
      </c>
      <c r="P732" s="70"/>
    </row>
    <row r="733" spans="1:16" x14ac:dyDescent="0.25">
      <c r="A733" s="68" t="str">
        <f t="shared" si="35"/>
        <v>5945840</v>
      </c>
      <c r="B733" s="69" t="s">
        <v>923</v>
      </c>
      <c r="C733" s="68" t="s">
        <v>984</v>
      </c>
      <c r="D733" s="68" t="s">
        <v>973</v>
      </c>
      <c r="E733" s="68" t="s">
        <v>211</v>
      </c>
      <c r="F733" s="95">
        <v>45840</v>
      </c>
      <c r="G733" s="96">
        <v>0.3125</v>
      </c>
      <c r="H733" s="96">
        <v>0.6875</v>
      </c>
      <c r="I733" s="77" t="s">
        <v>983</v>
      </c>
      <c r="J733" s="68" t="s">
        <v>925</v>
      </c>
      <c r="K733" s="68" t="s">
        <v>11</v>
      </c>
      <c r="L733" s="88" t="s">
        <v>178</v>
      </c>
      <c r="M733" s="70">
        <f t="shared" si="33"/>
        <v>0</v>
      </c>
      <c r="N733" s="70">
        <f t="shared" si="34"/>
        <v>0</v>
      </c>
      <c r="P733" s="70"/>
    </row>
    <row r="734" spans="1:16" x14ac:dyDescent="0.25">
      <c r="A734" s="68" t="str">
        <f t="shared" si="35"/>
        <v>5945841</v>
      </c>
      <c r="B734" s="69" t="s">
        <v>923</v>
      </c>
      <c r="C734" s="68" t="s">
        <v>984</v>
      </c>
      <c r="D734" s="68" t="s">
        <v>973</v>
      </c>
      <c r="E734" s="68" t="s">
        <v>212</v>
      </c>
      <c r="F734" s="95">
        <v>45841</v>
      </c>
      <c r="G734" s="96">
        <v>0.3125</v>
      </c>
      <c r="H734" s="96">
        <v>0.6875</v>
      </c>
      <c r="I734" s="77" t="s">
        <v>983</v>
      </c>
      <c r="J734" s="68" t="s">
        <v>926</v>
      </c>
      <c r="K734" s="68" t="s">
        <v>11</v>
      </c>
      <c r="L734" s="88" t="s">
        <v>178</v>
      </c>
      <c r="M734" s="70">
        <f t="shared" si="33"/>
        <v>0</v>
      </c>
      <c r="N734" s="70">
        <f t="shared" si="34"/>
        <v>0</v>
      </c>
      <c r="P734" s="70"/>
    </row>
    <row r="735" spans="1:16" x14ac:dyDescent="0.25">
      <c r="A735" s="68" t="str">
        <f t="shared" si="35"/>
        <v>5945842</v>
      </c>
      <c r="B735" s="69" t="s">
        <v>923</v>
      </c>
      <c r="C735" s="68" t="s">
        <v>984</v>
      </c>
      <c r="D735" s="68" t="s">
        <v>973</v>
      </c>
      <c r="E735" s="68" t="s">
        <v>213</v>
      </c>
      <c r="F735" s="95">
        <v>45842</v>
      </c>
      <c r="G735" s="96">
        <v>0.3125</v>
      </c>
      <c r="H735" s="96">
        <v>0.6875</v>
      </c>
      <c r="I735" s="77" t="s">
        <v>983</v>
      </c>
      <c r="J735" s="68" t="s">
        <v>927</v>
      </c>
      <c r="K735" s="68" t="s">
        <v>11</v>
      </c>
      <c r="L735" s="88" t="s">
        <v>178</v>
      </c>
      <c r="M735" s="70">
        <f t="shared" si="33"/>
        <v>0</v>
      </c>
      <c r="N735" s="70">
        <f t="shared" si="34"/>
        <v>0</v>
      </c>
      <c r="P735" s="70"/>
    </row>
    <row r="736" spans="1:16" x14ac:dyDescent="0.25">
      <c r="A736" s="68" t="str">
        <f t="shared" si="35"/>
        <v>5945843</v>
      </c>
      <c r="B736" s="69" t="s">
        <v>923</v>
      </c>
      <c r="C736" s="68" t="s">
        <v>984</v>
      </c>
      <c r="D736" s="68" t="s">
        <v>973</v>
      </c>
      <c r="E736" s="68" t="s">
        <v>214</v>
      </c>
      <c r="F736" s="95">
        <v>45843</v>
      </c>
      <c r="G736" s="96">
        <v>0.3125</v>
      </c>
      <c r="H736" s="96">
        <v>0.6875</v>
      </c>
      <c r="I736" s="77" t="s">
        <v>983</v>
      </c>
      <c r="J736" s="68" t="s">
        <v>928</v>
      </c>
      <c r="K736" s="68" t="s">
        <v>11</v>
      </c>
      <c r="L736" s="88" t="s">
        <v>178</v>
      </c>
      <c r="M736" s="70">
        <f t="shared" si="33"/>
        <v>0</v>
      </c>
      <c r="N736" s="70">
        <f t="shared" si="34"/>
        <v>0</v>
      </c>
      <c r="P736" s="70"/>
    </row>
    <row r="737" spans="1:16" x14ac:dyDescent="0.25">
      <c r="A737" s="68" t="str">
        <f t="shared" si="35"/>
        <v>5945845</v>
      </c>
      <c r="B737" s="69" t="s">
        <v>923</v>
      </c>
      <c r="C737" s="68" t="s">
        <v>984</v>
      </c>
      <c r="D737" s="68" t="s">
        <v>973</v>
      </c>
      <c r="E737" s="68" t="s">
        <v>215</v>
      </c>
      <c r="F737" s="95">
        <v>45845</v>
      </c>
      <c r="G737" s="96">
        <v>0.3125</v>
      </c>
      <c r="H737" s="96">
        <v>0.6875</v>
      </c>
      <c r="I737" s="77" t="s">
        <v>983</v>
      </c>
      <c r="J737" s="68" t="s">
        <v>929</v>
      </c>
      <c r="K737" s="68" t="s">
        <v>11</v>
      </c>
      <c r="L737" s="88" t="s">
        <v>178</v>
      </c>
      <c r="M737" s="70">
        <f t="shared" si="33"/>
        <v>0</v>
      </c>
      <c r="N737" s="70">
        <f t="shared" si="34"/>
        <v>0</v>
      </c>
      <c r="P737" s="70"/>
    </row>
    <row r="738" spans="1:16" x14ac:dyDescent="0.25">
      <c r="A738" s="68" t="str">
        <f t="shared" si="35"/>
        <v>5945846</v>
      </c>
      <c r="B738" s="69" t="s">
        <v>923</v>
      </c>
      <c r="C738" s="68" t="s">
        <v>984</v>
      </c>
      <c r="D738" s="68" t="s">
        <v>973</v>
      </c>
      <c r="E738" s="68" t="s">
        <v>216</v>
      </c>
      <c r="F738" s="95">
        <v>45846</v>
      </c>
      <c r="G738" s="96">
        <v>0.3125</v>
      </c>
      <c r="H738" s="96">
        <v>0.6875</v>
      </c>
      <c r="I738" s="77" t="s">
        <v>983</v>
      </c>
      <c r="J738" s="68" t="s">
        <v>930</v>
      </c>
      <c r="K738" s="68" t="s">
        <v>11</v>
      </c>
      <c r="L738" s="88" t="s">
        <v>178</v>
      </c>
      <c r="M738" s="70">
        <f t="shared" si="33"/>
        <v>0</v>
      </c>
      <c r="N738" s="70">
        <f t="shared" si="34"/>
        <v>0</v>
      </c>
      <c r="P738" s="70"/>
    </row>
    <row r="739" spans="1:16" x14ac:dyDescent="0.25">
      <c r="A739" s="68" t="str">
        <f t="shared" si="35"/>
        <v>5945847</v>
      </c>
      <c r="B739" s="69" t="s">
        <v>923</v>
      </c>
      <c r="C739" s="68" t="s">
        <v>984</v>
      </c>
      <c r="D739" s="68" t="s">
        <v>973</v>
      </c>
      <c r="E739" s="68" t="s">
        <v>217</v>
      </c>
      <c r="F739" s="95">
        <v>45847</v>
      </c>
      <c r="G739" s="96">
        <v>0.3125</v>
      </c>
      <c r="H739" s="96">
        <v>0.6875</v>
      </c>
      <c r="I739" s="77" t="s">
        <v>983</v>
      </c>
      <c r="J739" s="68" t="s">
        <v>931</v>
      </c>
      <c r="K739" s="68" t="s">
        <v>11</v>
      </c>
      <c r="L739" s="88" t="s">
        <v>178</v>
      </c>
      <c r="M739" s="70">
        <f t="shared" si="33"/>
        <v>0</v>
      </c>
      <c r="N739" s="70">
        <f t="shared" si="34"/>
        <v>0</v>
      </c>
      <c r="P739" s="70"/>
    </row>
    <row r="740" spans="1:16" x14ac:dyDescent="0.25">
      <c r="A740" s="68" t="str">
        <f t="shared" si="35"/>
        <v>5945848</v>
      </c>
      <c r="B740" s="69" t="s">
        <v>923</v>
      </c>
      <c r="C740" s="68" t="s">
        <v>984</v>
      </c>
      <c r="D740" s="68" t="s">
        <v>973</v>
      </c>
      <c r="E740" s="68" t="s">
        <v>218</v>
      </c>
      <c r="F740" s="95">
        <v>45848</v>
      </c>
      <c r="G740" s="96">
        <v>0.3125</v>
      </c>
      <c r="H740" s="96">
        <v>0.6875</v>
      </c>
      <c r="I740" s="77" t="s">
        <v>983</v>
      </c>
      <c r="J740" s="68" t="s">
        <v>932</v>
      </c>
      <c r="K740" s="68" t="s">
        <v>11</v>
      </c>
      <c r="L740" s="88" t="s">
        <v>178</v>
      </c>
      <c r="M740" s="70">
        <f t="shared" si="33"/>
        <v>0</v>
      </c>
      <c r="N740" s="70">
        <f t="shared" si="34"/>
        <v>0</v>
      </c>
      <c r="P740" s="70"/>
    </row>
    <row r="741" spans="1:16" x14ac:dyDescent="0.25">
      <c r="A741" s="68" t="str">
        <f t="shared" si="35"/>
        <v>5945849</v>
      </c>
      <c r="B741" s="69" t="s">
        <v>923</v>
      </c>
      <c r="C741" s="68" t="s">
        <v>984</v>
      </c>
      <c r="D741" s="68" t="s">
        <v>973</v>
      </c>
      <c r="E741" s="68" t="s">
        <v>219</v>
      </c>
      <c r="F741" s="95">
        <v>45849</v>
      </c>
      <c r="G741" s="96">
        <v>0.3125</v>
      </c>
      <c r="H741" s="96">
        <v>0.6875</v>
      </c>
      <c r="I741" s="77" t="s">
        <v>983</v>
      </c>
      <c r="J741" s="68" t="s">
        <v>933</v>
      </c>
      <c r="K741" s="68" t="s">
        <v>11</v>
      </c>
      <c r="L741" s="88" t="s">
        <v>178</v>
      </c>
      <c r="M741" s="70">
        <f t="shared" si="33"/>
        <v>0</v>
      </c>
      <c r="N741" s="70">
        <f t="shared" si="34"/>
        <v>0</v>
      </c>
      <c r="P741" s="70"/>
    </row>
    <row r="742" spans="1:16" x14ac:dyDescent="0.25">
      <c r="A742" s="68" t="str">
        <f t="shared" si="35"/>
        <v>5945850</v>
      </c>
      <c r="B742" s="69" t="s">
        <v>923</v>
      </c>
      <c r="C742" s="68" t="s">
        <v>984</v>
      </c>
      <c r="D742" s="68" t="s">
        <v>973</v>
      </c>
      <c r="E742" s="68" t="s">
        <v>220</v>
      </c>
      <c r="F742" s="95">
        <v>45850</v>
      </c>
      <c r="G742" s="96">
        <v>0.3125</v>
      </c>
      <c r="H742" s="96">
        <v>0.6875</v>
      </c>
      <c r="I742" s="77" t="s">
        <v>983</v>
      </c>
      <c r="J742" s="68" t="s">
        <v>934</v>
      </c>
      <c r="K742" s="68" t="s">
        <v>11</v>
      </c>
      <c r="L742" s="88" t="s">
        <v>178</v>
      </c>
      <c r="M742" s="70">
        <f t="shared" si="33"/>
        <v>0</v>
      </c>
      <c r="N742" s="70">
        <f t="shared" si="34"/>
        <v>0</v>
      </c>
      <c r="P742" s="70"/>
    </row>
    <row r="743" spans="1:16" x14ac:dyDescent="0.25">
      <c r="A743" s="68" t="str">
        <f t="shared" si="35"/>
        <v>5945852</v>
      </c>
      <c r="B743" s="69" t="s">
        <v>923</v>
      </c>
      <c r="C743" s="68" t="s">
        <v>984</v>
      </c>
      <c r="D743" s="68" t="s">
        <v>973</v>
      </c>
      <c r="E743" s="68" t="s">
        <v>221</v>
      </c>
      <c r="F743" s="95">
        <v>45852</v>
      </c>
      <c r="G743" s="96">
        <v>0.3125</v>
      </c>
      <c r="H743" s="96">
        <v>0.6875</v>
      </c>
      <c r="I743" s="77" t="s">
        <v>983</v>
      </c>
      <c r="J743" s="68" t="s">
        <v>935</v>
      </c>
      <c r="K743" s="68" t="s">
        <v>11</v>
      </c>
      <c r="L743" s="88" t="s">
        <v>178</v>
      </c>
      <c r="M743" s="70">
        <f t="shared" si="33"/>
        <v>0</v>
      </c>
      <c r="N743" s="70">
        <f t="shared" si="34"/>
        <v>0</v>
      </c>
      <c r="P743" s="70"/>
    </row>
    <row r="744" spans="1:16" x14ac:dyDescent="0.25">
      <c r="A744" s="68" t="str">
        <f t="shared" si="35"/>
        <v>5945853</v>
      </c>
      <c r="B744" s="69" t="s">
        <v>923</v>
      </c>
      <c r="C744" s="68" t="s">
        <v>984</v>
      </c>
      <c r="D744" s="68" t="s">
        <v>973</v>
      </c>
      <c r="E744" s="68" t="s">
        <v>222</v>
      </c>
      <c r="F744" s="95">
        <v>45853</v>
      </c>
      <c r="G744" s="96">
        <v>0.3125</v>
      </c>
      <c r="H744" s="96">
        <v>0.6875</v>
      </c>
      <c r="I744" s="77" t="s">
        <v>983</v>
      </c>
      <c r="J744" s="68" t="s">
        <v>936</v>
      </c>
      <c r="K744" s="68" t="s">
        <v>11</v>
      </c>
      <c r="L744" s="88" t="s">
        <v>178</v>
      </c>
      <c r="M744" s="70">
        <f t="shared" si="33"/>
        <v>0</v>
      </c>
      <c r="N744" s="70">
        <f t="shared" si="34"/>
        <v>0</v>
      </c>
      <c r="P744" s="70"/>
    </row>
    <row r="745" spans="1:16" x14ac:dyDescent="0.25">
      <c r="A745" s="68" t="str">
        <f t="shared" si="35"/>
        <v>5945854</v>
      </c>
      <c r="B745" s="69" t="s">
        <v>923</v>
      </c>
      <c r="C745" s="68" t="s">
        <v>984</v>
      </c>
      <c r="D745" s="68" t="s">
        <v>973</v>
      </c>
      <c r="E745" s="68" t="s">
        <v>223</v>
      </c>
      <c r="F745" s="95">
        <v>45854</v>
      </c>
      <c r="G745" s="96">
        <v>0.3125</v>
      </c>
      <c r="H745" s="96">
        <v>0.6875</v>
      </c>
      <c r="I745" s="77" t="s">
        <v>983</v>
      </c>
      <c r="J745" s="68" t="s">
        <v>937</v>
      </c>
      <c r="K745" s="68" t="s">
        <v>11</v>
      </c>
      <c r="L745" s="88" t="s">
        <v>178</v>
      </c>
      <c r="M745" s="70">
        <f t="shared" ref="M745:M758" si="36">IF(J745="-",0,IF(TIMEVALUE(J745)&lt;=G745,0,ROUNDDOWN((TIMEVALUE(J745)-G745)*24*60,0)))</f>
        <v>0</v>
      </c>
      <c r="N745" s="70">
        <f t="shared" ref="N745:N758" si="37">IF(K745="-",0,IF(TIMEVALUE(K745)&lt;=H745,0,ROUNDDOWN((TIMEVALUE(K745)-H745)*24*60,0)))</f>
        <v>0</v>
      </c>
      <c r="P745" s="70"/>
    </row>
    <row r="746" spans="1:16" x14ac:dyDescent="0.25">
      <c r="A746" s="68" t="str">
        <f t="shared" si="35"/>
        <v>5945855</v>
      </c>
      <c r="B746" s="69" t="s">
        <v>923</v>
      </c>
      <c r="C746" s="68" t="s">
        <v>984</v>
      </c>
      <c r="D746" s="68" t="s">
        <v>973</v>
      </c>
      <c r="E746" s="68" t="s">
        <v>224</v>
      </c>
      <c r="F746" s="95">
        <v>45855</v>
      </c>
      <c r="G746" s="96">
        <v>0.3125</v>
      </c>
      <c r="H746" s="96">
        <v>0.6875</v>
      </c>
      <c r="I746" s="77" t="s">
        <v>209</v>
      </c>
      <c r="J746" s="68" t="s">
        <v>11</v>
      </c>
      <c r="K746" s="68" t="s">
        <v>11</v>
      </c>
      <c r="L746" s="88" t="s">
        <v>156</v>
      </c>
      <c r="M746" s="70">
        <f t="shared" si="36"/>
        <v>0</v>
      </c>
      <c r="N746" s="70">
        <f t="shared" si="37"/>
        <v>0</v>
      </c>
      <c r="P746" s="70" t="s">
        <v>200</v>
      </c>
    </row>
    <row r="747" spans="1:16" x14ac:dyDescent="0.25">
      <c r="A747" s="68" t="str">
        <f t="shared" si="35"/>
        <v>5945856</v>
      </c>
      <c r="B747" s="69" t="s">
        <v>923</v>
      </c>
      <c r="C747" s="68" t="s">
        <v>984</v>
      </c>
      <c r="D747" s="68" t="s">
        <v>973</v>
      </c>
      <c r="E747" s="68" t="s">
        <v>225</v>
      </c>
      <c r="F747" s="95">
        <v>45856</v>
      </c>
      <c r="G747" s="96">
        <v>0.3125</v>
      </c>
      <c r="H747" s="96">
        <v>0.6875</v>
      </c>
      <c r="I747" s="77" t="s">
        <v>983</v>
      </c>
      <c r="J747" s="68" t="s">
        <v>938</v>
      </c>
      <c r="K747" s="68" t="s">
        <v>11</v>
      </c>
      <c r="L747" s="88" t="s">
        <v>178</v>
      </c>
      <c r="M747" s="70">
        <f t="shared" si="36"/>
        <v>0</v>
      </c>
      <c r="N747" s="70">
        <f t="shared" si="37"/>
        <v>0</v>
      </c>
      <c r="P747" s="70"/>
    </row>
    <row r="748" spans="1:16" x14ac:dyDescent="0.25">
      <c r="A748" s="68" t="str">
        <f t="shared" si="35"/>
        <v>5945857</v>
      </c>
      <c r="B748" s="69" t="s">
        <v>923</v>
      </c>
      <c r="C748" s="68" t="s">
        <v>984</v>
      </c>
      <c r="D748" s="68" t="s">
        <v>973</v>
      </c>
      <c r="E748" s="68" t="s">
        <v>226</v>
      </c>
      <c r="F748" s="95">
        <v>45857</v>
      </c>
      <c r="G748" s="96">
        <v>0.3125</v>
      </c>
      <c r="H748" s="96">
        <v>0.6875</v>
      </c>
      <c r="I748" s="77" t="s">
        <v>983</v>
      </c>
      <c r="J748" s="68" t="s">
        <v>939</v>
      </c>
      <c r="K748" s="68" t="s">
        <v>11</v>
      </c>
      <c r="L748" s="88" t="s">
        <v>178</v>
      </c>
      <c r="M748" s="70">
        <f t="shared" si="36"/>
        <v>0</v>
      </c>
      <c r="N748" s="70">
        <f t="shared" si="37"/>
        <v>0</v>
      </c>
      <c r="P748" s="70"/>
    </row>
    <row r="749" spans="1:16" x14ac:dyDescent="0.25">
      <c r="A749" s="68" t="str">
        <f t="shared" si="35"/>
        <v>5945859</v>
      </c>
      <c r="B749" s="69" t="s">
        <v>923</v>
      </c>
      <c r="C749" s="68" t="s">
        <v>984</v>
      </c>
      <c r="D749" s="68" t="s">
        <v>973</v>
      </c>
      <c r="E749" s="68" t="s">
        <v>227</v>
      </c>
      <c r="F749" s="95">
        <v>45859</v>
      </c>
      <c r="G749" s="96">
        <v>0.3125</v>
      </c>
      <c r="H749" s="96">
        <v>0.6875</v>
      </c>
      <c r="I749" s="77" t="s">
        <v>983</v>
      </c>
      <c r="J749" s="68" t="s">
        <v>940</v>
      </c>
      <c r="K749" s="68" t="s">
        <v>11</v>
      </c>
      <c r="L749" s="88" t="s">
        <v>178</v>
      </c>
      <c r="M749" s="70">
        <f t="shared" si="36"/>
        <v>0</v>
      </c>
      <c r="N749" s="70">
        <f t="shared" si="37"/>
        <v>0</v>
      </c>
      <c r="P749" s="70"/>
    </row>
    <row r="750" spans="1:16" x14ac:dyDescent="0.25">
      <c r="A750" s="68" t="str">
        <f t="shared" si="35"/>
        <v>5945860</v>
      </c>
      <c r="B750" s="69" t="s">
        <v>923</v>
      </c>
      <c r="C750" s="68" t="s">
        <v>984</v>
      </c>
      <c r="D750" s="68" t="s">
        <v>973</v>
      </c>
      <c r="E750" s="68" t="s">
        <v>228</v>
      </c>
      <c r="F750" s="95">
        <v>45860</v>
      </c>
      <c r="G750" s="96">
        <v>0.3125</v>
      </c>
      <c r="H750" s="96">
        <v>0.6875</v>
      </c>
      <c r="I750" s="77" t="s">
        <v>983</v>
      </c>
      <c r="J750" s="68" t="s">
        <v>941</v>
      </c>
      <c r="K750" s="68" t="s">
        <v>11</v>
      </c>
      <c r="L750" s="88" t="s">
        <v>178</v>
      </c>
      <c r="M750" s="70">
        <f t="shared" si="36"/>
        <v>0</v>
      </c>
      <c r="N750" s="70">
        <f t="shared" si="37"/>
        <v>0</v>
      </c>
      <c r="P750" s="70"/>
    </row>
    <row r="751" spans="1:16" x14ac:dyDescent="0.25">
      <c r="A751" s="68" t="str">
        <f t="shared" si="35"/>
        <v>5945861</v>
      </c>
      <c r="B751" s="69" t="s">
        <v>923</v>
      </c>
      <c r="C751" s="68" t="s">
        <v>984</v>
      </c>
      <c r="D751" s="68" t="s">
        <v>973</v>
      </c>
      <c r="E751" s="68" t="s">
        <v>229</v>
      </c>
      <c r="F751" s="95">
        <v>45861</v>
      </c>
      <c r="G751" s="96">
        <v>0.3125</v>
      </c>
      <c r="H751" s="96">
        <v>0.6875</v>
      </c>
      <c r="I751" s="77" t="s">
        <v>983</v>
      </c>
      <c r="J751" s="68" t="s">
        <v>942</v>
      </c>
      <c r="K751" s="68" t="s">
        <v>11</v>
      </c>
      <c r="L751" s="88" t="s">
        <v>178</v>
      </c>
      <c r="M751" s="70">
        <f t="shared" si="36"/>
        <v>0</v>
      </c>
      <c r="N751" s="70">
        <f t="shared" si="37"/>
        <v>0</v>
      </c>
      <c r="P751" s="70"/>
    </row>
    <row r="752" spans="1:16" x14ac:dyDescent="0.25">
      <c r="A752" s="68" t="str">
        <f t="shared" si="35"/>
        <v>5945862</v>
      </c>
      <c r="B752" s="69" t="s">
        <v>923</v>
      </c>
      <c r="C752" s="68" t="s">
        <v>984</v>
      </c>
      <c r="D752" s="68" t="s">
        <v>973</v>
      </c>
      <c r="E752" s="68" t="s">
        <v>230</v>
      </c>
      <c r="F752" s="95">
        <v>45862</v>
      </c>
      <c r="G752" s="96">
        <v>0.3125</v>
      </c>
      <c r="H752" s="96">
        <v>0.6875</v>
      </c>
      <c r="I752" s="77" t="s">
        <v>983</v>
      </c>
      <c r="J752" s="68" t="s">
        <v>11</v>
      </c>
      <c r="K752" s="68" t="s">
        <v>11</v>
      </c>
      <c r="L752" s="88" t="s">
        <v>178</v>
      </c>
      <c r="M752" s="70">
        <f t="shared" si="36"/>
        <v>0</v>
      </c>
      <c r="N752" s="70">
        <f t="shared" si="37"/>
        <v>0</v>
      </c>
      <c r="O752" s="71">
        <v>50000</v>
      </c>
      <c r="P752" s="70" t="s">
        <v>1030</v>
      </c>
    </row>
    <row r="753" spans="1:16" x14ac:dyDescent="0.25">
      <c r="A753" s="68" t="str">
        <f t="shared" si="35"/>
        <v>5945863</v>
      </c>
      <c r="B753" s="69" t="s">
        <v>923</v>
      </c>
      <c r="C753" s="68" t="s">
        <v>984</v>
      </c>
      <c r="D753" s="68" t="s">
        <v>973</v>
      </c>
      <c r="E753" s="68" t="s">
        <v>231</v>
      </c>
      <c r="F753" s="95">
        <v>45863</v>
      </c>
      <c r="G753" s="96">
        <v>0.3125</v>
      </c>
      <c r="H753" s="96">
        <v>0.6875</v>
      </c>
      <c r="I753" s="77" t="s">
        <v>983</v>
      </c>
      <c r="J753" s="68" t="s">
        <v>943</v>
      </c>
      <c r="K753" s="68" t="s">
        <v>11</v>
      </c>
      <c r="L753" s="88" t="s">
        <v>178</v>
      </c>
      <c r="M753" s="70">
        <f t="shared" si="36"/>
        <v>0</v>
      </c>
      <c r="N753" s="70">
        <f t="shared" si="37"/>
        <v>0</v>
      </c>
      <c r="P753" s="70"/>
    </row>
    <row r="754" spans="1:16" x14ac:dyDescent="0.25">
      <c r="A754" s="68" t="str">
        <f t="shared" si="35"/>
        <v>5945864</v>
      </c>
      <c r="B754" s="69" t="s">
        <v>923</v>
      </c>
      <c r="C754" s="68" t="s">
        <v>984</v>
      </c>
      <c r="D754" s="68" t="s">
        <v>973</v>
      </c>
      <c r="E754" s="68" t="s">
        <v>232</v>
      </c>
      <c r="F754" s="95">
        <v>45864</v>
      </c>
      <c r="G754" s="96">
        <v>0.3125</v>
      </c>
      <c r="H754" s="96">
        <v>0.6875</v>
      </c>
      <c r="I754" s="77" t="s">
        <v>983</v>
      </c>
      <c r="J754" s="68" t="s">
        <v>12</v>
      </c>
      <c r="K754" s="68" t="s">
        <v>11</v>
      </c>
      <c r="L754" s="88" t="s">
        <v>178</v>
      </c>
      <c r="M754" s="70">
        <f t="shared" si="36"/>
        <v>0</v>
      </c>
      <c r="N754" s="70">
        <f t="shared" si="37"/>
        <v>0</v>
      </c>
      <c r="P754" s="70"/>
    </row>
    <row r="755" spans="1:16" x14ac:dyDescent="0.25">
      <c r="A755" s="68" t="str">
        <f t="shared" si="35"/>
        <v>5945866</v>
      </c>
      <c r="B755" s="69" t="s">
        <v>923</v>
      </c>
      <c r="C755" s="68" t="s">
        <v>984</v>
      </c>
      <c r="D755" s="68" t="s">
        <v>973</v>
      </c>
      <c r="E755" s="68" t="s">
        <v>233</v>
      </c>
      <c r="F755" s="95">
        <v>45866</v>
      </c>
      <c r="G755" s="96">
        <v>0.3125</v>
      </c>
      <c r="H755" s="96">
        <v>0.6875</v>
      </c>
      <c r="I755" s="77" t="s">
        <v>983</v>
      </c>
      <c r="J755" s="68" t="s">
        <v>944</v>
      </c>
      <c r="K755" s="68" t="s">
        <v>11</v>
      </c>
      <c r="L755" s="88" t="s">
        <v>178</v>
      </c>
      <c r="M755" s="70">
        <f t="shared" si="36"/>
        <v>0</v>
      </c>
      <c r="N755" s="70">
        <f t="shared" si="37"/>
        <v>0</v>
      </c>
      <c r="P755" s="70"/>
    </row>
    <row r="756" spans="1:16" x14ac:dyDescent="0.25">
      <c r="A756" s="68" t="str">
        <f t="shared" si="35"/>
        <v>5945867</v>
      </c>
      <c r="B756" s="69" t="s">
        <v>923</v>
      </c>
      <c r="C756" s="68" t="s">
        <v>984</v>
      </c>
      <c r="D756" s="68" t="s">
        <v>973</v>
      </c>
      <c r="E756" s="68" t="s">
        <v>415</v>
      </c>
      <c r="F756" s="95">
        <v>45867</v>
      </c>
      <c r="G756" s="96">
        <v>0.3125</v>
      </c>
      <c r="H756" s="96">
        <v>0.6875</v>
      </c>
      <c r="I756" s="77" t="s">
        <v>983</v>
      </c>
      <c r="J756" s="68" t="s">
        <v>945</v>
      </c>
      <c r="K756" s="68" t="s">
        <v>11</v>
      </c>
      <c r="L756" s="88" t="s">
        <v>178</v>
      </c>
      <c r="M756" s="70">
        <f t="shared" si="36"/>
        <v>0</v>
      </c>
      <c r="N756" s="70">
        <f t="shared" si="37"/>
        <v>0</v>
      </c>
      <c r="P756" s="70"/>
    </row>
    <row r="757" spans="1:16" x14ac:dyDescent="0.25">
      <c r="A757" s="68" t="str">
        <f t="shared" si="35"/>
        <v>5945868</v>
      </c>
      <c r="B757" s="69" t="s">
        <v>923</v>
      </c>
      <c r="C757" s="68" t="s">
        <v>984</v>
      </c>
      <c r="D757" s="68" t="s">
        <v>973</v>
      </c>
      <c r="E757" s="68" t="s">
        <v>418</v>
      </c>
      <c r="F757" s="95">
        <v>45868</v>
      </c>
      <c r="G757" s="96">
        <v>0.3125</v>
      </c>
      <c r="H757" s="96">
        <v>0.6875</v>
      </c>
      <c r="I757" s="77" t="s">
        <v>983</v>
      </c>
      <c r="J757" s="68" t="s">
        <v>946</v>
      </c>
      <c r="K757" s="68" t="s">
        <v>11</v>
      </c>
      <c r="L757" s="88" t="s">
        <v>178</v>
      </c>
      <c r="M757" s="70">
        <f t="shared" si="36"/>
        <v>0</v>
      </c>
      <c r="N757" s="70">
        <f t="shared" si="37"/>
        <v>0</v>
      </c>
      <c r="P757" s="70"/>
    </row>
    <row r="758" spans="1:16" x14ac:dyDescent="0.25">
      <c r="A758" s="68" t="str">
        <f t="shared" si="35"/>
        <v>5945869</v>
      </c>
      <c r="B758" s="69" t="s">
        <v>923</v>
      </c>
      <c r="C758" s="68" t="s">
        <v>984</v>
      </c>
      <c r="D758" s="68" t="s">
        <v>973</v>
      </c>
      <c r="E758" s="68" t="s">
        <v>421</v>
      </c>
      <c r="F758" s="95">
        <v>45869</v>
      </c>
      <c r="G758" s="96">
        <v>0.3125</v>
      </c>
      <c r="H758" s="96">
        <v>0.6875</v>
      </c>
      <c r="I758" s="77" t="s">
        <v>983</v>
      </c>
      <c r="J758" s="68" t="s">
        <v>947</v>
      </c>
      <c r="K758" s="68" t="s">
        <v>11</v>
      </c>
      <c r="L758" s="88" t="s">
        <v>178</v>
      </c>
      <c r="M758" s="70">
        <f t="shared" si="36"/>
        <v>0</v>
      </c>
      <c r="N758" s="70">
        <f t="shared" si="37"/>
        <v>0</v>
      </c>
      <c r="P758" s="70"/>
    </row>
    <row r="759" spans="1:16" x14ac:dyDescent="0.25">
      <c r="A759" s="68" t="str">
        <f t="shared" si="35"/>
        <v>5745839</v>
      </c>
      <c r="B759" s="69" t="s">
        <v>135</v>
      </c>
      <c r="C759" s="68" t="s">
        <v>136</v>
      </c>
      <c r="D759" s="68" t="s">
        <v>172</v>
      </c>
      <c r="F759" s="95">
        <v>45839</v>
      </c>
      <c r="G759" s="96">
        <v>0.33333333333333331</v>
      </c>
      <c r="H759" s="96">
        <v>0.70833333333333337</v>
      </c>
      <c r="J759" s="68" t="s">
        <v>11</v>
      </c>
      <c r="K759" s="68" t="s">
        <v>11</v>
      </c>
      <c r="L759" s="86" t="s">
        <v>178</v>
      </c>
    </row>
    <row r="760" spans="1:16" x14ac:dyDescent="0.25">
      <c r="A760" s="68" t="str">
        <f t="shared" si="35"/>
        <v>5745840</v>
      </c>
      <c r="B760" s="69" t="s">
        <v>135</v>
      </c>
      <c r="C760" s="68" t="s">
        <v>136</v>
      </c>
      <c r="D760" s="68" t="s">
        <v>172</v>
      </c>
      <c r="F760" s="95">
        <v>45840</v>
      </c>
      <c r="G760" s="96">
        <v>0.33333333333333331</v>
      </c>
      <c r="H760" s="96">
        <v>0.70833333333333337</v>
      </c>
      <c r="J760" s="68" t="s">
        <v>11</v>
      </c>
      <c r="K760" s="68" t="s">
        <v>11</v>
      </c>
      <c r="L760" s="86" t="s">
        <v>178</v>
      </c>
    </row>
    <row r="761" spans="1:16" s="97" customFormat="1" x14ac:dyDescent="0.25">
      <c r="A761" s="68" t="str">
        <f t="shared" si="35"/>
        <v>5745841</v>
      </c>
      <c r="B761" s="69" t="s">
        <v>135</v>
      </c>
      <c r="C761" s="68" t="s">
        <v>136</v>
      </c>
      <c r="D761" s="68" t="s">
        <v>172</v>
      </c>
      <c r="E761" s="68"/>
      <c r="F761" s="95">
        <v>45841</v>
      </c>
      <c r="G761" s="96">
        <v>0.33333333333333331</v>
      </c>
      <c r="H761" s="96">
        <v>0.70833333333333337</v>
      </c>
      <c r="I761" s="77"/>
      <c r="J761" s="68" t="s">
        <v>11</v>
      </c>
      <c r="K761" s="68" t="s">
        <v>11</v>
      </c>
      <c r="L761" s="86" t="s">
        <v>160</v>
      </c>
      <c r="M761" s="70"/>
      <c r="N761" s="70"/>
      <c r="O761" s="71"/>
      <c r="P761" s="89" t="s">
        <v>977</v>
      </c>
    </row>
    <row r="762" spans="1:16" x14ac:dyDescent="0.25">
      <c r="A762" s="68" t="str">
        <f t="shared" si="35"/>
        <v>5745842</v>
      </c>
      <c r="B762" s="69" t="s">
        <v>135</v>
      </c>
      <c r="C762" s="68" t="s">
        <v>136</v>
      </c>
      <c r="D762" s="68" t="s">
        <v>172</v>
      </c>
      <c r="F762" s="95">
        <v>45842</v>
      </c>
      <c r="G762" s="96">
        <v>0.33333333333333331</v>
      </c>
      <c r="H762" s="96">
        <v>0.70833333333333337</v>
      </c>
      <c r="J762" s="68" t="s">
        <v>11</v>
      </c>
      <c r="K762" s="68" t="s">
        <v>11</v>
      </c>
      <c r="L762" s="86" t="s">
        <v>178</v>
      </c>
    </row>
    <row r="763" spans="1:16" x14ac:dyDescent="0.25">
      <c r="A763" s="68" t="str">
        <f t="shared" si="35"/>
        <v>5745843</v>
      </c>
      <c r="B763" s="69" t="s">
        <v>135</v>
      </c>
      <c r="C763" s="68" t="s">
        <v>136</v>
      </c>
      <c r="D763" s="68" t="s">
        <v>172</v>
      </c>
      <c r="F763" s="95">
        <v>45843</v>
      </c>
      <c r="G763" s="96">
        <v>0.33333333333333331</v>
      </c>
      <c r="H763" s="96">
        <v>0.70833333333333337</v>
      </c>
      <c r="J763" s="68" t="s">
        <v>11</v>
      </c>
      <c r="K763" s="68" t="s">
        <v>11</v>
      </c>
      <c r="L763" s="86" t="s">
        <v>178</v>
      </c>
    </row>
    <row r="764" spans="1:16" x14ac:dyDescent="0.25">
      <c r="A764" s="68" t="str">
        <f t="shared" si="35"/>
        <v>5745845</v>
      </c>
      <c r="B764" s="69" t="s">
        <v>135</v>
      </c>
      <c r="C764" s="68" t="s">
        <v>136</v>
      </c>
      <c r="D764" s="68" t="s">
        <v>172</v>
      </c>
      <c r="F764" s="95">
        <v>45845</v>
      </c>
      <c r="G764" s="96">
        <v>0.33333333333333331</v>
      </c>
      <c r="H764" s="96">
        <v>0.70833333333333337</v>
      </c>
      <c r="J764" s="68" t="s">
        <v>11</v>
      </c>
      <c r="K764" s="68" t="s">
        <v>11</v>
      </c>
      <c r="L764" s="86" t="s">
        <v>178</v>
      </c>
    </row>
    <row r="765" spans="1:16" x14ac:dyDescent="0.25">
      <c r="A765" s="68" t="str">
        <f t="shared" si="35"/>
        <v>5745846</v>
      </c>
      <c r="B765" s="69" t="s">
        <v>135</v>
      </c>
      <c r="C765" s="68" t="s">
        <v>136</v>
      </c>
      <c r="D765" s="68" t="s">
        <v>172</v>
      </c>
      <c r="F765" s="95">
        <v>45846</v>
      </c>
      <c r="G765" s="96">
        <v>0.33333333333333331</v>
      </c>
      <c r="H765" s="96">
        <v>0.70833333333333337</v>
      </c>
      <c r="J765" s="68" t="s">
        <v>11</v>
      </c>
      <c r="K765" s="68" t="s">
        <v>11</v>
      </c>
      <c r="L765" s="86" t="s">
        <v>178</v>
      </c>
    </row>
    <row r="766" spans="1:16" x14ac:dyDescent="0.25">
      <c r="A766" s="68" t="str">
        <f t="shared" si="35"/>
        <v>5745847</v>
      </c>
      <c r="B766" s="69" t="s">
        <v>135</v>
      </c>
      <c r="C766" s="68" t="s">
        <v>136</v>
      </c>
      <c r="D766" s="68" t="s">
        <v>172</v>
      </c>
      <c r="F766" s="95">
        <v>45847</v>
      </c>
      <c r="G766" s="96">
        <v>0.33333333333333331</v>
      </c>
      <c r="H766" s="96">
        <v>0.70833333333333337</v>
      </c>
      <c r="J766" s="68" t="s">
        <v>11</v>
      </c>
      <c r="K766" s="68" t="s">
        <v>11</v>
      </c>
      <c r="L766" s="86" t="s">
        <v>178</v>
      </c>
    </row>
    <row r="767" spans="1:16" x14ac:dyDescent="0.25">
      <c r="A767" s="68" t="str">
        <f t="shared" si="35"/>
        <v>5745848</v>
      </c>
      <c r="B767" s="69" t="s">
        <v>135</v>
      </c>
      <c r="C767" s="68" t="s">
        <v>136</v>
      </c>
      <c r="D767" s="68" t="s">
        <v>172</v>
      </c>
      <c r="F767" s="95">
        <v>45848</v>
      </c>
      <c r="G767" s="96">
        <v>0.33333333333333331</v>
      </c>
      <c r="H767" s="96">
        <v>0.70833333333333337</v>
      </c>
      <c r="J767" s="68" t="s">
        <v>11</v>
      </c>
      <c r="K767" s="68" t="s">
        <v>11</v>
      </c>
      <c r="L767" s="86" t="s">
        <v>178</v>
      </c>
    </row>
    <row r="768" spans="1:16" x14ac:dyDescent="0.25">
      <c r="A768" s="68" t="str">
        <f t="shared" si="35"/>
        <v>5745849</v>
      </c>
      <c r="B768" s="69" t="s">
        <v>135</v>
      </c>
      <c r="C768" s="68" t="s">
        <v>136</v>
      </c>
      <c r="D768" s="68" t="s">
        <v>172</v>
      </c>
      <c r="F768" s="95">
        <v>45849</v>
      </c>
      <c r="G768" s="96">
        <v>0.33333333333333331</v>
      </c>
      <c r="H768" s="96">
        <v>0.70833333333333337</v>
      </c>
      <c r="J768" s="68" t="s">
        <v>11</v>
      </c>
      <c r="K768" s="68" t="s">
        <v>11</v>
      </c>
      <c r="L768" s="86" t="s">
        <v>178</v>
      </c>
    </row>
    <row r="769" spans="1:16" x14ac:dyDescent="0.25">
      <c r="A769" s="68" t="str">
        <f t="shared" si="35"/>
        <v>5745850</v>
      </c>
      <c r="B769" s="69" t="s">
        <v>135</v>
      </c>
      <c r="C769" s="68" t="s">
        <v>136</v>
      </c>
      <c r="D769" s="68" t="s">
        <v>172</v>
      </c>
      <c r="F769" s="95">
        <v>45850</v>
      </c>
      <c r="G769" s="96">
        <v>0.33333333333333331</v>
      </c>
      <c r="H769" s="96">
        <v>0.70833333333333337</v>
      </c>
      <c r="J769" s="68" t="s">
        <v>11</v>
      </c>
      <c r="K769" s="68" t="s">
        <v>11</v>
      </c>
      <c r="L769" s="86" t="s">
        <v>178</v>
      </c>
    </row>
    <row r="770" spans="1:16" x14ac:dyDescent="0.25">
      <c r="A770" s="68" t="str">
        <f t="shared" si="35"/>
        <v>5745852</v>
      </c>
      <c r="B770" s="69" t="s">
        <v>135</v>
      </c>
      <c r="C770" s="68" t="s">
        <v>136</v>
      </c>
      <c r="D770" s="68" t="s">
        <v>172</v>
      </c>
      <c r="F770" s="95">
        <v>45852</v>
      </c>
      <c r="G770" s="96">
        <v>0.33333333333333331</v>
      </c>
      <c r="H770" s="96">
        <v>0.70833333333333337</v>
      </c>
      <c r="J770" s="68" t="s">
        <v>11</v>
      </c>
      <c r="K770" s="68" t="s">
        <v>11</v>
      </c>
      <c r="L770" s="86" t="s">
        <v>178</v>
      </c>
    </row>
    <row r="771" spans="1:16" x14ac:dyDescent="0.25">
      <c r="A771" s="68" t="str">
        <f t="shared" si="35"/>
        <v>5745853</v>
      </c>
      <c r="B771" s="69" t="s">
        <v>135</v>
      </c>
      <c r="C771" s="68" t="s">
        <v>136</v>
      </c>
      <c r="D771" s="68" t="s">
        <v>172</v>
      </c>
      <c r="F771" s="95">
        <v>45853</v>
      </c>
      <c r="G771" s="96">
        <v>0.33333333333333331</v>
      </c>
      <c r="H771" s="96">
        <v>0.70833333333333337</v>
      </c>
      <c r="J771" s="68" t="s">
        <v>11</v>
      </c>
      <c r="K771" s="68" t="s">
        <v>11</v>
      </c>
      <c r="L771" s="86" t="s">
        <v>178</v>
      </c>
    </row>
    <row r="772" spans="1:16" x14ac:dyDescent="0.25">
      <c r="A772" s="68" t="str">
        <f t="shared" ref="A772:A785" si="38">B772&amp;F772</f>
        <v>5745854</v>
      </c>
      <c r="B772" s="69" t="s">
        <v>135</v>
      </c>
      <c r="C772" s="68" t="s">
        <v>136</v>
      </c>
      <c r="D772" s="68" t="s">
        <v>172</v>
      </c>
      <c r="F772" s="95">
        <v>45854</v>
      </c>
      <c r="G772" s="96">
        <v>0.33333333333333331</v>
      </c>
      <c r="H772" s="96">
        <v>0.70833333333333337</v>
      </c>
      <c r="J772" s="68" t="s">
        <v>11</v>
      </c>
      <c r="K772" s="68" t="s">
        <v>11</v>
      </c>
      <c r="L772" s="86" t="s">
        <v>178</v>
      </c>
    </row>
    <row r="773" spans="1:16" x14ac:dyDescent="0.25">
      <c r="A773" s="68" t="str">
        <f t="shared" si="38"/>
        <v>5745855</v>
      </c>
      <c r="B773" s="69" t="s">
        <v>135</v>
      </c>
      <c r="C773" s="68" t="s">
        <v>136</v>
      </c>
      <c r="D773" s="68" t="s">
        <v>172</v>
      </c>
      <c r="F773" s="95">
        <v>45855</v>
      </c>
      <c r="G773" s="96">
        <v>0.33333333333333331</v>
      </c>
      <c r="H773" s="96">
        <v>0.70833333333333337</v>
      </c>
      <c r="J773" s="68" t="s">
        <v>11</v>
      </c>
      <c r="K773" s="68" t="s">
        <v>11</v>
      </c>
      <c r="L773" s="86" t="s">
        <v>178</v>
      </c>
    </row>
    <row r="774" spans="1:16" x14ac:dyDescent="0.25">
      <c r="A774" s="68" t="str">
        <f t="shared" si="38"/>
        <v>5745856</v>
      </c>
      <c r="B774" s="69" t="s">
        <v>135</v>
      </c>
      <c r="C774" s="68" t="s">
        <v>136</v>
      </c>
      <c r="D774" s="68" t="s">
        <v>172</v>
      </c>
      <c r="F774" s="95">
        <v>45856</v>
      </c>
      <c r="G774" s="96">
        <v>0.33333333333333331</v>
      </c>
      <c r="H774" s="96">
        <v>0.70833333333333337</v>
      </c>
      <c r="J774" s="68" t="s">
        <v>11</v>
      </c>
      <c r="K774" s="68" t="s">
        <v>11</v>
      </c>
      <c r="L774" s="86" t="s">
        <v>178</v>
      </c>
    </row>
    <row r="775" spans="1:16" s="97" customFormat="1" x14ac:dyDescent="0.25">
      <c r="A775" s="68" t="str">
        <f t="shared" si="38"/>
        <v>5745857</v>
      </c>
      <c r="B775" s="69" t="s">
        <v>135</v>
      </c>
      <c r="C775" s="68" t="s">
        <v>136</v>
      </c>
      <c r="D775" s="68" t="s">
        <v>172</v>
      </c>
      <c r="E775" s="68"/>
      <c r="F775" s="95">
        <v>45857</v>
      </c>
      <c r="G775" s="96">
        <v>0.33333333333333331</v>
      </c>
      <c r="H775" s="96">
        <v>0.70833333333333337</v>
      </c>
      <c r="I775" s="77"/>
      <c r="J775" s="68" t="s">
        <v>11</v>
      </c>
      <c r="K775" s="68" t="s">
        <v>11</v>
      </c>
      <c r="L775" s="86" t="s">
        <v>160</v>
      </c>
      <c r="M775" s="70"/>
      <c r="N775" s="70"/>
      <c r="O775" s="71"/>
      <c r="P775" s="89" t="s">
        <v>201</v>
      </c>
    </row>
    <row r="776" spans="1:16" s="97" customFormat="1" x14ac:dyDescent="0.25">
      <c r="A776" s="68" t="str">
        <f t="shared" si="38"/>
        <v>5745859</v>
      </c>
      <c r="B776" s="69" t="s">
        <v>135</v>
      </c>
      <c r="C776" s="68" t="s">
        <v>136</v>
      </c>
      <c r="D776" s="68" t="s">
        <v>172</v>
      </c>
      <c r="E776" s="68"/>
      <c r="F776" s="95">
        <v>45859</v>
      </c>
      <c r="G776" s="96">
        <v>0.33333333333333331</v>
      </c>
      <c r="H776" s="96">
        <v>0.70833333333333337</v>
      </c>
      <c r="I776" s="77"/>
      <c r="J776" s="68" t="s">
        <v>11</v>
      </c>
      <c r="K776" s="68" t="s">
        <v>11</v>
      </c>
      <c r="L776" s="86" t="s">
        <v>160</v>
      </c>
      <c r="M776" s="70"/>
      <c r="N776" s="70"/>
      <c r="O776" s="71"/>
      <c r="P776" s="89" t="s">
        <v>1041</v>
      </c>
    </row>
    <row r="777" spans="1:16" x14ac:dyDescent="0.25">
      <c r="A777" s="68" t="str">
        <f t="shared" si="38"/>
        <v>5745860</v>
      </c>
      <c r="B777" s="69" t="s">
        <v>135</v>
      </c>
      <c r="C777" s="68" t="s">
        <v>136</v>
      </c>
      <c r="D777" s="68" t="s">
        <v>172</v>
      </c>
      <c r="F777" s="95">
        <v>45860</v>
      </c>
      <c r="G777" s="96">
        <v>0.33333333333333331</v>
      </c>
      <c r="H777" s="96">
        <v>0.70833333333333337</v>
      </c>
      <c r="J777" s="68" t="s">
        <v>11</v>
      </c>
      <c r="K777" s="68" t="s">
        <v>11</v>
      </c>
      <c r="L777" s="86" t="s">
        <v>178</v>
      </c>
    </row>
    <row r="778" spans="1:16" x14ac:dyDescent="0.25">
      <c r="A778" s="68" t="str">
        <f t="shared" si="38"/>
        <v>5745861</v>
      </c>
      <c r="B778" s="69" t="s">
        <v>135</v>
      </c>
      <c r="C778" s="68" t="s">
        <v>136</v>
      </c>
      <c r="D778" s="68" t="s">
        <v>172</v>
      </c>
      <c r="F778" s="95">
        <v>45861</v>
      </c>
      <c r="G778" s="96">
        <v>0.33333333333333331</v>
      </c>
      <c r="H778" s="96">
        <v>0.70833333333333337</v>
      </c>
      <c r="J778" s="68" t="s">
        <v>11</v>
      </c>
      <c r="K778" s="68" t="s">
        <v>11</v>
      </c>
      <c r="L778" s="86" t="s">
        <v>178</v>
      </c>
    </row>
    <row r="779" spans="1:16" x14ac:dyDescent="0.25">
      <c r="A779" s="68" t="str">
        <f t="shared" si="38"/>
        <v>5745862</v>
      </c>
      <c r="B779" s="69" t="s">
        <v>135</v>
      </c>
      <c r="C779" s="68" t="s">
        <v>136</v>
      </c>
      <c r="D779" s="68" t="s">
        <v>172</v>
      </c>
      <c r="F779" s="95">
        <v>45862</v>
      </c>
      <c r="G779" s="96">
        <v>0.33333333333333331</v>
      </c>
      <c r="H779" s="96">
        <v>0.70833333333333337</v>
      </c>
      <c r="J779" s="68" t="s">
        <v>11</v>
      </c>
      <c r="K779" s="68" t="s">
        <v>11</v>
      </c>
      <c r="L779" s="86" t="s">
        <v>178</v>
      </c>
    </row>
    <row r="780" spans="1:16" x14ac:dyDescent="0.25">
      <c r="A780" s="68" t="str">
        <f t="shared" si="38"/>
        <v>5745863</v>
      </c>
      <c r="B780" s="69" t="s">
        <v>135</v>
      </c>
      <c r="C780" s="68" t="s">
        <v>136</v>
      </c>
      <c r="D780" s="68" t="s">
        <v>172</v>
      </c>
      <c r="F780" s="95">
        <v>45863</v>
      </c>
      <c r="G780" s="96">
        <v>0.33333333333333331</v>
      </c>
      <c r="H780" s="96">
        <v>0.70833333333333337</v>
      </c>
      <c r="J780" s="68" t="s">
        <v>11</v>
      </c>
      <c r="K780" s="68" t="s">
        <v>11</v>
      </c>
      <c r="L780" s="86" t="s">
        <v>178</v>
      </c>
    </row>
    <row r="781" spans="1:16" x14ac:dyDescent="0.25">
      <c r="A781" s="68" t="str">
        <f t="shared" si="38"/>
        <v>5745864</v>
      </c>
      <c r="B781" s="69" t="s">
        <v>135</v>
      </c>
      <c r="C781" s="68" t="s">
        <v>136</v>
      </c>
      <c r="D781" s="68" t="s">
        <v>172</v>
      </c>
      <c r="F781" s="95">
        <v>45864</v>
      </c>
      <c r="G781" s="96">
        <v>0.33333333333333331</v>
      </c>
      <c r="H781" s="96">
        <v>0.70833333333333337</v>
      </c>
      <c r="J781" s="68" t="s">
        <v>11</v>
      </c>
      <c r="K781" s="68" t="s">
        <v>11</v>
      </c>
      <c r="L781" s="86" t="s">
        <v>178</v>
      </c>
    </row>
    <row r="782" spans="1:16" x14ac:dyDescent="0.25">
      <c r="A782" s="68" t="str">
        <f t="shared" si="38"/>
        <v>5745866</v>
      </c>
      <c r="B782" s="69" t="s">
        <v>135</v>
      </c>
      <c r="C782" s="68" t="s">
        <v>136</v>
      </c>
      <c r="D782" s="68" t="s">
        <v>172</v>
      </c>
      <c r="F782" s="95">
        <v>45866</v>
      </c>
      <c r="G782" s="96">
        <v>0.33333333333333331</v>
      </c>
      <c r="H782" s="96">
        <v>0.70833333333333337</v>
      </c>
      <c r="J782" s="68" t="s">
        <v>11</v>
      </c>
      <c r="K782" s="68" t="s">
        <v>11</v>
      </c>
      <c r="L782" s="86" t="s">
        <v>178</v>
      </c>
    </row>
    <row r="783" spans="1:16" x14ac:dyDescent="0.25">
      <c r="A783" s="68" t="str">
        <f t="shared" si="38"/>
        <v>5745867</v>
      </c>
      <c r="B783" s="69" t="s">
        <v>135</v>
      </c>
      <c r="C783" s="68" t="s">
        <v>136</v>
      </c>
      <c r="D783" s="68" t="s">
        <v>172</v>
      </c>
      <c r="F783" s="95">
        <v>45867</v>
      </c>
      <c r="G783" s="96">
        <v>0.33333333333333331</v>
      </c>
      <c r="H783" s="96">
        <v>0.70833333333333337</v>
      </c>
      <c r="J783" s="68" t="s">
        <v>11</v>
      </c>
      <c r="K783" s="68" t="s">
        <v>11</v>
      </c>
      <c r="L783" s="86" t="s">
        <v>178</v>
      </c>
    </row>
    <row r="784" spans="1:16" x14ac:dyDescent="0.25">
      <c r="A784" s="68" t="str">
        <f t="shared" si="38"/>
        <v>5745868</v>
      </c>
      <c r="B784" s="69" t="s">
        <v>135</v>
      </c>
      <c r="C784" s="68" t="s">
        <v>136</v>
      </c>
      <c r="D784" s="68" t="s">
        <v>172</v>
      </c>
      <c r="F784" s="95">
        <v>45868</v>
      </c>
      <c r="G784" s="96">
        <v>0.33333333333333331</v>
      </c>
      <c r="H784" s="96">
        <v>0.70833333333333337</v>
      </c>
      <c r="I784" s="77" t="s">
        <v>209</v>
      </c>
      <c r="J784" s="68" t="s">
        <v>11</v>
      </c>
      <c r="K784" s="68" t="s">
        <v>11</v>
      </c>
      <c r="L784" s="86" t="s">
        <v>156</v>
      </c>
    </row>
    <row r="785" spans="1:12" x14ac:dyDescent="0.25">
      <c r="A785" s="68" t="str">
        <f t="shared" si="38"/>
        <v>5745869</v>
      </c>
      <c r="B785" s="69" t="s">
        <v>135</v>
      </c>
      <c r="C785" s="68" t="s">
        <v>136</v>
      </c>
      <c r="D785" s="68" t="s">
        <v>172</v>
      </c>
      <c r="F785" s="95">
        <v>45869</v>
      </c>
      <c r="G785" s="96">
        <v>0.33333333333333331</v>
      </c>
      <c r="H785" s="96">
        <v>0.70833333333333337</v>
      </c>
      <c r="I785" s="77" t="s">
        <v>209</v>
      </c>
      <c r="J785" s="68" t="s">
        <v>11</v>
      </c>
      <c r="K785" s="68" t="s">
        <v>11</v>
      </c>
      <c r="L785" s="86" t="s">
        <v>156</v>
      </c>
    </row>
  </sheetData>
  <autoFilter ref="B2:P785">
    <filterColumn colId="5" showButton="0"/>
  </autoFilter>
  <mergeCells count="1">
    <mergeCell ref="G2:H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Phòng ban</vt:lpstr>
      <vt:lpstr>TK ngân hàng NV mới</vt:lpstr>
      <vt:lpstr>Bảng công</vt:lpstr>
      <vt:lpstr>Chi tiết tháng 7</vt:lpstr>
    </vt:vector>
  </TitlesOfParts>
  <Company>PhongVu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2025-07-01T01:10:55Z</dcterms:created>
  <dcterms:modified xsi:type="dcterms:W3CDTF">2025-08-04T01:05:48Z</dcterms:modified>
</cp:coreProperties>
</file>