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MAYCHUDELL\PKT - Copy 2\05 HONG\2025\CÔNG NỢ\WINCOMMERCE\Hàng trả\Tháng 8\25.8 và 19.08 (thieu)\"/>
    </mc:Choice>
  </mc:AlternateContent>
  <bookViews>
    <workbookView xWindow="0" yWindow="0" windowWidth="24000" windowHeight="9330"/>
  </bookViews>
  <sheets>
    <sheet name="IP" sheetId="4" r:id="rId1"/>
    <sheet name="Data" sheetId="1" r:id="rId2"/>
    <sheet name="Sheet1" sheetId="2" r:id="rId3"/>
    <sheet name="mã đối tượng" sheetId="5" r:id="rId4"/>
    <sheet name="Vat_tu__hang_hoa__dich_vu" sheetId="6" r:id="rId5"/>
    <sheet name=" IP CONG THUC (2)" sheetId="3" r:id="rId6"/>
  </sheets>
  <externalReferences>
    <externalReference r:id="rId7"/>
  </externalReferences>
  <definedNames>
    <definedName name="_xlnm._FilterDatabase" localSheetId="5" hidden="1">' IP CONG THUC (2)'!$A$1:$HX$1</definedName>
    <definedName name="_xlnm._FilterDatabase" localSheetId="1" hidden="1">Data!$A$1:$AC$1</definedName>
    <definedName name="_xlnm._FilterDatabase" localSheetId="0" hidden="1">IP!$A$1:$XEF$1</definedName>
    <definedName name="_xlnm._FilterDatabase" localSheetId="3" hidden="1">'mã đối tượng'!$B$1:$G$64</definedName>
    <definedName name="_xlnm._FilterDatabase" localSheetId="2" hidden="1">Sheet1!$A$1:$AA$654</definedName>
    <definedName name="SAVoucher" localSheetId="5">' IP CONG THUC (2)'!#REF!</definedName>
    <definedName name="SAVoucher" localSheetId="3">#REF!</definedName>
    <definedName name="SAVoucher">#REF!</definedName>
  </definedNames>
  <calcPr calcId="162913"/>
</workbook>
</file>

<file path=xl/calcChain.xml><?xml version="1.0" encoding="utf-8"?>
<calcChain xmlns="http://schemas.openxmlformats.org/spreadsheetml/2006/main">
  <c r="AN38" i="3" l="1"/>
  <c r="AN74" i="3"/>
  <c r="AN110" i="3"/>
  <c r="AN146" i="3"/>
  <c r="AN182" i="3"/>
  <c r="AN218" i="3"/>
  <c r="AN254" i="3"/>
  <c r="AN290" i="3"/>
  <c r="AN326" i="3"/>
  <c r="AN398" i="3"/>
  <c r="AN434" i="3"/>
  <c r="AN470" i="3"/>
  <c r="AN578" i="3"/>
  <c r="AN614" i="3"/>
  <c r="AH281" i="3"/>
  <c r="AN281" i="3" s="1"/>
  <c r="AH307" i="3"/>
  <c r="AN307" i="3" s="1"/>
  <c r="AH335" i="3"/>
  <c r="AN335" i="3" s="1"/>
  <c r="AH360" i="3"/>
  <c r="AN360" i="3" s="1"/>
  <c r="AH374" i="3"/>
  <c r="AN374" i="3" s="1"/>
  <c r="AH386" i="3"/>
  <c r="AN386" i="3" s="1"/>
  <c r="AH398" i="3"/>
  <c r="AH410" i="3"/>
  <c r="AN410" i="3" s="1"/>
  <c r="AH422" i="3"/>
  <c r="AN422" i="3" s="1"/>
  <c r="AH434" i="3"/>
  <c r="AH446" i="3"/>
  <c r="AN446" i="3" s="1"/>
  <c r="AH458" i="3"/>
  <c r="AN458" i="3" s="1"/>
  <c r="AH470" i="3"/>
  <c r="AH482" i="3"/>
  <c r="AN482" i="3" s="1"/>
  <c r="AH494" i="3"/>
  <c r="AN494" i="3" s="1"/>
  <c r="AH506" i="3"/>
  <c r="AN506" i="3" s="1"/>
  <c r="AH518" i="3"/>
  <c r="AN518" i="3" s="1"/>
  <c r="AH530" i="3"/>
  <c r="AN530" i="3" s="1"/>
  <c r="AH542" i="3"/>
  <c r="AN542" i="3" s="1"/>
  <c r="AH554" i="3"/>
  <c r="AN554" i="3" s="1"/>
  <c r="AH566" i="3"/>
  <c r="AN566" i="3" s="1"/>
  <c r="AH578" i="3"/>
  <c r="AH590" i="3"/>
  <c r="AN590" i="3" s="1"/>
  <c r="AH602" i="3"/>
  <c r="AN602" i="3" s="1"/>
  <c r="AH614" i="3"/>
  <c r="AH626" i="3"/>
  <c r="AN626" i="3" s="1"/>
  <c r="AH638" i="3"/>
  <c r="AN638" i="3" s="1"/>
  <c r="AH650" i="3"/>
  <c r="AN650" i="3" s="1"/>
  <c r="AG3" i="3"/>
  <c r="AG4" i="3"/>
  <c r="AG5" i="3"/>
  <c r="AG6" i="3"/>
  <c r="AG7" i="3"/>
  <c r="AG8" i="3"/>
  <c r="AG9" i="3"/>
  <c r="AG10" i="3"/>
  <c r="AG11" i="3"/>
  <c r="AG12" i="3"/>
  <c r="AG13" i="3"/>
  <c r="AG14" i="3"/>
  <c r="AG15" i="3"/>
  <c r="AG16" i="3"/>
  <c r="AG17" i="3"/>
  <c r="AG18" i="3"/>
  <c r="AG19" i="3"/>
  <c r="AG20" i="3"/>
  <c r="AG21" i="3"/>
  <c r="AG22" i="3"/>
  <c r="AG23" i="3"/>
  <c r="AG24" i="3"/>
  <c r="AG25" i="3"/>
  <c r="AG26" i="3"/>
  <c r="AG27" i="3"/>
  <c r="AG28" i="3"/>
  <c r="AG29" i="3"/>
  <c r="AG30" i="3"/>
  <c r="AG31" i="3"/>
  <c r="AG32" i="3"/>
  <c r="AG33" i="3"/>
  <c r="AH33" i="3" s="1"/>
  <c r="AN33" i="3" s="1"/>
  <c r="AG34" i="3"/>
  <c r="AG35" i="3"/>
  <c r="AG36" i="3"/>
  <c r="AG37" i="3"/>
  <c r="AG38" i="3"/>
  <c r="AG39" i="3"/>
  <c r="AG40" i="3"/>
  <c r="AG41" i="3"/>
  <c r="AG42" i="3"/>
  <c r="AG43" i="3"/>
  <c r="AG44" i="3"/>
  <c r="AG45" i="3"/>
  <c r="AG46" i="3"/>
  <c r="AG47" i="3"/>
  <c r="AG48" i="3"/>
  <c r="AG49" i="3"/>
  <c r="AG50" i="3"/>
  <c r="AG51" i="3"/>
  <c r="AG52" i="3"/>
  <c r="AG53" i="3"/>
  <c r="AG54" i="3"/>
  <c r="AG55" i="3"/>
  <c r="AG56" i="3"/>
  <c r="AG57" i="3"/>
  <c r="AG58" i="3"/>
  <c r="AG59" i="3"/>
  <c r="AG60" i="3"/>
  <c r="AG61" i="3"/>
  <c r="AG62" i="3"/>
  <c r="AG63" i="3"/>
  <c r="AG64" i="3"/>
  <c r="AG65" i="3"/>
  <c r="AG66" i="3"/>
  <c r="AG67" i="3"/>
  <c r="AG68" i="3"/>
  <c r="AG69" i="3"/>
  <c r="AH69" i="3" s="1"/>
  <c r="AN69" i="3" s="1"/>
  <c r="AG70" i="3"/>
  <c r="AG71" i="3"/>
  <c r="AG72" i="3"/>
  <c r="AG73" i="3"/>
  <c r="AG74" i="3"/>
  <c r="AG75" i="3"/>
  <c r="AG76" i="3"/>
  <c r="AG77" i="3"/>
  <c r="AG78" i="3"/>
  <c r="AG79" i="3"/>
  <c r="AG80" i="3"/>
  <c r="AG81" i="3"/>
  <c r="AG82" i="3"/>
  <c r="AG83" i="3"/>
  <c r="AG84" i="3"/>
  <c r="AG85" i="3"/>
  <c r="AG86" i="3"/>
  <c r="AG87" i="3"/>
  <c r="AG88" i="3"/>
  <c r="AG89" i="3"/>
  <c r="AG90" i="3"/>
  <c r="AG91" i="3"/>
  <c r="AG92" i="3"/>
  <c r="AG93" i="3"/>
  <c r="AG94" i="3"/>
  <c r="AG95" i="3"/>
  <c r="AG96" i="3"/>
  <c r="AG97" i="3"/>
  <c r="AG98" i="3"/>
  <c r="AG99" i="3"/>
  <c r="AG100" i="3"/>
  <c r="AG101" i="3"/>
  <c r="AG102" i="3"/>
  <c r="AG103" i="3"/>
  <c r="AG104" i="3"/>
  <c r="AG105" i="3"/>
  <c r="AH105" i="3" s="1"/>
  <c r="AN105" i="3" s="1"/>
  <c r="AG106" i="3"/>
  <c r="AG107" i="3"/>
  <c r="AG108" i="3"/>
  <c r="AG109" i="3"/>
  <c r="AG110" i="3"/>
  <c r="AG111" i="3"/>
  <c r="AG112" i="3"/>
  <c r="AG113" i="3"/>
  <c r="AG114" i="3"/>
  <c r="AG115" i="3"/>
  <c r="AG116" i="3"/>
  <c r="AG117" i="3"/>
  <c r="AG118" i="3"/>
  <c r="AG119" i="3"/>
  <c r="AG120" i="3"/>
  <c r="AG121" i="3"/>
  <c r="AG122" i="3"/>
  <c r="AG123" i="3"/>
  <c r="AG124" i="3"/>
  <c r="AG125" i="3"/>
  <c r="AG126" i="3"/>
  <c r="AG127" i="3"/>
  <c r="AG128" i="3"/>
  <c r="AG129" i="3"/>
  <c r="AG130" i="3"/>
  <c r="AG131" i="3"/>
  <c r="AG132" i="3"/>
  <c r="AG133" i="3"/>
  <c r="AG134" i="3"/>
  <c r="AG135" i="3"/>
  <c r="AG136" i="3"/>
  <c r="AG137" i="3"/>
  <c r="AG138" i="3"/>
  <c r="AG139" i="3"/>
  <c r="AG140" i="3"/>
  <c r="AG141" i="3"/>
  <c r="AH141" i="3" s="1"/>
  <c r="AN141" i="3" s="1"/>
  <c r="AG142" i="3"/>
  <c r="AG143" i="3"/>
  <c r="AG144" i="3"/>
  <c r="AG145" i="3"/>
  <c r="AG146" i="3"/>
  <c r="AG147" i="3"/>
  <c r="AG148" i="3"/>
  <c r="AG149" i="3"/>
  <c r="AG150" i="3"/>
  <c r="AG151" i="3"/>
  <c r="AG152" i="3"/>
  <c r="AG153" i="3"/>
  <c r="AG154" i="3"/>
  <c r="AG155" i="3"/>
  <c r="AG156" i="3"/>
  <c r="AG157" i="3"/>
  <c r="AG158" i="3"/>
  <c r="AG159" i="3"/>
  <c r="AG160" i="3"/>
  <c r="AG161" i="3"/>
  <c r="AG162" i="3"/>
  <c r="AG163" i="3"/>
  <c r="AG164" i="3"/>
  <c r="AG165" i="3"/>
  <c r="AG166" i="3"/>
  <c r="AG167" i="3"/>
  <c r="AG168" i="3"/>
  <c r="AG169" i="3"/>
  <c r="AG170" i="3"/>
  <c r="AG171" i="3"/>
  <c r="AG172" i="3"/>
  <c r="AG173" i="3"/>
  <c r="AG174" i="3"/>
  <c r="AG175" i="3"/>
  <c r="AG176" i="3"/>
  <c r="AG177" i="3"/>
  <c r="AH177" i="3" s="1"/>
  <c r="AN177" i="3" s="1"/>
  <c r="AG178" i="3"/>
  <c r="AG179" i="3"/>
  <c r="AG180" i="3"/>
  <c r="AG181" i="3"/>
  <c r="AG182" i="3"/>
  <c r="AG183" i="3"/>
  <c r="AG184" i="3"/>
  <c r="AG185" i="3"/>
  <c r="AG186" i="3"/>
  <c r="AG187" i="3"/>
  <c r="AG188" i="3"/>
  <c r="AG189" i="3"/>
  <c r="AG190" i="3"/>
  <c r="AG191" i="3"/>
  <c r="AG192" i="3"/>
  <c r="AG193" i="3"/>
  <c r="AG194" i="3"/>
  <c r="AG195" i="3"/>
  <c r="AG196" i="3"/>
  <c r="AG197" i="3"/>
  <c r="AG198" i="3"/>
  <c r="AG199" i="3"/>
  <c r="AG200" i="3"/>
  <c r="AG201" i="3"/>
  <c r="AG202" i="3"/>
  <c r="AG203" i="3"/>
  <c r="AG204" i="3"/>
  <c r="AG205" i="3"/>
  <c r="AG206" i="3"/>
  <c r="AG207" i="3"/>
  <c r="AG208" i="3"/>
  <c r="AG209" i="3"/>
  <c r="AG210" i="3"/>
  <c r="AG211" i="3"/>
  <c r="AG212" i="3"/>
  <c r="AG213" i="3"/>
  <c r="AH213" i="3" s="1"/>
  <c r="AN213" i="3" s="1"/>
  <c r="AG214" i="3"/>
  <c r="AG215" i="3"/>
  <c r="AG216" i="3"/>
  <c r="AG217" i="3"/>
  <c r="AG218" i="3"/>
  <c r="AG219" i="3"/>
  <c r="AG220" i="3"/>
  <c r="AG221" i="3"/>
  <c r="AG222" i="3"/>
  <c r="AG223" i="3"/>
  <c r="AG224" i="3"/>
  <c r="AG225" i="3"/>
  <c r="AG226" i="3"/>
  <c r="AG227" i="3"/>
  <c r="AG228" i="3"/>
  <c r="AG229" i="3"/>
  <c r="AG230" i="3"/>
  <c r="AG231" i="3"/>
  <c r="AG232" i="3"/>
  <c r="AG233" i="3"/>
  <c r="AG234" i="3"/>
  <c r="AG235" i="3"/>
  <c r="AG236" i="3"/>
  <c r="AG237" i="3"/>
  <c r="AG238" i="3"/>
  <c r="AG239" i="3"/>
  <c r="AG240" i="3"/>
  <c r="AG241" i="3"/>
  <c r="AG242" i="3"/>
  <c r="AG243" i="3"/>
  <c r="AG244" i="3"/>
  <c r="AG245" i="3"/>
  <c r="AG246" i="3"/>
  <c r="AG247" i="3"/>
  <c r="AG248" i="3"/>
  <c r="AG249" i="3"/>
  <c r="AH249" i="3" s="1"/>
  <c r="AN249" i="3" s="1"/>
  <c r="AG250" i="3"/>
  <c r="AG251" i="3"/>
  <c r="AG252" i="3"/>
  <c r="AG253" i="3"/>
  <c r="AG254" i="3"/>
  <c r="AG255" i="3"/>
  <c r="AG256" i="3"/>
  <c r="AG257" i="3"/>
  <c r="AG258" i="3"/>
  <c r="AG259" i="3"/>
  <c r="AG260" i="3"/>
  <c r="AG261" i="3"/>
  <c r="AG262" i="3"/>
  <c r="AG263" i="3"/>
  <c r="AG264" i="3"/>
  <c r="AG265" i="3"/>
  <c r="AG266" i="3"/>
  <c r="AG267" i="3"/>
  <c r="AG268" i="3"/>
  <c r="AG269" i="3"/>
  <c r="AG270" i="3"/>
  <c r="AG271" i="3"/>
  <c r="AG272" i="3"/>
  <c r="AG273" i="3"/>
  <c r="AG274" i="3"/>
  <c r="AG275" i="3"/>
  <c r="AG276" i="3"/>
  <c r="AG277" i="3"/>
  <c r="AG278" i="3"/>
  <c r="AG279" i="3"/>
  <c r="AG280" i="3"/>
  <c r="AG281" i="3"/>
  <c r="AG282" i="3"/>
  <c r="AG283" i="3"/>
  <c r="AG284" i="3"/>
  <c r="AG285" i="3"/>
  <c r="AG286" i="3"/>
  <c r="AG287" i="3"/>
  <c r="AG288" i="3"/>
  <c r="AG289" i="3"/>
  <c r="AG290" i="3"/>
  <c r="AG291" i="3"/>
  <c r="AG292" i="3"/>
  <c r="AG293" i="3"/>
  <c r="AG294" i="3"/>
  <c r="AG295" i="3"/>
  <c r="AG296" i="3"/>
  <c r="AG297" i="3"/>
  <c r="AG298" i="3"/>
  <c r="AG299" i="3"/>
  <c r="AG300" i="3"/>
  <c r="AG301" i="3"/>
  <c r="AG302" i="3"/>
  <c r="AG303" i="3"/>
  <c r="AG304" i="3"/>
  <c r="AG305" i="3"/>
  <c r="AG306" i="3"/>
  <c r="AG307" i="3"/>
  <c r="AG308" i="3"/>
  <c r="AG309" i="3"/>
  <c r="AG310" i="3"/>
  <c r="AG311" i="3"/>
  <c r="AG312" i="3"/>
  <c r="AG313" i="3"/>
  <c r="AG314" i="3"/>
  <c r="AG315" i="3"/>
  <c r="AG316" i="3"/>
  <c r="AG317" i="3"/>
  <c r="AG318" i="3"/>
  <c r="AG319" i="3"/>
  <c r="AG320" i="3"/>
  <c r="AG321" i="3"/>
  <c r="AG322" i="3"/>
  <c r="AG323" i="3"/>
  <c r="AG324" i="3"/>
  <c r="AG325" i="3"/>
  <c r="AG326" i="3"/>
  <c r="AG327" i="3"/>
  <c r="AG328" i="3"/>
  <c r="AG329" i="3"/>
  <c r="AG330" i="3"/>
  <c r="AG331" i="3"/>
  <c r="AG332" i="3"/>
  <c r="AG333" i="3"/>
  <c r="AG334" i="3"/>
  <c r="AG335" i="3"/>
  <c r="AG336" i="3"/>
  <c r="AG337" i="3"/>
  <c r="AG338" i="3"/>
  <c r="AG339" i="3"/>
  <c r="AG340" i="3"/>
  <c r="AG341" i="3"/>
  <c r="AG342" i="3"/>
  <c r="AG343" i="3"/>
  <c r="AG344" i="3"/>
  <c r="AG345" i="3"/>
  <c r="AG346" i="3"/>
  <c r="AG347" i="3"/>
  <c r="AG348" i="3"/>
  <c r="AG349" i="3"/>
  <c r="AG350" i="3"/>
  <c r="AG351" i="3"/>
  <c r="AG352" i="3"/>
  <c r="AG353" i="3"/>
  <c r="AG354" i="3"/>
  <c r="AG355" i="3"/>
  <c r="AG356" i="3"/>
  <c r="AG357" i="3"/>
  <c r="AG358" i="3"/>
  <c r="AG359" i="3"/>
  <c r="AG360" i="3"/>
  <c r="AG361" i="3"/>
  <c r="AG362" i="3"/>
  <c r="AG363" i="3"/>
  <c r="AG364" i="3"/>
  <c r="AG365" i="3"/>
  <c r="AG366" i="3"/>
  <c r="AG367" i="3"/>
  <c r="AG368" i="3"/>
  <c r="AG369" i="3"/>
  <c r="AG370" i="3"/>
  <c r="AG371" i="3"/>
  <c r="AG372" i="3"/>
  <c r="AG373" i="3"/>
  <c r="AG374" i="3"/>
  <c r="AG375" i="3"/>
  <c r="AG376" i="3"/>
  <c r="AG377" i="3"/>
  <c r="AG378" i="3"/>
  <c r="AG379" i="3"/>
  <c r="AG380" i="3"/>
  <c r="AG381" i="3"/>
  <c r="AG382" i="3"/>
  <c r="AG383" i="3"/>
  <c r="AG384" i="3"/>
  <c r="AG385" i="3"/>
  <c r="AG386" i="3"/>
  <c r="AG387" i="3"/>
  <c r="AG388" i="3"/>
  <c r="AG389" i="3"/>
  <c r="AG390" i="3"/>
  <c r="AG391" i="3"/>
  <c r="AG392" i="3"/>
  <c r="AG393" i="3"/>
  <c r="AG394" i="3"/>
  <c r="AG395" i="3"/>
  <c r="AG396" i="3"/>
  <c r="AG397" i="3"/>
  <c r="AG398" i="3"/>
  <c r="AG399" i="3"/>
  <c r="AG400" i="3"/>
  <c r="AG401" i="3"/>
  <c r="AG402" i="3"/>
  <c r="AG403" i="3"/>
  <c r="AG404" i="3"/>
  <c r="AG405" i="3"/>
  <c r="AG406" i="3"/>
  <c r="AG407" i="3"/>
  <c r="AG408" i="3"/>
  <c r="AG409" i="3"/>
  <c r="AG410" i="3"/>
  <c r="AG411" i="3"/>
  <c r="AG412" i="3"/>
  <c r="AG413" i="3"/>
  <c r="AG414" i="3"/>
  <c r="AG415" i="3"/>
  <c r="AG416" i="3"/>
  <c r="AG417" i="3"/>
  <c r="AG418" i="3"/>
  <c r="AG419" i="3"/>
  <c r="AG420" i="3"/>
  <c r="AG421" i="3"/>
  <c r="AG422" i="3"/>
  <c r="AG423" i="3"/>
  <c r="AG424" i="3"/>
  <c r="AG425" i="3"/>
  <c r="AG426" i="3"/>
  <c r="AG427" i="3"/>
  <c r="AG428" i="3"/>
  <c r="AG429" i="3"/>
  <c r="AG430" i="3"/>
  <c r="AG431" i="3"/>
  <c r="AG432" i="3"/>
  <c r="AG433" i="3"/>
  <c r="AG434" i="3"/>
  <c r="AG435" i="3"/>
  <c r="AG436" i="3"/>
  <c r="AG437" i="3"/>
  <c r="AG438" i="3"/>
  <c r="AG439" i="3"/>
  <c r="AG440" i="3"/>
  <c r="AG441" i="3"/>
  <c r="AG442" i="3"/>
  <c r="AG443" i="3"/>
  <c r="AG444" i="3"/>
  <c r="AG445" i="3"/>
  <c r="AG446" i="3"/>
  <c r="AG447" i="3"/>
  <c r="AG448" i="3"/>
  <c r="AG449" i="3"/>
  <c r="AG450" i="3"/>
  <c r="AG451" i="3"/>
  <c r="AG452" i="3"/>
  <c r="AG453" i="3"/>
  <c r="AG454" i="3"/>
  <c r="AG455" i="3"/>
  <c r="AG456" i="3"/>
  <c r="AG457" i="3"/>
  <c r="AG458" i="3"/>
  <c r="AG459" i="3"/>
  <c r="AG460" i="3"/>
  <c r="AG461" i="3"/>
  <c r="AG462" i="3"/>
  <c r="AG463" i="3"/>
  <c r="AG464" i="3"/>
  <c r="AG465" i="3"/>
  <c r="AG466" i="3"/>
  <c r="AG467" i="3"/>
  <c r="AG468" i="3"/>
  <c r="AG469" i="3"/>
  <c r="AG470" i="3"/>
  <c r="AG471" i="3"/>
  <c r="AG472" i="3"/>
  <c r="AG473" i="3"/>
  <c r="AG474" i="3"/>
  <c r="AG475" i="3"/>
  <c r="AG476" i="3"/>
  <c r="AG477" i="3"/>
  <c r="AG478" i="3"/>
  <c r="AG479" i="3"/>
  <c r="AG480" i="3"/>
  <c r="AG481" i="3"/>
  <c r="AG482" i="3"/>
  <c r="AG483" i="3"/>
  <c r="AG484" i="3"/>
  <c r="AG485" i="3"/>
  <c r="AG486" i="3"/>
  <c r="AG487" i="3"/>
  <c r="AG488" i="3"/>
  <c r="AG489" i="3"/>
  <c r="AG490" i="3"/>
  <c r="AG491" i="3"/>
  <c r="AG492" i="3"/>
  <c r="AG493" i="3"/>
  <c r="AG494" i="3"/>
  <c r="AG495" i="3"/>
  <c r="AG496" i="3"/>
  <c r="AG497" i="3"/>
  <c r="AG498" i="3"/>
  <c r="AG499" i="3"/>
  <c r="AG500" i="3"/>
  <c r="AG501" i="3"/>
  <c r="AG502" i="3"/>
  <c r="AG503" i="3"/>
  <c r="AG504" i="3"/>
  <c r="AG505" i="3"/>
  <c r="AG506" i="3"/>
  <c r="AG507" i="3"/>
  <c r="AG508" i="3"/>
  <c r="AG509" i="3"/>
  <c r="AG510" i="3"/>
  <c r="AG511" i="3"/>
  <c r="AG512" i="3"/>
  <c r="AG513" i="3"/>
  <c r="AG514" i="3"/>
  <c r="AG515" i="3"/>
  <c r="AG516" i="3"/>
  <c r="AG517" i="3"/>
  <c r="AG518" i="3"/>
  <c r="AG519" i="3"/>
  <c r="AG520" i="3"/>
  <c r="AG521" i="3"/>
  <c r="AG522" i="3"/>
  <c r="AG523" i="3"/>
  <c r="AG524" i="3"/>
  <c r="AG525" i="3"/>
  <c r="AG526" i="3"/>
  <c r="AG527" i="3"/>
  <c r="AG528" i="3"/>
  <c r="AG529" i="3"/>
  <c r="AG530" i="3"/>
  <c r="AG531" i="3"/>
  <c r="AG532" i="3"/>
  <c r="AG533" i="3"/>
  <c r="AG534" i="3"/>
  <c r="AG535" i="3"/>
  <c r="AG536" i="3"/>
  <c r="AG537" i="3"/>
  <c r="AG538" i="3"/>
  <c r="AG539" i="3"/>
  <c r="AG540" i="3"/>
  <c r="AG541" i="3"/>
  <c r="AG542" i="3"/>
  <c r="AG543" i="3"/>
  <c r="AG544" i="3"/>
  <c r="AG545" i="3"/>
  <c r="AG546" i="3"/>
  <c r="AG547" i="3"/>
  <c r="AG548" i="3"/>
  <c r="AG549" i="3"/>
  <c r="AG550" i="3"/>
  <c r="AG551" i="3"/>
  <c r="AG552" i="3"/>
  <c r="AG553" i="3"/>
  <c r="AG554" i="3"/>
  <c r="AG555" i="3"/>
  <c r="AG556" i="3"/>
  <c r="AG557" i="3"/>
  <c r="AG558" i="3"/>
  <c r="AG559" i="3"/>
  <c r="AG560" i="3"/>
  <c r="AG561" i="3"/>
  <c r="AG562" i="3"/>
  <c r="AG563" i="3"/>
  <c r="AG564" i="3"/>
  <c r="AG565" i="3"/>
  <c r="AG566" i="3"/>
  <c r="AG567" i="3"/>
  <c r="AG568" i="3"/>
  <c r="AG569" i="3"/>
  <c r="AG570" i="3"/>
  <c r="AG571" i="3"/>
  <c r="AG572" i="3"/>
  <c r="AG573" i="3"/>
  <c r="AG574" i="3"/>
  <c r="AG575" i="3"/>
  <c r="AG576" i="3"/>
  <c r="AG577" i="3"/>
  <c r="AG578" i="3"/>
  <c r="AG579" i="3"/>
  <c r="AG580" i="3"/>
  <c r="AG581" i="3"/>
  <c r="AG582" i="3"/>
  <c r="AG583" i="3"/>
  <c r="AG584" i="3"/>
  <c r="AG585" i="3"/>
  <c r="AG586" i="3"/>
  <c r="AG587" i="3"/>
  <c r="AG588" i="3"/>
  <c r="AG589" i="3"/>
  <c r="AG590" i="3"/>
  <c r="AG591" i="3"/>
  <c r="AG592" i="3"/>
  <c r="AG593" i="3"/>
  <c r="AG594" i="3"/>
  <c r="AG595" i="3"/>
  <c r="AG596" i="3"/>
  <c r="AG597" i="3"/>
  <c r="AG598" i="3"/>
  <c r="AG599" i="3"/>
  <c r="AG600" i="3"/>
  <c r="AG601" i="3"/>
  <c r="AG602" i="3"/>
  <c r="AG603" i="3"/>
  <c r="AG604" i="3"/>
  <c r="AG605" i="3"/>
  <c r="AG606" i="3"/>
  <c r="AG607" i="3"/>
  <c r="AG608" i="3"/>
  <c r="AG609" i="3"/>
  <c r="AG610" i="3"/>
  <c r="AG611" i="3"/>
  <c r="AG612" i="3"/>
  <c r="AG613" i="3"/>
  <c r="AG614" i="3"/>
  <c r="AG615" i="3"/>
  <c r="AG616" i="3"/>
  <c r="AG617" i="3"/>
  <c r="AG618" i="3"/>
  <c r="AG619" i="3"/>
  <c r="AG620" i="3"/>
  <c r="AG621" i="3"/>
  <c r="AG622" i="3"/>
  <c r="AG623" i="3"/>
  <c r="AG624" i="3"/>
  <c r="AG625" i="3"/>
  <c r="AG626" i="3"/>
  <c r="AG627" i="3"/>
  <c r="AG628" i="3"/>
  <c r="AG629" i="3"/>
  <c r="AG630" i="3"/>
  <c r="AG631" i="3"/>
  <c r="AG632" i="3"/>
  <c r="AG633" i="3"/>
  <c r="AG634" i="3"/>
  <c r="AG635" i="3"/>
  <c r="AG636" i="3"/>
  <c r="AG637" i="3"/>
  <c r="AG638" i="3"/>
  <c r="AG639" i="3"/>
  <c r="AG640" i="3"/>
  <c r="AG641" i="3"/>
  <c r="AG642" i="3"/>
  <c r="AG643" i="3"/>
  <c r="AG644" i="3"/>
  <c r="AG645" i="3"/>
  <c r="AG646" i="3"/>
  <c r="AG647" i="3"/>
  <c r="AG648" i="3"/>
  <c r="AG649" i="3"/>
  <c r="AG650" i="3"/>
  <c r="AG651" i="3"/>
  <c r="AG652" i="3"/>
  <c r="AG653" i="3"/>
  <c r="AG654" i="3"/>
  <c r="AG2" i="3"/>
  <c r="AE3" i="3"/>
  <c r="AH3" i="3" s="1"/>
  <c r="AN3" i="3" s="1"/>
  <c r="AE4" i="3"/>
  <c r="AH4" i="3" s="1"/>
  <c r="AN4" i="3" s="1"/>
  <c r="AE5" i="3"/>
  <c r="AH5" i="3" s="1"/>
  <c r="AN5" i="3" s="1"/>
  <c r="AE6" i="3"/>
  <c r="AH6" i="3" s="1"/>
  <c r="AN6" i="3" s="1"/>
  <c r="AE7" i="3"/>
  <c r="AH7" i="3" s="1"/>
  <c r="AN7" i="3" s="1"/>
  <c r="AE8" i="3"/>
  <c r="AH8" i="3" s="1"/>
  <c r="AN8" i="3" s="1"/>
  <c r="AE9" i="3"/>
  <c r="AE10" i="3"/>
  <c r="AH10" i="3" s="1"/>
  <c r="AN10" i="3" s="1"/>
  <c r="AE11" i="3"/>
  <c r="AH11" i="3" s="1"/>
  <c r="AN11" i="3" s="1"/>
  <c r="AE12" i="3"/>
  <c r="AH12" i="3" s="1"/>
  <c r="AN12" i="3" s="1"/>
  <c r="AE13" i="3"/>
  <c r="AH13" i="3" s="1"/>
  <c r="AN13" i="3" s="1"/>
  <c r="AE14" i="3"/>
  <c r="AH14" i="3" s="1"/>
  <c r="AN14" i="3" s="1"/>
  <c r="AE15" i="3"/>
  <c r="AH15" i="3" s="1"/>
  <c r="AN15" i="3" s="1"/>
  <c r="AE16" i="3"/>
  <c r="AH16" i="3" s="1"/>
  <c r="AN16" i="3" s="1"/>
  <c r="AE17" i="3"/>
  <c r="AH17" i="3" s="1"/>
  <c r="AN17" i="3" s="1"/>
  <c r="AE18" i="3"/>
  <c r="AH18" i="3" s="1"/>
  <c r="AN18" i="3" s="1"/>
  <c r="AE19" i="3"/>
  <c r="AH19" i="3" s="1"/>
  <c r="AN19" i="3" s="1"/>
  <c r="AE20" i="3"/>
  <c r="AH20" i="3" s="1"/>
  <c r="AN20" i="3" s="1"/>
  <c r="AE21" i="3"/>
  <c r="AE22" i="3"/>
  <c r="AH22" i="3" s="1"/>
  <c r="AN22" i="3" s="1"/>
  <c r="AE23" i="3"/>
  <c r="AH23" i="3" s="1"/>
  <c r="AN23" i="3" s="1"/>
  <c r="AE24" i="3"/>
  <c r="AH24" i="3" s="1"/>
  <c r="AN24" i="3" s="1"/>
  <c r="AE25" i="3"/>
  <c r="AH25" i="3" s="1"/>
  <c r="AN25" i="3" s="1"/>
  <c r="AE26" i="3"/>
  <c r="AH26" i="3" s="1"/>
  <c r="AN26" i="3" s="1"/>
  <c r="AE27" i="3"/>
  <c r="AH27" i="3" s="1"/>
  <c r="AN27" i="3" s="1"/>
  <c r="AE28" i="3"/>
  <c r="AH28" i="3" s="1"/>
  <c r="AN28" i="3" s="1"/>
  <c r="AE29" i="3"/>
  <c r="AH29" i="3" s="1"/>
  <c r="AN29" i="3" s="1"/>
  <c r="AE30" i="3"/>
  <c r="AH30" i="3" s="1"/>
  <c r="AN30" i="3" s="1"/>
  <c r="AE31" i="3"/>
  <c r="AH31" i="3" s="1"/>
  <c r="AN31" i="3" s="1"/>
  <c r="AE32" i="3"/>
  <c r="AH32" i="3" s="1"/>
  <c r="AN32" i="3" s="1"/>
  <c r="AE33" i="3"/>
  <c r="AE34" i="3"/>
  <c r="AH34" i="3" s="1"/>
  <c r="AN34" i="3" s="1"/>
  <c r="AE35" i="3"/>
  <c r="AH35" i="3" s="1"/>
  <c r="AN35" i="3" s="1"/>
  <c r="AE36" i="3"/>
  <c r="AH36" i="3" s="1"/>
  <c r="AN36" i="3" s="1"/>
  <c r="AE37" i="3"/>
  <c r="AH37" i="3" s="1"/>
  <c r="AN37" i="3" s="1"/>
  <c r="AE38" i="3"/>
  <c r="AH38" i="3" s="1"/>
  <c r="AE39" i="3"/>
  <c r="AH39" i="3" s="1"/>
  <c r="AN39" i="3" s="1"/>
  <c r="AE40" i="3"/>
  <c r="AH40" i="3" s="1"/>
  <c r="AN40" i="3" s="1"/>
  <c r="AE41" i="3"/>
  <c r="AH41" i="3" s="1"/>
  <c r="AN41" i="3" s="1"/>
  <c r="AE42" i="3"/>
  <c r="AH42" i="3" s="1"/>
  <c r="AN42" i="3" s="1"/>
  <c r="AE43" i="3"/>
  <c r="AH43" i="3" s="1"/>
  <c r="AN43" i="3" s="1"/>
  <c r="AE44" i="3"/>
  <c r="AH44" i="3" s="1"/>
  <c r="AN44" i="3" s="1"/>
  <c r="AE45" i="3"/>
  <c r="AE46" i="3"/>
  <c r="AH46" i="3" s="1"/>
  <c r="AN46" i="3" s="1"/>
  <c r="AE47" i="3"/>
  <c r="AH47" i="3" s="1"/>
  <c r="AN47" i="3" s="1"/>
  <c r="AE48" i="3"/>
  <c r="AH48" i="3" s="1"/>
  <c r="AN48" i="3" s="1"/>
  <c r="AE49" i="3"/>
  <c r="AH49" i="3" s="1"/>
  <c r="AN49" i="3" s="1"/>
  <c r="AE50" i="3"/>
  <c r="AH50" i="3" s="1"/>
  <c r="AN50" i="3" s="1"/>
  <c r="AE51" i="3"/>
  <c r="AH51" i="3" s="1"/>
  <c r="AN51" i="3" s="1"/>
  <c r="AE52" i="3"/>
  <c r="AH52" i="3" s="1"/>
  <c r="AN52" i="3" s="1"/>
  <c r="AE53" i="3"/>
  <c r="AH53" i="3" s="1"/>
  <c r="AN53" i="3" s="1"/>
  <c r="AE54" i="3"/>
  <c r="AH54" i="3" s="1"/>
  <c r="AN54" i="3" s="1"/>
  <c r="AE55" i="3"/>
  <c r="AH55" i="3" s="1"/>
  <c r="AN55" i="3" s="1"/>
  <c r="AE56" i="3"/>
  <c r="AH56" i="3" s="1"/>
  <c r="AN56" i="3" s="1"/>
  <c r="AE57" i="3"/>
  <c r="AE58" i="3"/>
  <c r="AH58" i="3" s="1"/>
  <c r="AN58" i="3" s="1"/>
  <c r="AE59" i="3"/>
  <c r="AH59" i="3" s="1"/>
  <c r="AN59" i="3" s="1"/>
  <c r="AE60" i="3"/>
  <c r="AH60" i="3" s="1"/>
  <c r="AN60" i="3" s="1"/>
  <c r="AE61" i="3"/>
  <c r="AH61" i="3" s="1"/>
  <c r="AN61" i="3" s="1"/>
  <c r="AE62" i="3"/>
  <c r="AH62" i="3" s="1"/>
  <c r="AN62" i="3" s="1"/>
  <c r="AE63" i="3"/>
  <c r="AH63" i="3" s="1"/>
  <c r="AN63" i="3" s="1"/>
  <c r="AE64" i="3"/>
  <c r="AH64" i="3" s="1"/>
  <c r="AN64" i="3" s="1"/>
  <c r="AE65" i="3"/>
  <c r="AH65" i="3" s="1"/>
  <c r="AN65" i="3" s="1"/>
  <c r="AE66" i="3"/>
  <c r="AH66" i="3" s="1"/>
  <c r="AN66" i="3" s="1"/>
  <c r="AE67" i="3"/>
  <c r="AH67" i="3" s="1"/>
  <c r="AN67" i="3" s="1"/>
  <c r="AE68" i="3"/>
  <c r="AH68" i="3" s="1"/>
  <c r="AN68" i="3" s="1"/>
  <c r="AE69" i="3"/>
  <c r="AE70" i="3"/>
  <c r="AH70" i="3" s="1"/>
  <c r="AN70" i="3" s="1"/>
  <c r="AE71" i="3"/>
  <c r="AH71" i="3" s="1"/>
  <c r="AN71" i="3" s="1"/>
  <c r="AE72" i="3"/>
  <c r="AH72" i="3" s="1"/>
  <c r="AN72" i="3" s="1"/>
  <c r="AE73" i="3"/>
  <c r="AH73" i="3" s="1"/>
  <c r="AN73" i="3" s="1"/>
  <c r="AE74" i="3"/>
  <c r="AH74" i="3" s="1"/>
  <c r="AE75" i="3"/>
  <c r="AH75" i="3" s="1"/>
  <c r="AN75" i="3" s="1"/>
  <c r="AE76" i="3"/>
  <c r="AH76" i="3" s="1"/>
  <c r="AN76" i="3" s="1"/>
  <c r="AE77" i="3"/>
  <c r="AH77" i="3" s="1"/>
  <c r="AN77" i="3" s="1"/>
  <c r="AE78" i="3"/>
  <c r="AH78" i="3" s="1"/>
  <c r="AN78" i="3" s="1"/>
  <c r="AE79" i="3"/>
  <c r="AH79" i="3" s="1"/>
  <c r="AN79" i="3" s="1"/>
  <c r="AE80" i="3"/>
  <c r="AH80" i="3" s="1"/>
  <c r="AN80" i="3" s="1"/>
  <c r="AE81" i="3"/>
  <c r="AE82" i="3"/>
  <c r="AH82" i="3" s="1"/>
  <c r="AN82" i="3" s="1"/>
  <c r="AE83" i="3"/>
  <c r="AH83" i="3" s="1"/>
  <c r="AN83" i="3" s="1"/>
  <c r="AE84" i="3"/>
  <c r="AH84" i="3" s="1"/>
  <c r="AN84" i="3" s="1"/>
  <c r="AE85" i="3"/>
  <c r="AH85" i="3" s="1"/>
  <c r="AN85" i="3" s="1"/>
  <c r="AE86" i="3"/>
  <c r="AH86" i="3" s="1"/>
  <c r="AN86" i="3" s="1"/>
  <c r="AE87" i="3"/>
  <c r="AH87" i="3" s="1"/>
  <c r="AN87" i="3" s="1"/>
  <c r="AE88" i="3"/>
  <c r="AH88" i="3" s="1"/>
  <c r="AN88" i="3" s="1"/>
  <c r="AE89" i="3"/>
  <c r="AH89" i="3" s="1"/>
  <c r="AN89" i="3" s="1"/>
  <c r="AE90" i="3"/>
  <c r="AH90" i="3" s="1"/>
  <c r="AN90" i="3" s="1"/>
  <c r="AE91" i="3"/>
  <c r="AH91" i="3" s="1"/>
  <c r="AN91" i="3" s="1"/>
  <c r="AE92" i="3"/>
  <c r="AH92" i="3" s="1"/>
  <c r="AN92" i="3" s="1"/>
  <c r="AE93" i="3"/>
  <c r="AE94" i="3"/>
  <c r="AH94" i="3" s="1"/>
  <c r="AN94" i="3" s="1"/>
  <c r="AE95" i="3"/>
  <c r="AH95" i="3" s="1"/>
  <c r="AN95" i="3" s="1"/>
  <c r="AE96" i="3"/>
  <c r="AH96" i="3" s="1"/>
  <c r="AN96" i="3" s="1"/>
  <c r="AE97" i="3"/>
  <c r="AH97" i="3" s="1"/>
  <c r="AN97" i="3" s="1"/>
  <c r="AE98" i="3"/>
  <c r="AH98" i="3" s="1"/>
  <c r="AN98" i="3" s="1"/>
  <c r="AE99" i="3"/>
  <c r="AH99" i="3" s="1"/>
  <c r="AN99" i="3" s="1"/>
  <c r="AE100" i="3"/>
  <c r="AH100" i="3" s="1"/>
  <c r="AN100" i="3" s="1"/>
  <c r="AE101" i="3"/>
  <c r="AH101" i="3" s="1"/>
  <c r="AN101" i="3" s="1"/>
  <c r="AE102" i="3"/>
  <c r="AH102" i="3" s="1"/>
  <c r="AN102" i="3" s="1"/>
  <c r="AE103" i="3"/>
  <c r="AH103" i="3" s="1"/>
  <c r="AN103" i="3" s="1"/>
  <c r="AE104" i="3"/>
  <c r="AH104" i="3" s="1"/>
  <c r="AN104" i="3" s="1"/>
  <c r="AE105" i="3"/>
  <c r="AE106" i="3"/>
  <c r="AH106" i="3" s="1"/>
  <c r="AN106" i="3" s="1"/>
  <c r="AE107" i="3"/>
  <c r="AH107" i="3" s="1"/>
  <c r="AN107" i="3" s="1"/>
  <c r="AE108" i="3"/>
  <c r="AH108" i="3" s="1"/>
  <c r="AN108" i="3" s="1"/>
  <c r="AE109" i="3"/>
  <c r="AH109" i="3" s="1"/>
  <c r="AN109" i="3" s="1"/>
  <c r="AE110" i="3"/>
  <c r="AH110" i="3" s="1"/>
  <c r="AE111" i="3"/>
  <c r="AH111" i="3" s="1"/>
  <c r="AN111" i="3" s="1"/>
  <c r="AE112" i="3"/>
  <c r="AH112" i="3" s="1"/>
  <c r="AN112" i="3" s="1"/>
  <c r="AE113" i="3"/>
  <c r="AH113" i="3" s="1"/>
  <c r="AN113" i="3" s="1"/>
  <c r="AE114" i="3"/>
  <c r="AH114" i="3" s="1"/>
  <c r="AN114" i="3" s="1"/>
  <c r="AE115" i="3"/>
  <c r="AH115" i="3" s="1"/>
  <c r="AN115" i="3" s="1"/>
  <c r="AE116" i="3"/>
  <c r="AH116" i="3" s="1"/>
  <c r="AN116" i="3" s="1"/>
  <c r="AE117" i="3"/>
  <c r="AE118" i="3"/>
  <c r="AH118" i="3" s="1"/>
  <c r="AN118" i="3" s="1"/>
  <c r="AE119" i="3"/>
  <c r="AH119" i="3" s="1"/>
  <c r="AN119" i="3" s="1"/>
  <c r="AE120" i="3"/>
  <c r="AH120" i="3" s="1"/>
  <c r="AN120" i="3" s="1"/>
  <c r="AE121" i="3"/>
  <c r="AH121" i="3" s="1"/>
  <c r="AN121" i="3" s="1"/>
  <c r="AE122" i="3"/>
  <c r="AH122" i="3" s="1"/>
  <c r="AN122" i="3" s="1"/>
  <c r="AE123" i="3"/>
  <c r="AH123" i="3" s="1"/>
  <c r="AN123" i="3" s="1"/>
  <c r="AE124" i="3"/>
  <c r="AH124" i="3" s="1"/>
  <c r="AN124" i="3" s="1"/>
  <c r="AE125" i="3"/>
  <c r="AH125" i="3" s="1"/>
  <c r="AN125" i="3" s="1"/>
  <c r="AE126" i="3"/>
  <c r="AH126" i="3" s="1"/>
  <c r="AN126" i="3" s="1"/>
  <c r="AE127" i="3"/>
  <c r="AH127" i="3" s="1"/>
  <c r="AN127" i="3" s="1"/>
  <c r="AE128" i="3"/>
  <c r="AH128" i="3" s="1"/>
  <c r="AN128" i="3" s="1"/>
  <c r="AE129" i="3"/>
  <c r="AE130" i="3"/>
  <c r="AH130" i="3" s="1"/>
  <c r="AN130" i="3" s="1"/>
  <c r="AE131" i="3"/>
  <c r="AH131" i="3" s="1"/>
  <c r="AN131" i="3" s="1"/>
  <c r="AE132" i="3"/>
  <c r="AH132" i="3" s="1"/>
  <c r="AN132" i="3" s="1"/>
  <c r="AE133" i="3"/>
  <c r="AH133" i="3" s="1"/>
  <c r="AN133" i="3" s="1"/>
  <c r="AE134" i="3"/>
  <c r="AH134" i="3" s="1"/>
  <c r="AN134" i="3" s="1"/>
  <c r="AE135" i="3"/>
  <c r="AH135" i="3" s="1"/>
  <c r="AN135" i="3" s="1"/>
  <c r="AE136" i="3"/>
  <c r="AH136" i="3" s="1"/>
  <c r="AN136" i="3" s="1"/>
  <c r="AE137" i="3"/>
  <c r="AH137" i="3" s="1"/>
  <c r="AN137" i="3" s="1"/>
  <c r="AE138" i="3"/>
  <c r="AH138" i="3" s="1"/>
  <c r="AN138" i="3" s="1"/>
  <c r="AE139" i="3"/>
  <c r="AH139" i="3" s="1"/>
  <c r="AN139" i="3" s="1"/>
  <c r="AE140" i="3"/>
  <c r="AH140" i="3" s="1"/>
  <c r="AN140" i="3" s="1"/>
  <c r="AE141" i="3"/>
  <c r="AE142" i="3"/>
  <c r="AH142" i="3" s="1"/>
  <c r="AN142" i="3" s="1"/>
  <c r="AE143" i="3"/>
  <c r="AH143" i="3" s="1"/>
  <c r="AN143" i="3" s="1"/>
  <c r="AE144" i="3"/>
  <c r="AH144" i="3" s="1"/>
  <c r="AN144" i="3" s="1"/>
  <c r="AE145" i="3"/>
  <c r="AH145" i="3" s="1"/>
  <c r="AN145" i="3" s="1"/>
  <c r="AE146" i="3"/>
  <c r="AH146" i="3" s="1"/>
  <c r="AE147" i="3"/>
  <c r="AH147" i="3" s="1"/>
  <c r="AN147" i="3" s="1"/>
  <c r="AE148" i="3"/>
  <c r="AH148" i="3" s="1"/>
  <c r="AN148" i="3" s="1"/>
  <c r="AE149" i="3"/>
  <c r="AH149" i="3" s="1"/>
  <c r="AN149" i="3" s="1"/>
  <c r="AE150" i="3"/>
  <c r="AH150" i="3" s="1"/>
  <c r="AN150" i="3" s="1"/>
  <c r="AE151" i="3"/>
  <c r="AH151" i="3" s="1"/>
  <c r="AN151" i="3" s="1"/>
  <c r="AE152" i="3"/>
  <c r="AH152" i="3" s="1"/>
  <c r="AN152" i="3" s="1"/>
  <c r="AE153" i="3"/>
  <c r="AE154" i="3"/>
  <c r="AH154" i="3" s="1"/>
  <c r="AN154" i="3" s="1"/>
  <c r="AE155" i="3"/>
  <c r="AH155" i="3" s="1"/>
  <c r="AN155" i="3" s="1"/>
  <c r="AE156" i="3"/>
  <c r="AH156" i="3" s="1"/>
  <c r="AN156" i="3" s="1"/>
  <c r="AE157" i="3"/>
  <c r="AH157" i="3" s="1"/>
  <c r="AN157" i="3" s="1"/>
  <c r="AE158" i="3"/>
  <c r="AH158" i="3" s="1"/>
  <c r="AN158" i="3" s="1"/>
  <c r="AE159" i="3"/>
  <c r="AH159" i="3" s="1"/>
  <c r="AN159" i="3" s="1"/>
  <c r="AE160" i="3"/>
  <c r="AH160" i="3" s="1"/>
  <c r="AN160" i="3" s="1"/>
  <c r="AE161" i="3"/>
  <c r="AH161" i="3" s="1"/>
  <c r="AN161" i="3" s="1"/>
  <c r="AE162" i="3"/>
  <c r="AH162" i="3" s="1"/>
  <c r="AN162" i="3" s="1"/>
  <c r="AE163" i="3"/>
  <c r="AH163" i="3" s="1"/>
  <c r="AN163" i="3" s="1"/>
  <c r="AE164" i="3"/>
  <c r="AH164" i="3" s="1"/>
  <c r="AN164" i="3" s="1"/>
  <c r="AE165" i="3"/>
  <c r="AE166" i="3"/>
  <c r="AH166" i="3" s="1"/>
  <c r="AN166" i="3" s="1"/>
  <c r="AE167" i="3"/>
  <c r="AH167" i="3" s="1"/>
  <c r="AN167" i="3" s="1"/>
  <c r="AE168" i="3"/>
  <c r="AH168" i="3" s="1"/>
  <c r="AN168" i="3" s="1"/>
  <c r="AE169" i="3"/>
  <c r="AH169" i="3" s="1"/>
  <c r="AN169" i="3" s="1"/>
  <c r="AE170" i="3"/>
  <c r="AH170" i="3" s="1"/>
  <c r="AN170" i="3" s="1"/>
  <c r="AE171" i="3"/>
  <c r="AH171" i="3" s="1"/>
  <c r="AN171" i="3" s="1"/>
  <c r="AE172" i="3"/>
  <c r="AH172" i="3" s="1"/>
  <c r="AN172" i="3" s="1"/>
  <c r="AE173" i="3"/>
  <c r="AH173" i="3" s="1"/>
  <c r="AN173" i="3" s="1"/>
  <c r="AE174" i="3"/>
  <c r="AH174" i="3" s="1"/>
  <c r="AN174" i="3" s="1"/>
  <c r="AE175" i="3"/>
  <c r="AH175" i="3" s="1"/>
  <c r="AN175" i="3" s="1"/>
  <c r="AE176" i="3"/>
  <c r="AH176" i="3" s="1"/>
  <c r="AN176" i="3" s="1"/>
  <c r="AE177" i="3"/>
  <c r="AE178" i="3"/>
  <c r="AH178" i="3" s="1"/>
  <c r="AN178" i="3" s="1"/>
  <c r="AE179" i="3"/>
  <c r="AH179" i="3" s="1"/>
  <c r="AN179" i="3" s="1"/>
  <c r="AE180" i="3"/>
  <c r="AH180" i="3" s="1"/>
  <c r="AN180" i="3" s="1"/>
  <c r="AE181" i="3"/>
  <c r="AH181" i="3" s="1"/>
  <c r="AN181" i="3" s="1"/>
  <c r="AE182" i="3"/>
  <c r="AH182" i="3" s="1"/>
  <c r="AE183" i="3"/>
  <c r="AH183" i="3" s="1"/>
  <c r="AN183" i="3" s="1"/>
  <c r="AE184" i="3"/>
  <c r="AH184" i="3" s="1"/>
  <c r="AN184" i="3" s="1"/>
  <c r="AE185" i="3"/>
  <c r="AH185" i="3" s="1"/>
  <c r="AN185" i="3" s="1"/>
  <c r="AE186" i="3"/>
  <c r="AH186" i="3" s="1"/>
  <c r="AN186" i="3" s="1"/>
  <c r="AE187" i="3"/>
  <c r="AH187" i="3" s="1"/>
  <c r="AN187" i="3" s="1"/>
  <c r="AE188" i="3"/>
  <c r="AH188" i="3" s="1"/>
  <c r="AN188" i="3" s="1"/>
  <c r="AE189" i="3"/>
  <c r="AE190" i="3"/>
  <c r="AH190" i="3" s="1"/>
  <c r="AN190" i="3" s="1"/>
  <c r="AE191" i="3"/>
  <c r="AH191" i="3" s="1"/>
  <c r="AN191" i="3" s="1"/>
  <c r="AE192" i="3"/>
  <c r="AH192" i="3" s="1"/>
  <c r="AN192" i="3" s="1"/>
  <c r="AE193" i="3"/>
  <c r="AH193" i="3" s="1"/>
  <c r="AN193" i="3" s="1"/>
  <c r="AE194" i="3"/>
  <c r="AH194" i="3" s="1"/>
  <c r="AN194" i="3" s="1"/>
  <c r="AE195" i="3"/>
  <c r="AH195" i="3" s="1"/>
  <c r="AN195" i="3" s="1"/>
  <c r="AE196" i="3"/>
  <c r="AH196" i="3" s="1"/>
  <c r="AN196" i="3" s="1"/>
  <c r="AE197" i="3"/>
  <c r="AH197" i="3" s="1"/>
  <c r="AN197" i="3" s="1"/>
  <c r="AE198" i="3"/>
  <c r="AH198" i="3" s="1"/>
  <c r="AN198" i="3" s="1"/>
  <c r="AE199" i="3"/>
  <c r="AH199" i="3" s="1"/>
  <c r="AN199" i="3" s="1"/>
  <c r="AE200" i="3"/>
  <c r="AH200" i="3" s="1"/>
  <c r="AN200" i="3" s="1"/>
  <c r="AE201" i="3"/>
  <c r="AE202" i="3"/>
  <c r="AH202" i="3" s="1"/>
  <c r="AN202" i="3" s="1"/>
  <c r="AE203" i="3"/>
  <c r="AH203" i="3" s="1"/>
  <c r="AN203" i="3" s="1"/>
  <c r="AE204" i="3"/>
  <c r="AH204" i="3" s="1"/>
  <c r="AN204" i="3" s="1"/>
  <c r="AE205" i="3"/>
  <c r="AH205" i="3" s="1"/>
  <c r="AN205" i="3" s="1"/>
  <c r="AE206" i="3"/>
  <c r="AH206" i="3" s="1"/>
  <c r="AN206" i="3" s="1"/>
  <c r="AE207" i="3"/>
  <c r="AH207" i="3" s="1"/>
  <c r="AN207" i="3" s="1"/>
  <c r="AE208" i="3"/>
  <c r="AH208" i="3" s="1"/>
  <c r="AN208" i="3" s="1"/>
  <c r="AE209" i="3"/>
  <c r="AH209" i="3" s="1"/>
  <c r="AN209" i="3" s="1"/>
  <c r="AE210" i="3"/>
  <c r="AH210" i="3" s="1"/>
  <c r="AN210" i="3" s="1"/>
  <c r="AE211" i="3"/>
  <c r="AH211" i="3" s="1"/>
  <c r="AN211" i="3" s="1"/>
  <c r="AE212" i="3"/>
  <c r="AH212" i="3" s="1"/>
  <c r="AN212" i="3" s="1"/>
  <c r="AE213" i="3"/>
  <c r="AE214" i="3"/>
  <c r="AH214" i="3" s="1"/>
  <c r="AN214" i="3" s="1"/>
  <c r="AE215" i="3"/>
  <c r="AH215" i="3" s="1"/>
  <c r="AN215" i="3" s="1"/>
  <c r="AE216" i="3"/>
  <c r="AH216" i="3" s="1"/>
  <c r="AN216" i="3" s="1"/>
  <c r="AE217" i="3"/>
  <c r="AH217" i="3" s="1"/>
  <c r="AN217" i="3" s="1"/>
  <c r="AE218" i="3"/>
  <c r="AH218" i="3" s="1"/>
  <c r="AE219" i="3"/>
  <c r="AH219" i="3" s="1"/>
  <c r="AN219" i="3" s="1"/>
  <c r="AE220" i="3"/>
  <c r="AH220" i="3" s="1"/>
  <c r="AN220" i="3" s="1"/>
  <c r="AE221" i="3"/>
  <c r="AH221" i="3" s="1"/>
  <c r="AN221" i="3" s="1"/>
  <c r="AE222" i="3"/>
  <c r="AH222" i="3" s="1"/>
  <c r="AN222" i="3" s="1"/>
  <c r="AE223" i="3"/>
  <c r="AH223" i="3" s="1"/>
  <c r="AN223" i="3" s="1"/>
  <c r="AE224" i="3"/>
  <c r="AH224" i="3" s="1"/>
  <c r="AN224" i="3" s="1"/>
  <c r="AE225" i="3"/>
  <c r="AE226" i="3"/>
  <c r="AH226" i="3" s="1"/>
  <c r="AN226" i="3" s="1"/>
  <c r="AE227" i="3"/>
  <c r="AH227" i="3" s="1"/>
  <c r="AN227" i="3" s="1"/>
  <c r="AE228" i="3"/>
  <c r="AH228" i="3" s="1"/>
  <c r="AN228" i="3" s="1"/>
  <c r="AE229" i="3"/>
  <c r="AH229" i="3" s="1"/>
  <c r="AN229" i="3" s="1"/>
  <c r="AE230" i="3"/>
  <c r="AH230" i="3" s="1"/>
  <c r="AN230" i="3" s="1"/>
  <c r="AE231" i="3"/>
  <c r="AH231" i="3" s="1"/>
  <c r="AN231" i="3" s="1"/>
  <c r="AE232" i="3"/>
  <c r="AH232" i="3" s="1"/>
  <c r="AN232" i="3" s="1"/>
  <c r="AE233" i="3"/>
  <c r="AH233" i="3" s="1"/>
  <c r="AN233" i="3" s="1"/>
  <c r="AE234" i="3"/>
  <c r="AH234" i="3" s="1"/>
  <c r="AN234" i="3" s="1"/>
  <c r="AE235" i="3"/>
  <c r="AH235" i="3" s="1"/>
  <c r="AN235" i="3" s="1"/>
  <c r="AE236" i="3"/>
  <c r="AH236" i="3" s="1"/>
  <c r="AN236" i="3" s="1"/>
  <c r="AE237" i="3"/>
  <c r="AE238" i="3"/>
  <c r="AH238" i="3" s="1"/>
  <c r="AN238" i="3" s="1"/>
  <c r="AE239" i="3"/>
  <c r="AH239" i="3" s="1"/>
  <c r="AN239" i="3" s="1"/>
  <c r="AE240" i="3"/>
  <c r="AH240" i="3" s="1"/>
  <c r="AN240" i="3" s="1"/>
  <c r="AE241" i="3"/>
  <c r="AH241" i="3" s="1"/>
  <c r="AN241" i="3" s="1"/>
  <c r="AE242" i="3"/>
  <c r="AH242" i="3" s="1"/>
  <c r="AN242" i="3" s="1"/>
  <c r="AE243" i="3"/>
  <c r="AH243" i="3" s="1"/>
  <c r="AN243" i="3" s="1"/>
  <c r="AE244" i="3"/>
  <c r="AH244" i="3" s="1"/>
  <c r="AN244" i="3" s="1"/>
  <c r="AE245" i="3"/>
  <c r="AH245" i="3" s="1"/>
  <c r="AN245" i="3" s="1"/>
  <c r="AE246" i="3"/>
  <c r="AH246" i="3" s="1"/>
  <c r="AN246" i="3" s="1"/>
  <c r="AE247" i="3"/>
  <c r="AH247" i="3" s="1"/>
  <c r="AN247" i="3" s="1"/>
  <c r="AE248" i="3"/>
  <c r="AH248" i="3" s="1"/>
  <c r="AN248" i="3" s="1"/>
  <c r="AE249" i="3"/>
  <c r="AE250" i="3"/>
  <c r="AH250" i="3" s="1"/>
  <c r="AN250" i="3" s="1"/>
  <c r="AE251" i="3"/>
  <c r="AH251" i="3" s="1"/>
  <c r="AN251" i="3" s="1"/>
  <c r="AE252" i="3"/>
  <c r="AH252" i="3" s="1"/>
  <c r="AN252" i="3" s="1"/>
  <c r="AE253" i="3"/>
  <c r="AH253" i="3" s="1"/>
  <c r="AN253" i="3" s="1"/>
  <c r="AE254" i="3"/>
  <c r="AH254" i="3" s="1"/>
  <c r="AE255" i="3"/>
  <c r="AH255" i="3" s="1"/>
  <c r="AN255" i="3" s="1"/>
  <c r="AE256" i="3"/>
  <c r="AH256" i="3" s="1"/>
  <c r="AN256" i="3" s="1"/>
  <c r="AE257" i="3"/>
  <c r="AH257" i="3" s="1"/>
  <c r="AN257" i="3" s="1"/>
  <c r="AE258" i="3"/>
  <c r="AH258" i="3" s="1"/>
  <c r="AN258" i="3" s="1"/>
  <c r="AE259" i="3"/>
  <c r="AH259" i="3" s="1"/>
  <c r="AN259" i="3" s="1"/>
  <c r="AE260" i="3"/>
  <c r="AH260" i="3" s="1"/>
  <c r="AN260" i="3" s="1"/>
  <c r="AE261" i="3"/>
  <c r="AE262" i="3"/>
  <c r="AH262" i="3" s="1"/>
  <c r="AN262" i="3" s="1"/>
  <c r="AE263" i="3"/>
  <c r="AH263" i="3" s="1"/>
  <c r="AN263" i="3" s="1"/>
  <c r="AE264" i="3"/>
  <c r="AH264" i="3" s="1"/>
  <c r="AN264" i="3" s="1"/>
  <c r="AE265" i="3"/>
  <c r="AH265" i="3" s="1"/>
  <c r="AN265" i="3" s="1"/>
  <c r="AE266" i="3"/>
  <c r="AH266" i="3" s="1"/>
  <c r="AN266" i="3" s="1"/>
  <c r="AE267" i="3"/>
  <c r="AH267" i="3" s="1"/>
  <c r="AN267" i="3" s="1"/>
  <c r="AE268" i="3"/>
  <c r="AH268" i="3" s="1"/>
  <c r="AN268" i="3" s="1"/>
  <c r="AE269" i="3"/>
  <c r="AH269" i="3" s="1"/>
  <c r="AN269" i="3" s="1"/>
  <c r="AE270" i="3"/>
  <c r="AH270" i="3" s="1"/>
  <c r="AN270" i="3" s="1"/>
  <c r="AE271" i="3"/>
  <c r="AH271" i="3" s="1"/>
  <c r="AN271" i="3" s="1"/>
  <c r="AE272" i="3"/>
  <c r="AH272" i="3" s="1"/>
  <c r="AN272" i="3" s="1"/>
  <c r="AE273" i="3"/>
  <c r="AE274" i="3"/>
  <c r="AH274" i="3" s="1"/>
  <c r="AN274" i="3" s="1"/>
  <c r="AE275" i="3"/>
  <c r="AH275" i="3" s="1"/>
  <c r="AN275" i="3" s="1"/>
  <c r="AE276" i="3"/>
  <c r="AH276" i="3" s="1"/>
  <c r="AN276" i="3" s="1"/>
  <c r="AE277" i="3"/>
  <c r="AH277" i="3" s="1"/>
  <c r="AN277" i="3" s="1"/>
  <c r="AE278" i="3"/>
  <c r="AH278" i="3" s="1"/>
  <c r="AN278" i="3" s="1"/>
  <c r="AE279" i="3"/>
  <c r="AH279" i="3" s="1"/>
  <c r="AN279" i="3" s="1"/>
  <c r="AE280" i="3"/>
  <c r="AH280" i="3" s="1"/>
  <c r="AN280" i="3" s="1"/>
  <c r="AE281" i="3"/>
  <c r="AE282" i="3"/>
  <c r="AH282" i="3" s="1"/>
  <c r="AN282" i="3" s="1"/>
  <c r="AE283" i="3"/>
  <c r="AH283" i="3" s="1"/>
  <c r="AN283" i="3" s="1"/>
  <c r="AE284" i="3"/>
  <c r="AH284" i="3" s="1"/>
  <c r="AN284" i="3" s="1"/>
  <c r="AE285" i="3"/>
  <c r="AE286" i="3"/>
  <c r="AH286" i="3" s="1"/>
  <c r="AN286" i="3" s="1"/>
  <c r="AE287" i="3"/>
  <c r="AH287" i="3" s="1"/>
  <c r="AN287" i="3" s="1"/>
  <c r="AE288" i="3"/>
  <c r="AH288" i="3" s="1"/>
  <c r="AN288" i="3" s="1"/>
  <c r="AE289" i="3"/>
  <c r="AH289" i="3" s="1"/>
  <c r="AN289" i="3" s="1"/>
  <c r="AE290" i="3"/>
  <c r="AH290" i="3" s="1"/>
  <c r="AE291" i="3"/>
  <c r="AH291" i="3" s="1"/>
  <c r="AN291" i="3" s="1"/>
  <c r="AE292" i="3"/>
  <c r="AH292" i="3" s="1"/>
  <c r="AN292" i="3" s="1"/>
  <c r="AE293" i="3"/>
  <c r="AH293" i="3" s="1"/>
  <c r="AN293" i="3" s="1"/>
  <c r="AE294" i="3"/>
  <c r="AH294" i="3" s="1"/>
  <c r="AN294" i="3" s="1"/>
  <c r="AE295" i="3"/>
  <c r="AH295" i="3" s="1"/>
  <c r="AN295" i="3" s="1"/>
  <c r="AE296" i="3"/>
  <c r="AH296" i="3" s="1"/>
  <c r="AN296" i="3" s="1"/>
  <c r="AE297" i="3"/>
  <c r="AE298" i="3"/>
  <c r="AH298" i="3" s="1"/>
  <c r="AN298" i="3" s="1"/>
  <c r="AE299" i="3"/>
  <c r="AH299" i="3" s="1"/>
  <c r="AN299" i="3" s="1"/>
  <c r="AE300" i="3"/>
  <c r="AH300" i="3" s="1"/>
  <c r="AN300" i="3" s="1"/>
  <c r="AE301" i="3"/>
  <c r="AH301" i="3" s="1"/>
  <c r="AN301" i="3" s="1"/>
  <c r="AE302" i="3"/>
  <c r="AH302" i="3" s="1"/>
  <c r="AN302" i="3" s="1"/>
  <c r="AE303" i="3"/>
  <c r="AH303" i="3" s="1"/>
  <c r="AN303" i="3" s="1"/>
  <c r="AE304" i="3"/>
  <c r="AH304" i="3" s="1"/>
  <c r="AN304" i="3" s="1"/>
  <c r="AE305" i="3"/>
  <c r="AH305" i="3" s="1"/>
  <c r="AN305" i="3" s="1"/>
  <c r="AE306" i="3"/>
  <c r="AH306" i="3" s="1"/>
  <c r="AN306" i="3" s="1"/>
  <c r="AE307" i="3"/>
  <c r="AE308" i="3"/>
  <c r="AH308" i="3" s="1"/>
  <c r="AN308" i="3" s="1"/>
  <c r="AE309" i="3"/>
  <c r="AE310" i="3"/>
  <c r="AH310" i="3" s="1"/>
  <c r="AN310" i="3" s="1"/>
  <c r="AE311" i="3"/>
  <c r="AH311" i="3" s="1"/>
  <c r="AN311" i="3" s="1"/>
  <c r="AE312" i="3"/>
  <c r="AH312" i="3" s="1"/>
  <c r="AN312" i="3" s="1"/>
  <c r="AE313" i="3"/>
  <c r="AH313" i="3" s="1"/>
  <c r="AN313" i="3" s="1"/>
  <c r="AE314" i="3"/>
  <c r="AH314" i="3" s="1"/>
  <c r="AN314" i="3" s="1"/>
  <c r="AE315" i="3"/>
  <c r="AH315" i="3" s="1"/>
  <c r="AN315" i="3" s="1"/>
  <c r="AE316" i="3"/>
  <c r="AH316" i="3" s="1"/>
  <c r="AN316" i="3" s="1"/>
  <c r="AE317" i="3"/>
  <c r="AH317" i="3" s="1"/>
  <c r="AN317" i="3" s="1"/>
  <c r="AE318" i="3"/>
  <c r="AH318" i="3" s="1"/>
  <c r="AN318" i="3" s="1"/>
  <c r="AE319" i="3"/>
  <c r="AH319" i="3" s="1"/>
  <c r="AN319" i="3" s="1"/>
  <c r="AE320" i="3"/>
  <c r="AH320" i="3" s="1"/>
  <c r="AN320" i="3" s="1"/>
  <c r="AE321" i="3"/>
  <c r="AE322" i="3"/>
  <c r="AH322" i="3" s="1"/>
  <c r="AN322" i="3" s="1"/>
  <c r="AE323" i="3"/>
  <c r="AH323" i="3" s="1"/>
  <c r="AN323" i="3" s="1"/>
  <c r="AE324" i="3"/>
  <c r="AH324" i="3" s="1"/>
  <c r="AN324" i="3" s="1"/>
  <c r="AE325" i="3"/>
  <c r="AH325" i="3" s="1"/>
  <c r="AN325" i="3" s="1"/>
  <c r="AE326" i="3"/>
  <c r="AH326" i="3" s="1"/>
  <c r="AE327" i="3"/>
  <c r="AH327" i="3" s="1"/>
  <c r="AN327" i="3" s="1"/>
  <c r="AE328" i="3"/>
  <c r="AH328" i="3" s="1"/>
  <c r="AN328" i="3" s="1"/>
  <c r="AE329" i="3"/>
  <c r="AH329" i="3" s="1"/>
  <c r="AN329" i="3" s="1"/>
  <c r="AE330" i="3"/>
  <c r="AH330" i="3" s="1"/>
  <c r="AN330" i="3" s="1"/>
  <c r="AE331" i="3"/>
  <c r="AH331" i="3" s="1"/>
  <c r="AN331" i="3" s="1"/>
  <c r="AE332" i="3"/>
  <c r="AH332" i="3" s="1"/>
  <c r="AN332" i="3" s="1"/>
  <c r="AE333" i="3"/>
  <c r="AE334" i="3"/>
  <c r="AH334" i="3" s="1"/>
  <c r="AN334" i="3" s="1"/>
  <c r="AE335" i="3"/>
  <c r="AE336" i="3"/>
  <c r="AH336" i="3" s="1"/>
  <c r="AN336" i="3" s="1"/>
  <c r="AE337" i="3"/>
  <c r="AH337" i="3" s="1"/>
  <c r="AN337" i="3" s="1"/>
  <c r="AE338" i="3"/>
  <c r="AH338" i="3" s="1"/>
  <c r="AN338" i="3" s="1"/>
  <c r="AE339" i="3"/>
  <c r="AH339" i="3" s="1"/>
  <c r="AN339" i="3" s="1"/>
  <c r="AE340" i="3"/>
  <c r="AH340" i="3" s="1"/>
  <c r="AN340" i="3" s="1"/>
  <c r="AE341" i="3"/>
  <c r="AH341" i="3" s="1"/>
  <c r="AN341" i="3" s="1"/>
  <c r="AE342" i="3"/>
  <c r="AH342" i="3" s="1"/>
  <c r="AN342" i="3" s="1"/>
  <c r="AE343" i="3"/>
  <c r="AH343" i="3" s="1"/>
  <c r="AN343" i="3" s="1"/>
  <c r="AE344" i="3"/>
  <c r="AH344" i="3" s="1"/>
  <c r="AN344" i="3" s="1"/>
  <c r="AE345" i="3"/>
  <c r="AE346" i="3"/>
  <c r="AH346" i="3" s="1"/>
  <c r="AN346" i="3" s="1"/>
  <c r="AE347" i="3"/>
  <c r="AH347" i="3" s="1"/>
  <c r="AN347" i="3" s="1"/>
  <c r="AE348" i="3"/>
  <c r="AH348" i="3" s="1"/>
  <c r="AN348" i="3" s="1"/>
  <c r="AE349" i="3"/>
  <c r="AH349" i="3" s="1"/>
  <c r="AN349" i="3" s="1"/>
  <c r="AE350" i="3"/>
  <c r="AH350" i="3" s="1"/>
  <c r="AN350" i="3" s="1"/>
  <c r="AE351" i="3"/>
  <c r="AH351" i="3" s="1"/>
  <c r="AN351" i="3" s="1"/>
  <c r="AE352" i="3"/>
  <c r="AH352" i="3" s="1"/>
  <c r="AN352" i="3" s="1"/>
  <c r="AE353" i="3"/>
  <c r="AH353" i="3" s="1"/>
  <c r="AN353" i="3" s="1"/>
  <c r="AE354" i="3"/>
  <c r="AH354" i="3" s="1"/>
  <c r="AN354" i="3" s="1"/>
  <c r="AE355" i="3"/>
  <c r="AH355" i="3" s="1"/>
  <c r="AN355" i="3" s="1"/>
  <c r="AE356" i="3"/>
  <c r="AH356" i="3" s="1"/>
  <c r="AN356" i="3" s="1"/>
  <c r="AE357" i="3"/>
  <c r="AE358" i="3"/>
  <c r="AH358" i="3" s="1"/>
  <c r="AN358" i="3" s="1"/>
  <c r="AE359" i="3"/>
  <c r="AH359" i="3" s="1"/>
  <c r="AN359" i="3" s="1"/>
  <c r="AE360" i="3"/>
  <c r="AE361" i="3"/>
  <c r="AH361" i="3" s="1"/>
  <c r="AN361" i="3" s="1"/>
  <c r="AE362" i="3"/>
  <c r="AH362" i="3" s="1"/>
  <c r="AN362" i="3" s="1"/>
  <c r="AE363" i="3"/>
  <c r="AH363" i="3" s="1"/>
  <c r="AN363" i="3" s="1"/>
  <c r="AE364" i="3"/>
  <c r="AH364" i="3" s="1"/>
  <c r="AN364" i="3" s="1"/>
  <c r="AE365" i="3"/>
  <c r="AH365" i="3" s="1"/>
  <c r="AN365" i="3" s="1"/>
  <c r="AE366" i="3"/>
  <c r="AH366" i="3" s="1"/>
  <c r="AN366" i="3" s="1"/>
  <c r="AE367" i="3"/>
  <c r="AH367" i="3" s="1"/>
  <c r="AN367" i="3" s="1"/>
  <c r="AE368" i="3"/>
  <c r="AH368" i="3" s="1"/>
  <c r="AN368" i="3" s="1"/>
  <c r="AE369" i="3"/>
  <c r="AE370" i="3"/>
  <c r="AH370" i="3" s="1"/>
  <c r="AN370" i="3" s="1"/>
  <c r="AE371" i="3"/>
  <c r="AH371" i="3" s="1"/>
  <c r="AN371" i="3" s="1"/>
  <c r="AE372" i="3"/>
  <c r="AH372" i="3" s="1"/>
  <c r="AN372" i="3" s="1"/>
  <c r="AE373" i="3"/>
  <c r="AH373" i="3" s="1"/>
  <c r="AN373" i="3" s="1"/>
  <c r="AE374" i="3"/>
  <c r="AE375" i="3"/>
  <c r="AH375" i="3" s="1"/>
  <c r="AN375" i="3" s="1"/>
  <c r="AE376" i="3"/>
  <c r="AH376" i="3" s="1"/>
  <c r="AN376" i="3" s="1"/>
  <c r="AE377" i="3"/>
  <c r="AH377" i="3" s="1"/>
  <c r="AN377" i="3" s="1"/>
  <c r="AE378" i="3"/>
  <c r="AH378" i="3" s="1"/>
  <c r="AN378" i="3" s="1"/>
  <c r="AE379" i="3"/>
  <c r="AH379" i="3" s="1"/>
  <c r="AN379" i="3" s="1"/>
  <c r="AE380" i="3"/>
  <c r="AH380" i="3" s="1"/>
  <c r="AN380" i="3" s="1"/>
  <c r="AE381" i="3"/>
  <c r="AE382" i="3"/>
  <c r="AH382" i="3" s="1"/>
  <c r="AN382" i="3" s="1"/>
  <c r="AE383" i="3"/>
  <c r="AH383" i="3" s="1"/>
  <c r="AN383" i="3" s="1"/>
  <c r="AE384" i="3"/>
  <c r="AH384" i="3" s="1"/>
  <c r="AN384" i="3" s="1"/>
  <c r="AE385" i="3"/>
  <c r="AH385" i="3" s="1"/>
  <c r="AN385" i="3" s="1"/>
  <c r="AE386" i="3"/>
  <c r="AE387" i="3"/>
  <c r="AH387" i="3" s="1"/>
  <c r="AN387" i="3" s="1"/>
  <c r="AE388" i="3"/>
  <c r="AH388" i="3" s="1"/>
  <c r="AN388" i="3" s="1"/>
  <c r="AE389" i="3"/>
  <c r="AH389" i="3" s="1"/>
  <c r="AN389" i="3" s="1"/>
  <c r="AE390" i="3"/>
  <c r="AH390" i="3" s="1"/>
  <c r="AN390" i="3" s="1"/>
  <c r="AE391" i="3"/>
  <c r="AH391" i="3" s="1"/>
  <c r="AN391" i="3" s="1"/>
  <c r="AE392" i="3"/>
  <c r="AH392" i="3" s="1"/>
  <c r="AN392" i="3" s="1"/>
  <c r="AE393" i="3"/>
  <c r="AE394" i="3"/>
  <c r="AH394" i="3" s="1"/>
  <c r="AN394" i="3" s="1"/>
  <c r="AE395" i="3"/>
  <c r="AH395" i="3" s="1"/>
  <c r="AN395" i="3" s="1"/>
  <c r="AE396" i="3"/>
  <c r="AH396" i="3" s="1"/>
  <c r="AN396" i="3" s="1"/>
  <c r="AE397" i="3"/>
  <c r="AH397" i="3" s="1"/>
  <c r="AN397" i="3" s="1"/>
  <c r="AE398" i="3"/>
  <c r="AE399" i="3"/>
  <c r="AH399" i="3" s="1"/>
  <c r="AN399" i="3" s="1"/>
  <c r="AE400" i="3"/>
  <c r="AH400" i="3" s="1"/>
  <c r="AN400" i="3" s="1"/>
  <c r="AE401" i="3"/>
  <c r="AH401" i="3" s="1"/>
  <c r="AN401" i="3" s="1"/>
  <c r="AE402" i="3"/>
  <c r="AH402" i="3" s="1"/>
  <c r="AN402" i="3" s="1"/>
  <c r="AE403" i="3"/>
  <c r="AH403" i="3" s="1"/>
  <c r="AN403" i="3" s="1"/>
  <c r="AE404" i="3"/>
  <c r="AH404" i="3" s="1"/>
  <c r="AN404" i="3" s="1"/>
  <c r="AE405" i="3"/>
  <c r="AE406" i="3"/>
  <c r="AH406" i="3" s="1"/>
  <c r="AN406" i="3" s="1"/>
  <c r="AE407" i="3"/>
  <c r="AH407" i="3" s="1"/>
  <c r="AN407" i="3" s="1"/>
  <c r="AE408" i="3"/>
  <c r="AH408" i="3" s="1"/>
  <c r="AN408" i="3" s="1"/>
  <c r="AE409" i="3"/>
  <c r="AH409" i="3" s="1"/>
  <c r="AN409" i="3" s="1"/>
  <c r="AE410" i="3"/>
  <c r="AE411" i="3"/>
  <c r="AH411" i="3" s="1"/>
  <c r="AN411" i="3" s="1"/>
  <c r="AE412" i="3"/>
  <c r="AH412" i="3" s="1"/>
  <c r="AN412" i="3" s="1"/>
  <c r="AE413" i="3"/>
  <c r="AH413" i="3" s="1"/>
  <c r="AN413" i="3" s="1"/>
  <c r="AE414" i="3"/>
  <c r="AH414" i="3" s="1"/>
  <c r="AN414" i="3" s="1"/>
  <c r="AE415" i="3"/>
  <c r="AH415" i="3" s="1"/>
  <c r="AN415" i="3" s="1"/>
  <c r="AE416" i="3"/>
  <c r="AH416" i="3" s="1"/>
  <c r="AN416" i="3" s="1"/>
  <c r="AE417" i="3"/>
  <c r="AE418" i="3"/>
  <c r="AH418" i="3" s="1"/>
  <c r="AN418" i="3" s="1"/>
  <c r="AE419" i="3"/>
  <c r="AH419" i="3" s="1"/>
  <c r="AN419" i="3" s="1"/>
  <c r="AE420" i="3"/>
  <c r="AH420" i="3" s="1"/>
  <c r="AN420" i="3" s="1"/>
  <c r="AE421" i="3"/>
  <c r="AH421" i="3" s="1"/>
  <c r="AN421" i="3" s="1"/>
  <c r="AE422" i="3"/>
  <c r="AE423" i="3"/>
  <c r="AH423" i="3" s="1"/>
  <c r="AN423" i="3" s="1"/>
  <c r="AE424" i="3"/>
  <c r="AH424" i="3" s="1"/>
  <c r="AN424" i="3" s="1"/>
  <c r="AE425" i="3"/>
  <c r="AH425" i="3" s="1"/>
  <c r="AN425" i="3" s="1"/>
  <c r="AE426" i="3"/>
  <c r="AH426" i="3" s="1"/>
  <c r="AN426" i="3" s="1"/>
  <c r="AE427" i="3"/>
  <c r="AH427" i="3" s="1"/>
  <c r="AN427" i="3" s="1"/>
  <c r="AE428" i="3"/>
  <c r="AH428" i="3" s="1"/>
  <c r="AN428" i="3" s="1"/>
  <c r="AE429" i="3"/>
  <c r="AE430" i="3"/>
  <c r="AH430" i="3" s="1"/>
  <c r="AN430" i="3" s="1"/>
  <c r="AE431" i="3"/>
  <c r="AH431" i="3" s="1"/>
  <c r="AN431" i="3" s="1"/>
  <c r="AE432" i="3"/>
  <c r="AH432" i="3" s="1"/>
  <c r="AN432" i="3" s="1"/>
  <c r="AE433" i="3"/>
  <c r="AH433" i="3" s="1"/>
  <c r="AN433" i="3" s="1"/>
  <c r="AE434" i="3"/>
  <c r="AE435" i="3"/>
  <c r="AH435" i="3" s="1"/>
  <c r="AN435" i="3" s="1"/>
  <c r="AE436" i="3"/>
  <c r="AH436" i="3" s="1"/>
  <c r="AN436" i="3" s="1"/>
  <c r="AE437" i="3"/>
  <c r="AH437" i="3" s="1"/>
  <c r="AN437" i="3" s="1"/>
  <c r="AE438" i="3"/>
  <c r="AH438" i="3" s="1"/>
  <c r="AN438" i="3" s="1"/>
  <c r="AE439" i="3"/>
  <c r="AH439" i="3" s="1"/>
  <c r="AN439" i="3" s="1"/>
  <c r="AE440" i="3"/>
  <c r="AH440" i="3" s="1"/>
  <c r="AN440" i="3" s="1"/>
  <c r="AE441" i="3"/>
  <c r="AE442" i="3"/>
  <c r="AH442" i="3" s="1"/>
  <c r="AN442" i="3" s="1"/>
  <c r="AE443" i="3"/>
  <c r="AH443" i="3" s="1"/>
  <c r="AN443" i="3" s="1"/>
  <c r="AE444" i="3"/>
  <c r="AH444" i="3" s="1"/>
  <c r="AN444" i="3" s="1"/>
  <c r="AE445" i="3"/>
  <c r="AH445" i="3" s="1"/>
  <c r="AN445" i="3" s="1"/>
  <c r="AE446" i="3"/>
  <c r="AE447" i="3"/>
  <c r="AH447" i="3" s="1"/>
  <c r="AN447" i="3" s="1"/>
  <c r="AE448" i="3"/>
  <c r="AH448" i="3" s="1"/>
  <c r="AN448" i="3" s="1"/>
  <c r="AE449" i="3"/>
  <c r="AH449" i="3" s="1"/>
  <c r="AN449" i="3" s="1"/>
  <c r="AE450" i="3"/>
  <c r="AH450" i="3" s="1"/>
  <c r="AN450" i="3" s="1"/>
  <c r="AE451" i="3"/>
  <c r="AH451" i="3" s="1"/>
  <c r="AN451" i="3" s="1"/>
  <c r="AE452" i="3"/>
  <c r="AH452" i="3" s="1"/>
  <c r="AN452" i="3" s="1"/>
  <c r="AE453" i="3"/>
  <c r="AE454" i="3"/>
  <c r="AH454" i="3" s="1"/>
  <c r="AN454" i="3" s="1"/>
  <c r="AE455" i="3"/>
  <c r="AH455" i="3" s="1"/>
  <c r="AN455" i="3" s="1"/>
  <c r="AE456" i="3"/>
  <c r="AH456" i="3" s="1"/>
  <c r="AN456" i="3" s="1"/>
  <c r="AE457" i="3"/>
  <c r="AH457" i="3" s="1"/>
  <c r="AN457" i="3" s="1"/>
  <c r="AE458" i="3"/>
  <c r="AE459" i="3"/>
  <c r="AH459" i="3" s="1"/>
  <c r="AN459" i="3" s="1"/>
  <c r="AE460" i="3"/>
  <c r="AH460" i="3" s="1"/>
  <c r="AN460" i="3" s="1"/>
  <c r="AE461" i="3"/>
  <c r="AH461" i="3" s="1"/>
  <c r="AN461" i="3" s="1"/>
  <c r="AE462" i="3"/>
  <c r="AH462" i="3" s="1"/>
  <c r="AN462" i="3" s="1"/>
  <c r="AE463" i="3"/>
  <c r="AH463" i="3" s="1"/>
  <c r="AN463" i="3" s="1"/>
  <c r="AE464" i="3"/>
  <c r="AH464" i="3" s="1"/>
  <c r="AN464" i="3" s="1"/>
  <c r="AE465" i="3"/>
  <c r="AE466" i="3"/>
  <c r="AH466" i="3" s="1"/>
  <c r="AN466" i="3" s="1"/>
  <c r="AE467" i="3"/>
  <c r="AH467" i="3" s="1"/>
  <c r="AN467" i="3" s="1"/>
  <c r="AE468" i="3"/>
  <c r="AH468" i="3" s="1"/>
  <c r="AN468" i="3" s="1"/>
  <c r="AE469" i="3"/>
  <c r="AH469" i="3" s="1"/>
  <c r="AN469" i="3" s="1"/>
  <c r="AE470" i="3"/>
  <c r="AE471" i="3"/>
  <c r="AH471" i="3" s="1"/>
  <c r="AN471" i="3" s="1"/>
  <c r="AE472" i="3"/>
  <c r="AH472" i="3" s="1"/>
  <c r="AN472" i="3" s="1"/>
  <c r="AE473" i="3"/>
  <c r="AH473" i="3" s="1"/>
  <c r="AN473" i="3" s="1"/>
  <c r="AE474" i="3"/>
  <c r="AH474" i="3" s="1"/>
  <c r="AN474" i="3" s="1"/>
  <c r="AE475" i="3"/>
  <c r="AH475" i="3" s="1"/>
  <c r="AN475" i="3" s="1"/>
  <c r="AE476" i="3"/>
  <c r="AH476" i="3" s="1"/>
  <c r="AN476" i="3" s="1"/>
  <c r="AE477" i="3"/>
  <c r="AE478" i="3"/>
  <c r="AH478" i="3" s="1"/>
  <c r="AN478" i="3" s="1"/>
  <c r="AE479" i="3"/>
  <c r="AH479" i="3" s="1"/>
  <c r="AN479" i="3" s="1"/>
  <c r="AE480" i="3"/>
  <c r="AH480" i="3" s="1"/>
  <c r="AN480" i="3" s="1"/>
  <c r="AE481" i="3"/>
  <c r="AH481" i="3" s="1"/>
  <c r="AN481" i="3" s="1"/>
  <c r="AE482" i="3"/>
  <c r="AE483" i="3"/>
  <c r="AH483" i="3" s="1"/>
  <c r="AN483" i="3" s="1"/>
  <c r="AE484" i="3"/>
  <c r="AH484" i="3" s="1"/>
  <c r="AN484" i="3" s="1"/>
  <c r="AE485" i="3"/>
  <c r="AH485" i="3" s="1"/>
  <c r="AN485" i="3" s="1"/>
  <c r="AE486" i="3"/>
  <c r="AH486" i="3" s="1"/>
  <c r="AN486" i="3" s="1"/>
  <c r="AE487" i="3"/>
  <c r="AH487" i="3" s="1"/>
  <c r="AN487" i="3" s="1"/>
  <c r="AE488" i="3"/>
  <c r="AH488" i="3" s="1"/>
  <c r="AN488" i="3" s="1"/>
  <c r="AE489" i="3"/>
  <c r="AE490" i="3"/>
  <c r="AH490" i="3" s="1"/>
  <c r="AN490" i="3" s="1"/>
  <c r="AE491" i="3"/>
  <c r="AH491" i="3" s="1"/>
  <c r="AN491" i="3" s="1"/>
  <c r="AE492" i="3"/>
  <c r="AH492" i="3" s="1"/>
  <c r="AN492" i="3" s="1"/>
  <c r="AE493" i="3"/>
  <c r="AH493" i="3" s="1"/>
  <c r="AN493" i="3" s="1"/>
  <c r="AE494" i="3"/>
  <c r="AE495" i="3"/>
  <c r="AH495" i="3" s="1"/>
  <c r="AN495" i="3" s="1"/>
  <c r="AE496" i="3"/>
  <c r="AH496" i="3" s="1"/>
  <c r="AN496" i="3" s="1"/>
  <c r="AE497" i="3"/>
  <c r="AH497" i="3" s="1"/>
  <c r="AN497" i="3" s="1"/>
  <c r="AE498" i="3"/>
  <c r="AH498" i="3" s="1"/>
  <c r="AN498" i="3" s="1"/>
  <c r="AE499" i="3"/>
  <c r="AH499" i="3" s="1"/>
  <c r="AN499" i="3" s="1"/>
  <c r="AE500" i="3"/>
  <c r="AH500" i="3" s="1"/>
  <c r="AN500" i="3" s="1"/>
  <c r="AE501" i="3"/>
  <c r="AE502" i="3"/>
  <c r="AH502" i="3" s="1"/>
  <c r="AN502" i="3" s="1"/>
  <c r="AE503" i="3"/>
  <c r="AH503" i="3" s="1"/>
  <c r="AN503" i="3" s="1"/>
  <c r="AE504" i="3"/>
  <c r="AH504" i="3" s="1"/>
  <c r="AN504" i="3" s="1"/>
  <c r="AE505" i="3"/>
  <c r="AH505" i="3" s="1"/>
  <c r="AN505" i="3" s="1"/>
  <c r="AE506" i="3"/>
  <c r="AE507" i="3"/>
  <c r="AH507" i="3" s="1"/>
  <c r="AN507" i="3" s="1"/>
  <c r="AE508" i="3"/>
  <c r="AH508" i="3" s="1"/>
  <c r="AN508" i="3" s="1"/>
  <c r="AE509" i="3"/>
  <c r="AH509" i="3" s="1"/>
  <c r="AN509" i="3" s="1"/>
  <c r="AE510" i="3"/>
  <c r="AH510" i="3" s="1"/>
  <c r="AN510" i="3" s="1"/>
  <c r="AE511" i="3"/>
  <c r="AH511" i="3" s="1"/>
  <c r="AN511" i="3" s="1"/>
  <c r="AE512" i="3"/>
  <c r="AH512" i="3" s="1"/>
  <c r="AN512" i="3" s="1"/>
  <c r="AE513" i="3"/>
  <c r="AE514" i="3"/>
  <c r="AH514" i="3" s="1"/>
  <c r="AN514" i="3" s="1"/>
  <c r="AE515" i="3"/>
  <c r="AH515" i="3" s="1"/>
  <c r="AN515" i="3" s="1"/>
  <c r="AE516" i="3"/>
  <c r="AH516" i="3" s="1"/>
  <c r="AN516" i="3" s="1"/>
  <c r="AE517" i="3"/>
  <c r="AH517" i="3" s="1"/>
  <c r="AN517" i="3" s="1"/>
  <c r="AE518" i="3"/>
  <c r="AE519" i="3"/>
  <c r="AH519" i="3" s="1"/>
  <c r="AN519" i="3" s="1"/>
  <c r="AE520" i="3"/>
  <c r="AH520" i="3" s="1"/>
  <c r="AN520" i="3" s="1"/>
  <c r="AE521" i="3"/>
  <c r="AH521" i="3" s="1"/>
  <c r="AN521" i="3" s="1"/>
  <c r="AE522" i="3"/>
  <c r="AH522" i="3" s="1"/>
  <c r="AN522" i="3" s="1"/>
  <c r="AE523" i="3"/>
  <c r="AH523" i="3" s="1"/>
  <c r="AN523" i="3" s="1"/>
  <c r="AE524" i="3"/>
  <c r="AH524" i="3" s="1"/>
  <c r="AN524" i="3" s="1"/>
  <c r="AE525" i="3"/>
  <c r="AE526" i="3"/>
  <c r="AH526" i="3" s="1"/>
  <c r="AN526" i="3" s="1"/>
  <c r="AE527" i="3"/>
  <c r="AH527" i="3" s="1"/>
  <c r="AN527" i="3" s="1"/>
  <c r="AE528" i="3"/>
  <c r="AH528" i="3" s="1"/>
  <c r="AN528" i="3" s="1"/>
  <c r="AE529" i="3"/>
  <c r="AH529" i="3" s="1"/>
  <c r="AN529" i="3" s="1"/>
  <c r="AE530" i="3"/>
  <c r="AE531" i="3"/>
  <c r="AH531" i="3" s="1"/>
  <c r="AN531" i="3" s="1"/>
  <c r="AE532" i="3"/>
  <c r="AH532" i="3" s="1"/>
  <c r="AN532" i="3" s="1"/>
  <c r="AE533" i="3"/>
  <c r="AH533" i="3" s="1"/>
  <c r="AN533" i="3" s="1"/>
  <c r="AE534" i="3"/>
  <c r="AH534" i="3" s="1"/>
  <c r="AN534" i="3" s="1"/>
  <c r="AE535" i="3"/>
  <c r="AH535" i="3" s="1"/>
  <c r="AN535" i="3" s="1"/>
  <c r="AE536" i="3"/>
  <c r="AH536" i="3" s="1"/>
  <c r="AN536" i="3" s="1"/>
  <c r="AE537" i="3"/>
  <c r="AE538" i="3"/>
  <c r="AH538" i="3" s="1"/>
  <c r="AN538" i="3" s="1"/>
  <c r="AE539" i="3"/>
  <c r="AH539" i="3" s="1"/>
  <c r="AN539" i="3" s="1"/>
  <c r="AE540" i="3"/>
  <c r="AH540" i="3" s="1"/>
  <c r="AN540" i="3" s="1"/>
  <c r="AE541" i="3"/>
  <c r="AH541" i="3" s="1"/>
  <c r="AN541" i="3" s="1"/>
  <c r="AE542" i="3"/>
  <c r="AE543" i="3"/>
  <c r="AH543" i="3" s="1"/>
  <c r="AN543" i="3" s="1"/>
  <c r="AE544" i="3"/>
  <c r="AH544" i="3" s="1"/>
  <c r="AN544" i="3" s="1"/>
  <c r="AE545" i="3"/>
  <c r="AH545" i="3" s="1"/>
  <c r="AN545" i="3" s="1"/>
  <c r="AE546" i="3"/>
  <c r="AH546" i="3" s="1"/>
  <c r="AN546" i="3" s="1"/>
  <c r="AE547" i="3"/>
  <c r="AH547" i="3" s="1"/>
  <c r="AN547" i="3" s="1"/>
  <c r="AE548" i="3"/>
  <c r="AH548" i="3" s="1"/>
  <c r="AN548" i="3" s="1"/>
  <c r="AE549" i="3"/>
  <c r="AE550" i="3"/>
  <c r="AH550" i="3" s="1"/>
  <c r="AN550" i="3" s="1"/>
  <c r="AE551" i="3"/>
  <c r="AH551" i="3" s="1"/>
  <c r="AN551" i="3" s="1"/>
  <c r="AE552" i="3"/>
  <c r="AH552" i="3" s="1"/>
  <c r="AN552" i="3" s="1"/>
  <c r="AE553" i="3"/>
  <c r="AH553" i="3" s="1"/>
  <c r="AN553" i="3" s="1"/>
  <c r="AE554" i="3"/>
  <c r="AE555" i="3"/>
  <c r="AH555" i="3" s="1"/>
  <c r="AN555" i="3" s="1"/>
  <c r="AE556" i="3"/>
  <c r="AH556" i="3" s="1"/>
  <c r="AN556" i="3" s="1"/>
  <c r="AE557" i="3"/>
  <c r="AH557" i="3" s="1"/>
  <c r="AN557" i="3" s="1"/>
  <c r="AE558" i="3"/>
  <c r="AH558" i="3" s="1"/>
  <c r="AN558" i="3" s="1"/>
  <c r="AE559" i="3"/>
  <c r="AH559" i="3" s="1"/>
  <c r="AN559" i="3" s="1"/>
  <c r="AE560" i="3"/>
  <c r="AH560" i="3" s="1"/>
  <c r="AN560" i="3" s="1"/>
  <c r="AE561" i="3"/>
  <c r="AE562" i="3"/>
  <c r="AH562" i="3" s="1"/>
  <c r="AN562" i="3" s="1"/>
  <c r="AE563" i="3"/>
  <c r="AH563" i="3" s="1"/>
  <c r="AN563" i="3" s="1"/>
  <c r="AE564" i="3"/>
  <c r="AH564" i="3" s="1"/>
  <c r="AN564" i="3" s="1"/>
  <c r="AE565" i="3"/>
  <c r="AH565" i="3" s="1"/>
  <c r="AN565" i="3" s="1"/>
  <c r="AE566" i="3"/>
  <c r="AE567" i="3"/>
  <c r="AH567" i="3" s="1"/>
  <c r="AN567" i="3" s="1"/>
  <c r="AE568" i="3"/>
  <c r="AH568" i="3" s="1"/>
  <c r="AN568" i="3" s="1"/>
  <c r="AE569" i="3"/>
  <c r="AH569" i="3" s="1"/>
  <c r="AN569" i="3" s="1"/>
  <c r="AE570" i="3"/>
  <c r="AH570" i="3" s="1"/>
  <c r="AN570" i="3" s="1"/>
  <c r="AE571" i="3"/>
  <c r="AH571" i="3" s="1"/>
  <c r="AN571" i="3" s="1"/>
  <c r="AE572" i="3"/>
  <c r="AH572" i="3" s="1"/>
  <c r="AN572" i="3" s="1"/>
  <c r="AE573" i="3"/>
  <c r="AE574" i="3"/>
  <c r="AH574" i="3" s="1"/>
  <c r="AN574" i="3" s="1"/>
  <c r="AE575" i="3"/>
  <c r="AH575" i="3" s="1"/>
  <c r="AN575" i="3" s="1"/>
  <c r="AE576" i="3"/>
  <c r="AH576" i="3" s="1"/>
  <c r="AN576" i="3" s="1"/>
  <c r="AE577" i="3"/>
  <c r="AH577" i="3" s="1"/>
  <c r="AN577" i="3" s="1"/>
  <c r="AE578" i="3"/>
  <c r="AE579" i="3"/>
  <c r="AH579" i="3" s="1"/>
  <c r="AN579" i="3" s="1"/>
  <c r="AE580" i="3"/>
  <c r="AH580" i="3" s="1"/>
  <c r="AN580" i="3" s="1"/>
  <c r="AE581" i="3"/>
  <c r="AH581" i="3" s="1"/>
  <c r="AN581" i="3" s="1"/>
  <c r="AE582" i="3"/>
  <c r="AH582" i="3" s="1"/>
  <c r="AN582" i="3" s="1"/>
  <c r="AE583" i="3"/>
  <c r="AH583" i="3" s="1"/>
  <c r="AN583" i="3" s="1"/>
  <c r="AE584" i="3"/>
  <c r="AH584" i="3" s="1"/>
  <c r="AN584" i="3" s="1"/>
  <c r="AE585" i="3"/>
  <c r="AE586" i="3"/>
  <c r="AH586" i="3" s="1"/>
  <c r="AN586" i="3" s="1"/>
  <c r="AE587" i="3"/>
  <c r="AH587" i="3" s="1"/>
  <c r="AN587" i="3" s="1"/>
  <c r="AE588" i="3"/>
  <c r="AH588" i="3" s="1"/>
  <c r="AN588" i="3" s="1"/>
  <c r="AE589" i="3"/>
  <c r="AH589" i="3" s="1"/>
  <c r="AN589" i="3" s="1"/>
  <c r="AE590" i="3"/>
  <c r="AE591" i="3"/>
  <c r="AH591" i="3" s="1"/>
  <c r="AN591" i="3" s="1"/>
  <c r="AE592" i="3"/>
  <c r="AH592" i="3" s="1"/>
  <c r="AN592" i="3" s="1"/>
  <c r="AE593" i="3"/>
  <c r="AH593" i="3" s="1"/>
  <c r="AN593" i="3" s="1"/>
  <c r="AE594" i="3"/>
  <c r="AH594" i="3" s="1"/>
  <c r="AN594" i="3" s="1"/>
  <c r="AE595" i="3"/>
  <c r="AH595" i="3" s="1"/>
  <c r="AN595" i="3" s="1"/>
  <c r="AE596" i="3"/>
  <c r="AH596" i="3" s="1"/>
  <c r="AN596" i="3" s="1"/>
  <c r="AE597" i="3"/>
  <c r="AE598" i="3"/>
  <c r="AH598" i="3" s="1"/>
  <c r="AN598" i="3" s="1"/>
  <c r="AE599" i="3"/>
  <c r="AH599" i="3" s="1"/>
  <c r="AN599" i="3" s="1"/>
  <c r="AE600" i="3"/>
  <c r="AH600" i="3" s="1"/>
  <c r="AN600" i="3" s="1"/>
  <c r="AE601" i="3"/>
  <c r="AH601" i="3" s="1"/>
  <c r="AN601" i="3" s="1"/>
  <c r="AE602" i="3"/>
  <c r="AE603" i="3"/>
  <c r="AH603" i="3" s="1"/>
  <c r="AN603" i="3" s="1"/>
  <c r="AE604" i="3"/>
  <c r="AH604" i="3" s="1"/>
  <c r="AN604" i="3" s="1"/>
  <c r="AE605" i="3"/>
  <c r="AH605" i="3" s="1"/>
  <c r="AN605" i="3" s="1"/>
  <c r="AE606" i="3"/>
  <c r="AH606" i="3" s="1"/>
  <c r="AN606" i="3" s="1"/>
  <c r="AE607" i="3"/>
  <c r="AH607" i="3" s="1"/>
  <c r="AN607" i="3" s="1"/>
  <c r="AE608" i="3"/>
  <c r="AH608" i="3" s="1"/>
  <c r="AN608" i="3" s="1"/>
  <c r="AE609" i="3"/>
  <c r="AE610" i="3"/>
  <c r="AH610" i="3" s="1"/>
  <c r="AN610" i="3" s="1"/>
  <c r="AE611" i="3"/>
  <c r="AH611" i="3" s="1"/>
  <c r="AN611" i="3" s="1"/>
  <c r="AE612" i="3"/>
  <c r="AH612" i="3" s="1"/>
  <c r="AN612" i="3" s="1"/>
  <c r="AE613" i="3"/>
  <c r="AH613" i="3" s="1"/>
  <c r="AN613" i="3" s="1"/>
  <c r="AE614" i="3"/>
  <c r="AE615" i="3"/>
  <c r="AH615" i="3" s="1"/>
  <c r="AN615" i="3" s="1"/>
  <c r="AE616" i="3"/>
  <c r="AH616" i="3" s="1"/>
  <c r="AN616" i="3" s="1"/>
  <c r="AE617" i="3"/>
  <c r="AH617" i="3" s="1"/>
  <c r="AN617" i="3" s="1"/>
  <c r="AE618" i="3"/>
  <c r="AH618" i="3" s="1"/>
  <c r="AN618" i="3" s="1"/>
  <c r="AE619" i="3"/>
  <c r="AH619" i="3" s="1"/>
  <c r="AN619" i="3" s="1"/>
  <c r="AE620" i="3"/>
  <c r="AH620" i="3" s="1"/>
  <c r="AN620" i="3" s="1"/>
  <c r="AE621" i="3"/>
  <c r="AE622" i="3"/>
  <c r="AH622" i="3" s="1"/>
  <c r="AN622" i="3" s="1"/>
  <c r="AE623" i="3"/>
  <c r="AH623" i="3" s="1"/>
  <c r="AN623" i="3" s="1"/>
  <c r="AE624" i="3"/>
  <c r="AH624" i="3" s="1"/>
  <c r="AN624" i="3" s="1"/>
  <c r="AE625" i="3"/>
  <c r="AH625" i="3" s="1"/>
  <c r="AN625" i="3" s="1"/>
  <c r="AE626" i="3"/>
  <c r="AE627" i="3"/>
  <c r="AH627" i="3" s="1"/>
  <c r="AN627" i="3" s="1"/>
  <c r="AE628" i="3"/>
  <c r="AH628" i="3" s="1"/>
  <c r="AN628" i="3" s="1"/>
  <c r="AE629" i="3"/>
  <c r="AH629" i="3" s="1"/>
  <c r="AN629" i="3" s="1"/>
  <c r="AE630" i="3"/>
  <c r="AH630" i="3" s="1"/>
  <c r="AN630" i="3" s="1"/>
  <c r="AE631" i="3"/>
  <c r="AH631" i="3" s="1"/>
  <c r="AN631" i="3" s="1"/>
  <c r="AE632" i="3"/>
  <c r="AH632" i="3" s="1"/>
  <c r="AN632" i="3" s="1"/>
  <c r="AE633" i="3"/>
  <c r="AE634" i="3"/>
  <c r="AH634" i="3" s="1"/>
  <c r="AN634" i="3" s="1"/>
  <c r="AE635" i="3"/>
  <c r="AH635" i="3" s="1"/>
  <c r="AN635" i="3" s="1"/>
  <c r="AE636" i="3"/>
  <c r="AH636" i="3" s="1"/>
  <c r="AN636" i="3" s="1"/>
  <c r="AE637" i="3"/>
  <c r="AH637" i="3" s="1"/>
  <c r="AN637" i="3" s="1"/>
  <c r="AE638" i="3"/>
  <c r="AE639" i="3"/>
  <c r="AH639" i="3" s="1"/>
  <c r="AN639" i="3" s="1"/>
  <c r="AE640" i="3"/>
  <c r="AH640" i="3" s="1"/>
  <c r="AN640" i="3" s="1"/>
  <c r="AE641" i="3"/>
  <c r="AH641" i="3" s="1"/>
  <c r="AN641" i="3" s="1"/>
  <c r="AE642" i="3"/>
  <c r="AH642" i="3" s="1"/>
  <c r="AN642" i="3" s="1"/>
  <c r="AE643" i="3"/>
  <c r="AH643" i="3" s="1"/>
  <c r="AN643" i="3" s="1"/>
  <c r="AE644" i="3"/>
  <c r="AH644" i="3" s="1"/>
  <c r="AN644" i="3" s="1"/>
  <c r="AE645" i="3"/>
  <c r="AE646" i="3"/>
  <c r="AH646" i="3" s="1"/>
  <c r="AN646" i="3" s="1"/>
  <c r="AE647" i="3"/>
  <c r="AH647" i="3" s="1"/>
  <c r="AN647" i="3" s="1"/>
  <c r="AE648" i="3"/>
  <c r="AH648" i="3" s="1"/>
  <c r="AN648" i="3" s="1"/>
  <c r="AE649" i="3"/>
  <c r="AH649" i="3" s="1"/>
  <c r="AN649" i="3" s="1"/>
  <c r="AE650" i="3"/>
  <c r="AE651" i="3"/>
  <c r="AH651" i="3" s="1"/>
  <c r="AN651" i="3" s="1"/>
  <c r="AE652" i="3"/>
  <c r="AH652" i="3" s="1"/>
  <c r="AN652" i="3" s="1"/>
  <c r="AE653" i="3"/>
  <c r="AH653" i="3" s="1"/>
  <c r="AN653" i="3" s="1"/>
  <c r="AE654" i="3"/>
  <c r="AH654" i="3" s="1"/>
  <c r="AN654" i="3" s="1"/>
  <c r="AE2" i="3"/>
  <c r="AH2" i="3" s="1"/>
  <c r="AN2" i="3" s="1"/>
  <c r="Y3" i="3"/>
  <c r="Y4" i="3"/>
  <c r="Y5" i="3"/>
  <c r="Y6" i="3"/>
  <c r="Y7" i="3"/>
  <c r="Y8" i="3"/>
  <c r="Y9" i="3"/>
  <c r="Y10" i="3"/>
  <c r="Y11" i="3"/>
  <c r="Y12" i="3"/>
  <c r="Y13" i="3"/>
  <c r="Y14" i="3"/>
  <c r="Y15" i="3"/>
  <c r="Y16" i="3"/>
  <c r="Y17" i="3"/>
  <c r="Y18" i="3"/>
  <c r="Y19" i="3"/>
  <c r="Y20" i="3"/>
  <c r="Y21" i="3"/>
  <c r="Y22" i="3"/>
  <c r="Y23" i="3"/>
  <c r="Y24" i="3"/>
  <c r="Y25" i="3"/>
  <c r="Y26" i="3"/>
  <c r="Y27" i="3"/>
  <c r="Y28" i="3"/>
  <c r="Y29" i="3"/>
  <c r="Y30" i="3"/>
  <c r="Y31" i="3"/>
  <c r="Y32" i="3"/>
  <c r="Y33" i="3"/>
  <c r="Y34" i="3"/>
  <c r="Y35" i="3"/>
  <c r="Y36" i="3"/>
  <c r="Y37" i="3"/>
  <c r="Y38" i="3"/>
  <c r="Y39" i="3"/>
  <c r="Y40" i="3"/>
  <c r="Y41" i="3"/>
  <c r="Y42" i="3"/>
  <c r="Y43" i="3"/>
  <c r="Y44" i="3"/>
  <c r="Y45" i="3"/>
  <c r="Y46" i="3"/>
  <c r="Y47" i="3"/>
  <c r="Y48" i="3"/>
  <c r="Y49" i="3"/>
  <c r="Y50" i="3"/>
  <c r="Y51" i="3"/>
  <c r="Y52" i="3"/>
  <c r="Y53" i="3"/>
  <c r="Y54" i="3"/>
  <c r="Y55" i="3"/>
  <c r="Y56" i="3"/>
  <c r="Y57" i="3"/>
  <c r="Y58" i="3"/>
  <c r="Y59" i="3"/>
  <c r="Y60" i="3"/>
  <c r="Y61" i="3"/>
  <c r="Y62" i="3"/>
  <c r="Y63" i="3"/>
  <c r="Y64" i="3"/>
  <c r="Y65" i="3"/>
  <c r="Y66" i="3"/>
  <c r="Y67" i="3"/>
  <c r="Y68" i="3"/>
  <c r="Y69" i="3"/>
  <c r="Y70" i="3"/>
  <c r="Y71" i="3"/>
  <c r="Y72" i="3"/>
  <c r="Y73" i="3"/>
  <c r="Y74" i="3"/>
  <c r="Y75" i="3"/>
  <c r="Y76" i="3"/>
  <c r="Y77" i="3"/>
  <c r="Y78" i="3"/>
  <c r="Y79" i="3"/>
  <c r="Y80" i="3"/>
  <c r="Y81" i="3"/>
  <c r="Y82" i="3"/>
  <c r="Y83" i="3"/>
  <c r="Y84" i="3"/>
  <c r="Y85" i="3"/>
  <c r="Y86" i="3"/>
  <c r="Y87" i="3"/>
  <c r="Y88" i="3"/>
  <c r="Y89" i="3"/>
  <c r="Y90" i="3"/>
  <c r="Y91" i="3"/>
  <c r="Y92" i="3"/>
  <c r="Y93" i="3"/>
  <c r="Y94" i="3"/>
  <c r="Y95" i="3"/>
  <c r="Y96" i="3"/>
  <c r="Y97" i="3"/>
  <c r="Y98" i="3"/>
  <c r="Y99" i="3"/>
  <c r="Y100" i="3"/>
  <c r="Y101" i="3"/>
  <c r="Y102" i="3"/>
  <c r="Y103" i="3"/>
  <c r="Y104" i="3"/>
  <c r="Y105" i="3"/>
  <c r="Y106" i="3"/>
  <c r="Y107" i="3"/>
  <c r="Y108" i="3"/>
  <c r="Y109" i="3"/>
  <c r="Y110" i="3"/>
  <c r="Y111" i="3"/>
  <c r="Y112" i="3"/>
  <c r="Y113" i="3"/>
  <c r="Y114" i="3"/>
  <c r="Y115" i="3"/>
  <c r="Y116" i="3"/>
  <c r="Y117" i="3"/>
  <c r="Y118" i="3"/>
  <c r="Y119" i="3"/>
  <c r="Y120" i="3"/>
  <c r="Y121" i="3"/>
  <c r="Y122" i="3"/>
  <c r="Y123" i="3"/>
  <c r="Y124" i="3"/>
  <c r="Y125" i="3"/>
  <c r="Y126" i="3"/>
  <c r="Y127" i="3"/>
  <c r="Y128" i="3"/>
  <c r="Y129" i="3"/>
  <c r="Y130" i="3"/>
  <c r="Y131" i="3"/>
  <c r="Y132" i="3"/>
  <c r="Y133" i="3"/>
  <c r="Y134" i="3"/>
  <c r="Y135" i="3"/>
  <c r="Y136" i="3"/>
  <c r="Y137" i="3"/>
  <c r="Y138" i="3"/>
  <c r="Y139" i="3"/>
  <c r="Y140" i="3"/>
  <c r="Y141" i="3"/>
  <c r="Y142" i="3"/>
  <c r="Y143" i="3"/>
  <c r="Y144" i="3"/>
  <c r="Y145" i="3"/>
  <c r="Y146" i="3"/>
  <c r="Y147" i="3"/>
  <c r="Y148" i="3"/>
  <c r="Y149" i="3"/>
  <c r="Y150" i="3"/>
  <c r="Y151" i="3"/>
  <c r="Y152" i="3"/>
  <c r="Y153" i="3"/>
  <c r="Y154" i="3"/>
  <c r="Y155" i="3"/>
  <c r="Y156" i="3"/>
  <c r="Y157" i="3"/>
  <c r="Y158" i="3"/>
  <c r="Y159" i="3"/>
  <c r="Y160" i="3"/>
  <c r="Y161" i="3"/>
  <c r="Y162" i="3"/>
  <c r="Y163" i="3"/>
  <c r="Y164" i="3"/>
  <c r="Y165" i="3"/>
  <c r="Y166" i="3"/>
  <c r="Y167" i="3"/>
  <c r="Y168" i="3"/>
  <c r="Y169" i="3"/>
  <c r="Y170" i="3"/>
  <c r="Y171" i="3"/>
  <c r="Y172" i="3"/>
  <c r="Y173" i="3"/>
  <c r="Y174" i="3"/>
  <c r="Y175" i="3"/>
  <c r="Y176" i="3"/>
  <c r="Y177" i="3"/>
  <c r="Y178" i="3"/>
  <c r="Y179" i="3"/>
  <c r="Y180" i="3"/>
  <c r="Y181" i="3"/>
  <c r="Y182" i="3"/>
  <c r="Y183" i="3"/>
  <c r="Y184" i="3"/>
  <c r="Y185" i="3"/>
  <c r="Y186" i="3"/>
  <c r="Y187" i="3"/>
  <c r="Y188" i="3"/>
  <c r="Y189" i="3"/>
  <c r="Y190" i="3"/>
  <c r="Y191" i="3"/>
  <c r="Y192" i="3"/>
  <c r="Y193" i="3"/>
  <c r="Y194" i="3"/>
  <c r="Y195" i="3"/>
  <c r="Y196" i="3"/>
  <c r="Y197" i="3"/>
  <c r="Y198" i="3"/>
  <c r="Y199" i="3"/>
  <c r="Y200" i="3"/>
  <c r="Y201" i="3"/>
  <c r="Y202" i="3"/>
  <c r="Y203" i="3"/>
  <c r="Y204" i="3"/>
  <c r="Y205" i="3"/>
  <c r="Y206" i="3"/>
  <c r="Y207" i="3"/>
  <c r="Y208" i="3"/>
  <c r="Y209" i="3"/>
  <c r="Y210" i="3"/>
  <c r="Y211" i="3"/>
  <c r="Y212" i="3"/>
  <c r="Y213" i="3"/>
  <c r="Y214" i="3"/>
  <c r="Y215" i="3"/>
  <c r="Y216" i="3"/>
  <c r="Y217" i="3"/>
  <c r="Y218" i="3"/>
  <c r="Y219" i="3"/>
  <c r="Y220" i="3"/>
  <c r="Y221" i="3"/>
  <c r="Y222" i="3"/>
  <c r="Y223" i="3"/>
  <c r="Y224" i="3"/>
  <c r="Y225" i="3"/>
  <c r="Y226" i="3"/>
  <c r="Y227" i="3"/>
  <c r="Y228" i="3"/>
  <c r="Y229" i="3"/>
  <c r="Y230" i="3"/>
  <c r="Y231" i="3"/>
  <c r="Y232" i="3"/>
  <c r="Y233" i="3"/>
  <c r="Y234" i="3"/>
  <c r="Y235" i="3"/>
  <c r="Y236" i="3"/>
  <c r="Y237" i="3"/>
  <c r="Y238" i="3"/>
  <c r="Y239" i="3"/>
  <c r="Y240" i="3"/>
  <c r="Y241" i="3"/>
  <c r="Y242" i="3"/>
  <c r="Y243" i="3"/>
  <c r="Y244" i="3"/>
  <c r="Y245" i="3"/>
  <c r="Y246" i="3"/>
  <c r="Y247" i="3"/>
  <c r="Y248" i="3"/>
  <c r="Y249" i="3"/>
  <c r="Y250" i="3"/>
  <c r="Y251" i="3"/>
  <c r="Y252" i="3"/>
  <c r="Y253" i="3"/>
  <c r="Y254" i="3"/>
  <c r="Y255" i="3"/>
  <c r="Y256" i="3"/>
  <c r="Y257" i="3"/>
  <c r="Y258" i="3"/>
  <c r="Y259" i="3"/>
  <c r="Y260" i="3"/>
  <c r="Y261" i="3"/>
  <c r="Y262" i="3"/>
  <c r="Y263" i="3"/>
  <c r="Y264" i="3"/>
  <c r="Y265" i="3"/>
  <c r="Y266" i="3"/>
  <c r="Y267" i="3"/>
  <c r="Y268" i="3"/>
  <c r="Y269" i="3"/>
  <c r="Y270" i="3"/>
  <c r="Y271" i="3"/>
  <c r="Y272" i="3"/>
  <c r="Y273" i="3"/>
  <c r="Y274" i="3"/>
  <c r="Y275" i="3"/>
  <c r="Y276" i="3"/>
  <c r="Y277" i="3"/>
  <c r="Y278" i="3"/>
  <c r="Y279" i="3"/>
  <c r="Y280" i="3"/>
  <c r="Y281" i="3"/>
  <c r="Y282" i="3"/>
  <c r="Y283" i="3"/>
  <c r="Y284" i="3"/>
  <c r="Y285" i="3"/>
  <c r="Y286" i="3"/>
  <c r="Y287" i="3"/>
  <c r="Y288" i="3"/>
  <c r="Y289" i="3"/>
  <c r="Y290" i="3"/>
  <c r="Y291" i="3"/>
  <c r="Y292" i="3"/>
  <c r="Y293" i="3"/>
  <c r="Y294" i="3"/>
  <c r="Y295" i="3"/>
  <c r="Y296" i="3"/>
  <c r="Y297" i="3"/>
  <c r="Y298" i="3"/>
  <c r="Y299" i="3"/>
  <c r="Y300" i="3"/>
  <c r="Y301" i="3"/>
  <c r="Y302" i="3"/>
  <c r="Y303" i="3"/>
  <c r="Y304" i="3"/>
  <c r="Y305" i="3"/>
  <c r="Y306" i="3"/>
  <c r="Y307" i="3"/>
  <c r="Y308" i="3"/>
  <c r="Y309" i="3"/>
  <c r="Y310" i="3"/>
  <c r="Y311" i="3"/>
  <c r="Y312" i="3"/>
  <c r="Y313" i="3"/>
  <c r="Y314" i="3"/>
  <c r="Y315" i="3"/>
  <c r="Y316" i="3"/>
  <c r="Y317" i="3"/>
  <c r="Y318" i="3"/>
  <c r="Y319" i="3"/>
  <c r="Y320" i="3"/>
  <c r="Y321" i="3"/>
  <c r="Y322" i="3"/>
  <c r="Y323" i="3"/>
  <c r="Y324" i="3"/>
  <c r="Y325" i="3"/>
  <c r="Y326" i="3"/>
  <c r="Y327" i="3"/>
  <c r="Y328" i="3"/>
  <c r="Y329" i="3"/>
  <c r="Y330" i="3"/>
  <c r="Y331" i="3"/>
  <c r="Y332" i="3"/>
  <c r="Y333" i="3"/>
  <c r="Y334" i="3"/>
  <c r="Y335" i="3"/>
  <c r="Y336" i="3"/>
  <c r="Y337" i="3"/>
  <c r="Y338" i="3"/>
  <c r="Y339" i="3"/>
  <c r="Y340" i="3"/>
  <c r="Y341" i="3"/>
  <c r="Y342" i="3"/>
  <c r="Y343" i="3"/>
  <c r="Y344" i="3"/>
  <c r="Y345" i="3"/>
  <c r="Y346" i="3"/>
  <c r="Y347" i="3"/>
  <c r="Y348" i="3"/>
  <c r="Y349" i="3"/>
  <c r="Y350" i="3"/>
  <c r="Y351" i="3"/>
  <c r="Y352" i="3"/>
  <c r="Y353" i="3"/>
  <c r="Y354" i="3"/>
  <c r="Y355" i="3"/>
  <c r="Y356" i="3"/>
  <c r="Y357" i="3"/>
  <c r="Y358" i="3"/>
  <c r="Y359" i="3"/>
  <c r="Y360" i="3"/>
  <c r="Y361" i="3"/>
  <c r="Y362" i="3"/>
  <c r="Y363" i="3"/>
  <c r="Y364" i="3"/>
  <c r="Y365" i="3"/>
  <c r="Y366" i="3"/>
  <c r="Y367" i="3"/>
  <c r="Y368" i="3"/>
  <c r="Y369" i="3"/>
  <c r="Y370" i="3"/>
  <c r="Y371" i="3"/>
  <c r="Y372" i="3"/>
  <c r="Y373" i="3"/>
  <c r="Y374" i="3"/>
  <c r="Y375" i="3"/>
  <c r="Y376" i="3"/>
  <c r="Y377" i="3"/>
  <c r="Y378" i="3"/>
  <c r="Y379" i="3"/>
  <c r="Y380" i="3"/>
  <c r="Y381" i="3"/>
  <c r="Y382" i="3"/>
  <c r="Y383" i="3"/>
  <c r="Y384" i="3"/>
  <c r="Y385" i="3"/>
  <c r="Y386" i="3"/>
  <c r="Y387" i="3"/>
  <c r="Y388" i="3"/>
  <c r="Y389" i="3"/>
  <c r="Y390" i="3"/>
  <c r="Y391" i="3"/>
  <c r="Y392" i="3"/>
  <c r="Y393" i="3"/>
  <c r="Y394" i="3"/>
  <c r="Y395" i="3"/>
  <c r="Y396" i="3"/>
  <c r="Y397" i="3"/>
  <c r="Y398" i="3"/>
  <c r="Y399" i="3"/>
  <c r="Y400" i="3"/>
  <c r="Y401" i="3"/>
  <c r="Y402" i="3"/>
  <c r="Y403" i="3"/>
  <c r="Y404" i="3"/>
  <c r="Y405" i="3"/>
  <c r="Y406" i="3"/>
  <c r="Y407" i="3"/>
  <c r="Y408" i="3"/>
  <c r="Y409" i="3"/>
  <c r="Y410" i="3"/>
  <c r="Y411" i="3"/>
  <c r="Y412" i="3"/>
  <c r="Y413" i="3"/>
  <c r="Y414" i="3"/>
  <c r="Y415" i="3"/>
  <c r="Y416" i="3"/>
  <c r="Y417" i="3"/>
  <c r="Y418" i="3"/>
  <c r="Y419" i="3"/>
  <c r="Y420" i="3"/>
  <c r="Y421" i="3"/>
  <c r="Y422" i="3"/>
  <c r="Y423" i="3"/>
  <c r="Y424" i="3"/>
  <c r="Y425" i="3"/>
  <c r="Y426" i="3"/>
  <c r="Y427" i="3"/>
  <c r="Y428" i="3"/>
  <c r="Y429" i="3"/>
  <c r="Y430" i="3"/>
  <c r="Y431" i="3"/>
  <c r="Y432" i="3"/>
  <c r="Y433" i="3"/>
  <c r="Y434" i="3"/>
  <c r="Y435" i="3"/>
  <c r="Y436" i="3"/>
  <c r="Y437" i="3"/>
  <c r="Y438" i="3"/>
  <c r="Y439" i="3"/>
  <c r="Y440" i="3"/>
  <c r="Y441" i="3"/>
  <c r="Y442" i="3"/>
  <c r="Y443" i="3"/>
  <c r="Y444" i="3"/>
  <c r="Y445" i="3"/>
  <c r="Y446" i="3"/>
  <c r="Y447" i="3"/>
  <c r="Y448" i="3"/>
  <c r="Y449" i="3"/>
  <c r="Y450" i="3"/>
  <c r="Y451" i="3"/>
  <c r="Y452" i="3"/>
  <c r="Y453" i="3"/>
  <c r="Y454" i="3"/>
  <c r="Y455" i="3"/>
  <c r="Y456" i="3"/>
  <c r="Y457" i="3"/>
  <c r="Y458" i="3"/>
  <c r="Y459" i="3"/>
  <c r="Y460" i="3"/>
  <c r="Y461" i="3"/>
  <c r="Y462" i="3"/>
  <c r="Y463" i="3"/>
  <c r="Y464" i="3"/>
  <c r="Y465" i="3"/>
  <c r="Y466" i="3"/>
  <c r="Y467" i="3"/>
  <c r="Y468" i="3"/>
  <c r="Y469" i="3"/>
  <c r="Y470" i="3"/>
  <c r="Y471" i="3"/>
  <c r="Y472" i="3"/>
  <c r="Y473" i="3"/>
  <c r="Y474" i="3"/>
  <c r="Y475" i="3"/>
  <c r="Y476" i="3"/>
  <c r="Y477" i="3"/>
  <c r="Y478" i="3"/>
  <c r="Y479" i="3"/>
  <c r="Y480" i="3"/>
  <c r="Y481" i="3"/>
  <c r="Y482" i="3"/>
  <c r="Y483" i="3"/>
  <c r="Y484" i="3"/>
  <c r="Y485" i="3"/>
  <c r="Y486" i="3"/>
  <c r="Y487" i="3"/>
  <c r="Y488" i="3"/>
  <c r="Y489" i="3"/>
  <c r="Y490" i="3"/>
  <c r="Y491" i="3"/>
  <c r="Y492" i="3"/>
  <c r="Y493" i="3"/>
  <c r="Y494" i="3"/>
  <c r="Y495" i="3"/>
  <c r="Y496" i="3"/>
  <c r="Y497" i="3"/>
  <c r="Y498" i="3"/>
  <c r="Y499" i="3"/>
  <c r="Y500" i="3"/>
  <c r="Y501" i="3"/>
  <c r="Y502" i="3"/>
  <c r="Y503" i="3"/>
  <c r="Y504" i="3"/>
  <c r="Y505" i="3"/>
  <c r="Y506" i="3"/>
  <c r="Y507" i="3"/>
  <c r="Y508" i="3"/>
  <c r="Y509" i="3"/>
  <c r="Y510" i="3"/>
  <c r="Y511" i="3"/>
  <c r="Y512" i="3"/>
  <c r="Y513" i="3"/>
  <c r="Y514" i="3"/>
  <c r="Y515" i="3"/>
  <c r="Y516" i="3"/>
  <c r="Y517" i="3"/>
  <c r="Y518" i="3"/>
  <c r="Y519" i="3"/>
  <c r="Y520" i="3"/>
  <c r="Y521" i="3"/>
  <c r="Y522" i="3"/>
  <c r="Y523" i="3"/>
  <c r="Y524" i="3"/>
  <c r="Y525" i="3"/>
  <c r="Y526" i="3"/>
  <c r="Y527" i="3"/>
  <c r="Y528" i="3"/>
  <c r="Y529" i="3"/>
  <c r="Y530" i="3"/>
  <c r="Y531" i="3"/>
  <c r="Y532" i="3"/>
  <c r="Y533" i="3"/>
  <c r="Y534" i="3"/>
  <c r="Y535" i="3"/>
  <c r="Y536" i="3"/>
  <c r="Y537" i="3"/>
  <c r="Y538" i="3"/>
  <c r="Y539" i="3"/>
  <c r="Y540" i="3"/>
  <c r="Y541" i="3"/>
  <c r="Y542" i="3"/>
  <c r="Y543" i="3"/>
  <c r="Y544" i="3"/>
  <c r="Y545" i="3"/>
  <c r="Y546" i="3"/>
  <c r="Y547" i="3"/>
  <c r="Y548" i="3"/>
  <c r="Y549" i="3"/>
  <c r="Y550" i="3"/>
  <c r="Y551" i="3"/>
  <c r="Y552" i="3"/>
  <c r="Y553" i="3"/>
  <c r="Y554" i="3"/>
  <c r="Y555" i="3"/>
  <c r="Y556" i="3"/>
  <c r="Y557" i="3"/>
  <c r="Y558" i="3"/>
  <c r="Y559" i="3"/>
  <c r="Y560" i="3"/>
  <c r="Y561" i="3"/>
  <c r="Y562" i="3"/>
  <c r="Y563" i="3"/>
  <c r="Y564" i="3"/>
  <c r="Y565" i="3"/>
  <c r="Y566" i="3"/>
  <c r="Y567" i="3"/>
  <c r="Y568" i="3"/>
  <c r="Y569" i="3"/>
  <c r="Y570" i="3"/>
  <c r="Y571" i="3"/>
  <c r="Y572" i="3"/>
  <c r="Y573" i="3"/>
  <c r="Y574" i="3"/>
  <c r="Y575" i="3"/>
  <c r="Y576" i="3"/>
  <c r="Y577" i="3"/>
  <c r="Y578" i="3"/>
  <c r="Y579" i="3"/>
  <c r="Y580" i="3"/>
  <c r="Y581" i="3"/>
  <c r="Y582" i="3"/>
  <c r="Y583" i="3"/>
  <c r="Y584" i="3"/>
  <c r="Y585" i="3"/>
  <c r="Y586" i="3"/>
  <c r="Y587" i="3"/>
  <c r="Y588" i="3"/>
  <c r="Y589" i="3"/>
  <c r="Y590" i="3"/>
  <c r="Y591" i="3"/>
  <c r="Y592" i="3"/>
  <c r="Y593" i="3"/>
  <c r="Y594" i="3"/>
  <c r="Y595" i="3"/>
  <c r="Y596" i="3"/>
  <c r="Y597" i="3"/>
  <c r="Y598" i="3"/>
  <c r="Y599" i="3"/>
  <c r="Y600" i="3"/>
  <c r="Y601" i="3"/>
  <c r="Y602" i="3"/>
  <c r="Y603" i="3"/>
  <c r="Y604" i="3"/>
  <c r="Y605" i="3"/>
  <c r="Y606" i="3"/>
  <c r="Y607" i="3"/>
  <c r="Y608" i="3"/>
  <c r="Y609" i="3"/>
  <c r="Y610" i="3"/>
  <c r="Y611" i="3"/>
  <c r="Y612" i="3"/>
  <c r="Y613" i="3"/>
  <c r="Y614" i="3"/>
  <c r="Y615" i="3"/>
  <c r="Y616" i="3"/>
  <c r="Y617" i="3"/>
  <c r="Y618" i="3"/>
  <c r="Y619" i="3"/>
  <c r="Y620" i="3"/>
  <c r="Y621" i="3"/>
  <c r="Y622" i="3"/>
  <c r="Y623" i="3"/>
  <c r="Y624" i="3"/>
  <c r="Y625" i="3"/>
  <c r="Y626" i="3"/>
  <c r="Y627" i="3"/>
  <c r="Y628" i="3"/>
  <c r="Y629" i="3"/>
  <c r="Y630" i="3"/>
  <c r="Y631" i="3"/>
  <c r="Y632" i="3"/>
  <c r="Y633" i="3"/>
  <c r="Y634" i="3"/>
  <c r="Y635" i="3"/>
  <c r="Y636" i="3"/>
  <c r="Y637" i="3"/>
  <c r="Y638" i="3"/>
  <c r="Y639" i="3"/>
  <c r="Y640" i="3"/>
  <c r="Y641" i="3"/>
  <c r="Y642" i="3"/>
  <c r="Y643" i="3"/>
  <c r="Y644" i="3"/>
  <c r="Y645" i="3"/>
  <c r="Y646" i="3"/>
  <c r="Y647" i="3"/>
  <c r="Y648" i="3"/>
  <c r="Y649" i="3"/>
  <c r="Y650" i="3"/>
  <c r="Y651" i="3"/>
  <c r="Y652" i="3"/>
  <c r="Y653" i="3"/>
  <c r="Y654" i="3"/>
  <c r="Y2" i="3"/>
  <c r="X3" i="2"/>
  <c r="X4" i="2"/>
  <c r="X5" i="2"/>
  <c r="X6" i="2"/>
  <c r="X7" i="2"/>
  <c r="X8" i="2"/>
  <c r="X9" i="2"/>
  <c r="X10" i="2"/>
  <c r="X11" i="2"/>
  <c r="X12" i="2"/>
  <c r="X13" i="2"/>
  <c r="X14" i="2"/>
  <c r="X15" i="2"/>
  <c r="X16" i="2"/>
  <c r="X17" i="2"/>
  <c r="X18" i="2"/>
  <c r="X19" i="2"/>
  <c r="X20" i="2"/>
  <c r="X21" i="2"/>
  <c r="X22" i="2"/>
  <c r="X23" i="2"/>
  <c r="X24" i="2"/>
  <c r="X25" i="2"/>
  <c r="X26" i="2"/>
  <c r="X27" i="2"/>
  <c r="X28" i="2"/>
  <c r="X29" i="2"/>
  <c r="X30" i="2"/>
  <c r="X31" i="2"/>
  <c r="X32" i="2"/>
  <c r="X33" i="2"/>
  <c r="X34" i="2"/>
  <c r="X35" i="2"/>
  <c r="X36" i="2"/>
  <c r="X37" i="2"/>
  <c r="X38" i="2"/>
  <c r="X39" i="2"/>
  <c r="X40" i="2"/>
  <c r="X41" i="2"/>
  <c r="X42" i="2"/>
  <c r="X43" i="2"/>
  <c r="X44" i="2"/>
  <c r="X45" i="2"/>
  <c r="X46" i="2"/>
  <c r="X47" i="2"/>
  <c r="X48" i="2"/>
  <c r="X49" i="2"/>
  <c r="X50" i="2"/>
  <c r="X51" i="2"/>
  <c r="X52" i="2"/>
  <c r="X53" i="2"/>
  <c r="X54" i="2"/>
  <c r="X55" i="2"/>
  <c r="X56" i="2"/>
  <c r="X57" i="2"/>
  <c r="X58" i="2"/>
  <c r="X59" i="2"/>
  <c r="X60" i="2"/>
  <c r="X61" i="2"/>
  <c r="X62" i="2"/>
  <c r="X63" i="2"/>
  <c r="X64" i="2"/>
  <c r="X65" i="2"/>
  <c r="X66" i="2"/>
  <c r="X67" i="2"/>
  <c r="X68" i="2"/>
  <c r="X69" i="2"/>
  <c r="X70" i="2"/>
  <c r="X71" i="2"/>
  <c r="X72" i="2"/>
  <c r="X73" i="2"/>
  <c r="X74" i="2"/>
  <c r="X75" i="2"/>
  <c r="X76" i="2"/>
  <c r="X77" i="2"/>
  <c r="X78" i="2"/>
  <c r="X79" i="2"/>
  <c r="X80" i="2"/>
  <c r="X81" i="2"/>
  <c r="X82" i="2"/>
  <c r="X83" i="2"/>
  <c r="X84" i="2"/>
  <c r="X85" i="2"/>
  <c r="X86" i="2"/>
  <c r="X87" i="2"/>
  <c r="X88" i="2"/>
  <c r="X89" i="2"/>
  <c r="X90" i="2"/>
  <c r="X91" i="2"/>
  <c r="X92" i="2"/>
  <c r="X93" i="2"/>
  <c r="X94" i="2"/>
  <c r="X95" i="2"/>
  <c r="X96" i="2"/>
  <c r="X97" i="2"/>
  <c r="X98" i="2"/>
  <c r="X99" i="2"/>
  <c r="X100" i="2"/>
  <c r="X101" i="2"/>
  <c r="X102" i="2"/>
  <c r="X103" i="2"/>
  <c r="X104" i="2"/>
  <c r="X105" i="2"/>
  <c r="X106" i="2"/>
  <c r="X107" i="2"/>
  <c r="X108" i="2"/>
  <c r="X109" i="2"/>
  <c r="X110" i="2"/>
  <c r="X111" i="2"/>
  <c r="X112" i="2"/>
  <c r="X113" i="2"/>
  <c r="X114" i="2"/>
  <c r="X115" i="2"/>
  <c r="X116" i="2"/>
  <c r="X117" i="2"/>
  <c r="X118" i="2"/>
  <c r="X119" i="2"/>
  <c r="X120" i="2"/>
  <c r="X121" i="2"/>
  <c r="X122" i="2"/>
  <c r="X123" i="2"/>
  <c r="X124" i="2"/>
  <c r="X125" i="2"/>
  <c r="X126" i="2"/>
  <c r="X127" i="2"/>
  <c r="X128" i="2"/>
  <c r="X129" i="2"/>
  <c r="X130" i="2"/>
  <c r="X131" i="2"/>
  <c r="X132" i="2"/>
  <c r="X133" i="2"/>
  <c r="X134" i="2"/>
  <c r="X135" i="2"/>
  <c r="X136" i="2"/>
  <c r="X137" i="2"/>
  <c r="X138" i="2"/>
  <c r="X139" i="2"/>
  <c r="X140" i="2"/>
  <c r="X141" i="2"/>
  <c r="X142" i="2"/>
  <c r="X143" i="2"/>
  <c r="X144" i="2"/>
  <c r="X145" i="2"/>
  <c r="X146" i="2"/>
  <c r="X147" i="2"/>
  <c r="X148" i="2"/>
  <c r="X149" i="2"/>
  <c r="X150" i="2"/>
  <c r="X151" i="2"/>
  <c r="X152" i="2"/>
  <c r="X153" i="2"/>
  <c r="X154" i="2"/>
  <c r="X155" i="2"/>
  <c r="X156" i="2"/>
  <c r="X157" i="2"/>
  <c r="X158" i="2"/>
  <c r="X159" i="2"/>
  <c r="X160" i="2"/>
  <c r="X161" i="2"/>
  <c r="X162" i="2"/>
  <c r="X163" i="2"/>
  <c r="X164" i="2"/>
  <c r="X165" i="2"/>
  <c r="X166" i="2"/>
  <c r="X167" i="2"/>
  <c r="X168" i="2"/>
  <c r="X169" i="2"/>
  <c r="X170" i="2"/>
  <c r="X171" i="2"/>
  <c r="X172" i="2"/>
  <c r="X173" i="2"/>
  <c r="X174" i="2"/>
  <c r="X175" i="2"/>
  <c r="X176" i="2"/>
  <c r="X177" i="2"/>
  <c r="X178" i="2"/>
  <c r="X179" i="2"/>
  <c r="X180" i="2"/>
  <c r="X181" i="2"/>
  <c r="X182" i="2"/>
  <c r="X183" i="2"/>
  <c r="X184" i="2"/>
  <c r="X185" i="2"/>
  <c r="X186" i="2"/>
  <c r="X187" i="2"/>
  <c r="X188" i="2"/>
  <c r="X189" i="2"/>
  <c r="X190" i="2"/>
  <c r="X191" i="2"/>
  <c r="X192" i="2"/>
  <c r="X193" i="2"/>
  <c r="X194" i="2"/>
  <c r="X195" i="2"/>
  <c r="X196" i="2"/>
  <c r="X197" i="2"/>
  <c r="X198" i="2"/>
  <c r="X199" i="2"/>
  <c r="X200" i="2"/>
  <c r="X201" i="2"/>
  <c r="X202" i="2"/>
  <c r="X203" i="2"/>
  <c r="X204" i="2"/>
  <c r="X205" i="2"/>
  <c r="X206" i="2"/>
  <c r="X207" i="2"/>
  <c r="X208" i="2"/>
  <c r="X209" i="2"/>
  <c r="X210" i="2"/>
  <c r="X211" i="2"/>
  <c r="X212" i="2"/>
  <c r="X213" i="2"/>
  <c r="X214" i="2"/>
  <c r="X215" i="2"/>
  <c r="X216" i="2"/>
  <c r="X217" i="2"/>
  <c r="X218" i="2"/>
  <c r="X219" i="2"/>
  <c r="X220" i="2"/>
  <c r="X221" i="2"/>
  <c r="X222" i="2"/>
  <c r="X223" i="2"/>
  <c r="X224" i="2"/>
  <c r="X225" i="2"/>
  <c r="X226" i="2"/>
  <c r="X227" i="2"/>
  <c r="X228" i="2"/>
  <c r="X229" i="2"/>
  <c r="X230" i="2"/>
  <c r="X231" i="2"/>
  <c r="X232" i="2"/>
  <c r="X233" i="2"/>
  <c r="X234" i="2"/>
  <c r="X235" i="2"/>
  <c r="X236" i="2"/>
  <c r="X237" i="2"/>
  <c r="X238" i="2"/>
  <c r="X239" i="2"/>
  <c r="X240" i="2"/>
  <c r="X241" i="2"/>
  <c r="X242" i="2"/>
  <c r="X243" i="2"/>
  <c r="X244" i="2"/>
  <c r="X245" i="2"/>
  <c r="X246" i="2"/>
  <c r="X247" i="2"/>
  <c r="X248" i="2"/>
  <c r="X249" i="2"/>
  <c r="X250" i="2"/>
  <c r="X251" i="2"/>
  <c r="X252" i="2"/>
  <c r="X253" i="2"/>
  <c r="X254" i="2"/>
  <c r="X255" i="2"/>
  <c r="X256" i="2"/>
  <c r="X257" i="2"/>
  <c r="X258" i="2"/>
  <c r="X259" i="2"/>
  <c r="X260" i="2"/>
  <c r="X261" i="2"/>
  <c r="X262" i="2"/>
  <c r="X263" i="2"/>
  <c r="X264" i="2"/>
  <c r="X265" i="2"/>
  <c r="X266" i="2"/>
  <c r="X267" i="2"/>
  <c r="X268" i="2"/>
  <c r="X269" i="2"/>
  <c r="X270" i="2"/>
  <c r="X271" i="2"/>
  <c r="X272" i="2"/>
  <c r="X273" i="2"/>
  <c r="X274" i="2"/>
  <c r="X275" i="2"/>
  <c r="X276" i="2"/>
  <c r="X277" i="2"/>
  <c r="X278" i="2"/>
  <c r="X279" i="2"/>
  <c r="X280" i="2"/>
  <c r="X281" i="2"/>
  <c r="X282" i="2"/>
  <c r="X283" i="2"/>
  <c r="X284" i="2"/>
  <c r="X285" i="2"/>
  <c r="X286" i="2"/>
  <c r="X287" i="2"/>
  <c r="X288" i="2"/>
  <c r="X289" i="2"/>
  <c r="X290" i="2"/>
  <c r="X291" i="2"/>
  <c r="X292" i="2"/>
  <c r="X293" i="2"/>
  <c r="X294" i="2"/>
  <c r="X295" i="2"/>
  <c r="X296" i="2"/>
  <c r="X297" i="2"/>
  <c r="X298" i="2"/>
  <c r="X299" i="2"/>
  <c r="X300" i="2"/>
  <c r="X301" i="2"/>
  <c r="X302" i="2"/>
  <c r="X303" i="2"/>
  <c r="X304" i="2"/>
  <c r="X305" i="2"/>
  <c r="X306" i="2"/>
  <c r="X307" i="2"/>
  <c r="X308" i="2"/>
  <c r="X309" i="2"/>
  <c r="X310" i="2"/>
  <c r="X311" i="2"/>
  <c r="X312" i="2"/>
  <c r="X313" i="2"/>
  <c r="X314" i="2"/>
  <c r="X315" i="2"/>
  <c r="X316" i="2"/>
  <c r="X317" i="2"/>
  <c r="X318" i="2"/>
  <c r="X319" i="2"/>
  <c r="X320" i="2"/>
  <c r="X321" i="2"/>
  <c r="X322" i="2"/>
  <c r="X323" i="2"/>
  <c r="X324" i="2"/>
  <c r="X325" i="2"/>
  <c r="X326" i="2"/>
  <c r="X327" i="2"/>
  <c r="X328" i="2"/>
  <c r="X329" i="2"/>
  <c r="X330" i="2"/>
  <c r="X331" i="2"/>
  <c r="X332" i="2"/>
  <c r="X333" i="2"/>
  <c r="X334" i="2"/>
  <c r="X335" i="2"/>
  <c r="X336" i="2"/>
  <c r="X337" i="2"/>
  <c r="X338" i="2"/>
  <c r="X339" i="2"/>
  <c r="X340" i="2"/>
  <c r="X341" i="2"/>
  <c r="X342" i="2"/>
  <c r="X343" i="2"/>
  <c r="X344" i="2"/>
  <c r="X345" i="2"/>
  <c r="X346" i="2"/>
  <c r="X347" i="2"/>
  <c r="X348" i="2"/>
  <c r="X349" i="2"/>
  <c r="X350" i="2"/>
  <c r="X351" i="2"/>
  <c r="X352" i="2"/>
  <c r="X353" i="2"/>
  <c r="X354" i="2"/>
  <c r="X355" i="2"/>
  <c r="X356" i="2"/>
  <c r="X357" i="2"/>
  <c r="X358" i="2"/>
  <c r="X359" i="2"/>
  <c r="X360" i="2"/>
  <c r="X361" i="2"/>
  <c r="X362" i="2"/>
  <c r="X363" i="2"/>
  <c r="X364" i="2"/>
  <c r="X365" i="2"/>
  <c r="X366" i="2"/>
  <c r="X367" i="2"/>
  <c r="X368" i="2"/>
  <c r="X369" i="2"/>
  <c r="X370" i="2"/>
  <c r="X371" i="2"/>
  <c r="X372" i="2"/>
  <c r="X373" i="2"/>
  <c r="X374" i="2"/>
  <c r="X375" i="2"/>
  <c r="X376" i="2"/>
  <c r="X377" i="2"/>
  <c r="X378" i="2"/>
  <c r="X379" i="2"/>
  <c r="X380" i="2"/>
  <c r="X381" i="2"/>
  <c r="X382" i="2"/>
  <c r="X383" i="2"/>
  <c r="X384" i="2"/>
  <c r="X385" i="2"/>
  <c r="X386" i="2"/>
  <c r="X387" i="2"/>
  <c r="X388" i="2"/>
  <c r="X389" i="2"/>
  <c r="X390" i="2"/>
  <c r="X391" i="2"/>
  <c r="X392" i="2"/>
  <c r="X393" i="2"/>
  <c r="X394" i="2"/>
  <c r="X395" i="2"/>
  <c r="X396" i="2"/>
  <c r="X397" i="2"/>
  <c r="X398" i="2"/>
  <c r="X399" i="2"/>
  <c r="X400" i="2"/>
  <c r="X401" i="2"/>
  <c r="X402" i="2"/>
  <c r="X403" i="2"/>
  <c r="X404" i="2"/>
  <c r="X405" i="2"/>
  <c r="X406" i="2"/>
  <c r="X407" i="2"/>
  <c r="X408" i="2"/>
  <c r="X409" i="2"/>
  <c r="X410" i="2"/>
  <c r="X411" i="2"/>
  <c r="X412" i="2"/>
  <c r="X413" i="2"/>
  <c r="X414" i="2"/>
  <c r="X415" i="2"/>
  <c r="X416" i="2"/>
  <c r="X417" i="2"/>
  <c r="X418" i="2"/>
  <c r="X419" i="2"/>
  <c r="X420" i="2"/>
  <c r="X421" i="2"/>
  <c r="X422" i="2"/>
  <c r="X423" i="2"/>
  <c r="X424" i="2"/>
  <c r="X425" i="2"/>
  <c r="X426" i="2"/>
  <c r="X427" i="2"/>
  <c r="X428" i="2"/>
  <c r="X429" i="2"/>
  <c r="X430" i="2"/>
  <c r="X431" i="2"/>
  <c r="X432" i="2"/>
  <c r="X433" i="2"/>
  <c r="X434" i="2"/>
  <c r="X435" i="2"/>
  <c r="X436" i="2"/>
  <c r="X437" i="2"/>
  <c r="X438" i="2"/>
  <c r="X439" i="2"/>
  <c r="X440" i="2"/>
  <c r="X441" i="2"/>
  <c r="X442" i="2"/>
  <c r="X443" i="2"/>
  <c r="X444" i="2"/>
  <c r="X445" i="2"/>
  <c r="X446" i="2"/>
  <c r="X447" i="2"/>
  <c r="X448" i="2"/>
  <c r="X449" i="2"/>
  <c r="X450" i="2"/>
  <c r="X451" i="2"/>
  <c r="X452" i="2"/>
  <c r="X453" i="2"/>
  <c r="X454" i="2"/>
  <c r="X455" i="2"/>
  <c r="X456" i="2"/>
  <c r="X457" i="2"/>
  <c r="X458" i="2"/>
  <c r="X459" i="2"/>
  <c r="X460" i="2"/>
  <c r="X461" i="2"/>
  <c r="X462" i="2"/>
  <c r="X463" i="2"/>
  <c r="X464" i="2"/>
  <c r="X465" i="2"/>
  <c r="X466" i="2"/>
  <c r="X467" i="2"/>
  <c r="X468" i="2"/>
  <c r="X469" i="2"/>
  <c r="X470" i="2"/>
  <c r="X471" i="2"/>
  <c r="X472" i="2"/>
  <c r="X473" i="2"/>
  <c r="X474" i="2"/>
  <c r="X475" i="2"/>
  <c r="X476" i="2"/>
  <c r="X477" i="2"/>
  <c r="X478" i="2"/>
  <c r="X479" i="2"/>
  <c r="X480" i="2"/>
  <c r="X481" i="2"/>
  <c r="X482" i="2"/>
  <c r="X483" i="2"/>
  <c r="X484" i="2"/>
  <c r="X485" i="2"/>
  <c r="X486" i="2"/>
  <c r="X487" i="2"/>
  <c r="X488" i="2"/>
  <c r="X489" i="2"/>
  <c r="X490" i="2"/>
  <c r="X491" i="2"/>
  <c r="X492" i="2"/>
  <c r="X493" i="2"/>
  <c r="X494" i="2"/>
  <c r="X495" i="2"/>
  <c r="X496" i="2"/>
  <c r="X497" i="2"/>
  <c r="X498" i="2"/>
  <c r="X499" i="2"/>
  <c r="X500" i="2"/>
  <c r="X501" i="2"/>
  <c r="X502" i="2"/>
  <c r="X503" i="2"/>
  <c r="X504" i="2"/>
  <c r="X505" i="2"/>
  <c r="X506" i="2"/>
  <c r="X507" i="2"/>
  <c r="X508" i="2"/>
  <c r="X509" i="2"/>
  <c r="X510" i="2"/>
  <c r="X511" i="2"/>
  <c r="X512" i="2"/>
  <c r="X513" i="2"/>
  <c r="X514" i="2"/>
  <c r="X515" i="2"/>
  <c r="X516" i="2"/>
  <c r="X517" i="2"/>
  <c r="X518" i="2"/>
  <c r="X519" i="2"/>
  <c r="X520" i="2"/>
  <c r="X521" i="2"/>
  <c r="X522" i="2"/>
  <c r="X523" i="2"/>
  <c r="X524" i="2"/>
  <c r="X525" i="2"/>
  <c r="X526" i="2"/>
  <c r="X527" i="2"/>
  <c r="X528" i="2"/>
  <c r="X529" i="2"/>
  <c r="X530" i="2"/>
  <c r="X531" i="2"/>
  <c r="X532" i="2"/>
  <c r="X533" i="2"/>
  <c r="X534" i="2"/>
  <c r="X535" i="2"/>
  <c r="X536" i="2"/>
  <c r="X537" i="2"/>
  <c r="X538" i="2"/>
  <c r="X539" i="2"/>
  <c r="X540" i="2"/>
  <c r="X541" i="2"/>
  <c r="X542" i="2"/>
  <c r="X543" i="2"/>
  <c r="X544" i="2"/>
  <c r="X545" i="2"/>
  <c r="X546" i="2"/>
  <c r="X547" i="2"/>
  <c r="X548" i="2"/>
  <c r="X549" i="2"/>
  <c r="X550" i="2"/>
  <c r="X551" i="2"/>
  <c r="X552" i="2"/>
  <c r="X553" i="2"/>
  <c r="X554" i="2"/>
  <c r="X555" i="2"/>
  <c r="X556" i="2"/>
  <c r="X557" i="2"/>
  <c r="X558" i="2"/>
  <c r="X559" i="2"/>
  <c r="X560" i="2"/>
  <c r="X561" i="2"/>
  <c r="X562" i="2"/>
  <c r="X563" i="2"/>
  <c r="X564" i="2"/>
  <c r="X565" i="2"/>
  <c r="X566" i="2"/>
  <c r="X567" i="2"/>
  <c r="X568" i="2"/>
  <c r="X569" i="2"/>
  <c r="X570" i="2"/>
  <c r="X571" i="2"/>
  <c r="X572" i="2"/>
  <c r="X573" i="2"/>
  <c r="X574" i="2"/>
  <c r="X575" i="2"/>
  <c r="X576" i="2"/>
  <c r="X577" i="2"/>
  <c r="X578" i="2"/>
  <c r="X579" i="2"/>
  <c r="X580" i="2"/>
  <c r="X581" i="2"/>
  <c r="X582" i="2"/>
  <c r="X583" i="2"/>
  <c r="X584" i="2"/>
  <c r="X585" i="2"/>
  <c r="X586" i="2"/>
  <c r="X587" i="2"/>
  <c r="X588" i="2"/>
  <c r="X589" i="2"/>
  <c r="X590" i="2"/>
  <c r="X591" i="2"/>
  <c r="X592" i="2"/>
  <c r="X593" i="2"/>
  <c r="X594" i="2"/>
  <c r="X595" i="2"/>
  <c r="X596" i="2"/>
  <c r="X597" i="2"/>
  <c r="X598" i="2"/>
  <c r="X599" i="2"/>
  <c r="X600" i="2"/>
  <c r="X601" i="2"/>
  <c r="X602" i="2"/>
  <c r="X603" i="2"/>
  <c r="X604" i="2"/>
  <c r="X605" i="2"/>
  <c r="X606" i="2"/>
  <c r="X607" i="2"/>
  <c r="X608" i="2"/>
  <c r="X609" i="2"/>
  <c r="X610" i="2"/>
  <c r="X611" i="2"/>
  <c r="X612" i="2"/>
  <c r="X613" i="2"/>
  <c r="X614" i="2"/>
  <c r="X615" i="2"/>
  <c r="X616" i="2"/>
  <c r="X617" i="2"/>
  <c r="X618" i="2"/>
  <c r="X619" i="2"/>
  <c r="X620" i="2"/>
  <c r="X621" i="2"/>
  <c r="X622" i="2"/>
  <c r="X623" i="2"/>
  <c r="X624" i="2"/>
  <c r="X625" i="2"/>
  <c r="X626" i="2"/>
  <c r="X627" i="2"/>
  <c r="X628" i="2"/>
  <c r="X629" i="2"/>
  <c r="X630" i="2"/>
  <c r="X631" i="2"/>
  <c r="X632" i="2"/>
  <c r="X633" i="2"/>
  <c r="X634" i="2"/>
  <c r="X635" i="2"/>
  <c r="X636" i="2"/>
  <c r="X637" i="2"/>
  <c r="X638" i="2"/>
  <c r="X639" i="2"/>
  <c r="X640" i="2"/>
  <c r="X641" i="2"/>
  <c r="X642" i="2"/>
  <c r="X643" i="2"/>
  <c r="X644" i="2"/>
  <c r="X645" i="2"/>
  <c r="X646" i="2"/>
  <c r="X647" i="2"/>
  <c r="X648" i="2"/>
  <c r="X649" i="2"/>
  <c r="X650" i="2"/>
  <c r="X651" i="2"/>
  <c r="X652" i="2"/>
  <c r="X653" i="2"/>
  <c r="X654" i="2"/>
  <c r="X2" i="2"/>
  <c r="V37" i="3"/>
  <c r="V49" i="3"/>
  <c r="V61" i="3"/>
  <c r="V133" i="3"/>
  <c r="V137" i="3"/>
  <c r="V157" i="3"/>
  <c r="V161" i="3"/>
  <c r="V205" i="3"/>
  <c r="V209" i="3"/>
  <c r="V229" i="3"/>
  <c r="V233" i="3"/>
  <c r="V277" i="3"/>
  <c r="V293" i="3"/>
  <c r="V312" i="3"/>
  <c r="V317" i="3"/>
  <c r="V336" i="3"/>
  <c r="V341" i="3"/>
  <c r="V360" i="3"/>
  <c r="V365" i="3"/>
  <c r="V382" i="3"/>
  <c r="V387" i="3"/>
  <c r="V395" i="3"/>
  <c r="V399" i="3"/>
  <c r="V400" i="3"/>
  <c r="V407" i="3"/>
  <c r="V411" i="3"/>
  <c r="V412" i="3"/>
  <c r="V419" i="3"/>
  <c r="V423" i="3"/>
  <c r="V424" i="3"/>
  <c r="V431" i="3"/>
  <c r="V435" i="3"/>
  <c r="V436" i="3"/>
  <c r="V443" i="3"/>
  <c r="V447" i="3"/>
  <c r="V448" i="3"/>
  <c r="V455" i="3"/>
  <c r="V459" i="3"/>
  <c r="V460" i="3"/>
  <c r="V467" i="3"/>
  <c r="V471" i="3"/>
  <c r="V472" i="3"/>
  <c r="V479" i="3"/>
  <c r="V483" i="3"/>
  <c r="V484" i="3"/>
  <c r="V491" i="3"/>
  <c r="V495" i="3"/>
  <c r="V496" i="3"/>
  <c r="V503" i="3"/>
  <c r="V507" i="3"/>
  <c r="V508" i="3"/>
  <c r="V515" i="3"/>
  <c r="V519" i="3"/>
  <c r="V520" i="3"/>
  <c r="V527" i="3"/>
  <c r="V531" i="3"/>
  <c r="V532" i="3"/>
  <c r="V539" i="3"/>
  <c r="V543" i="3"/>
  <c r="V544" i="3"/>
  <c r="V551" i="3"/>
  <c r="V555" i="3"/>
  <c r="V556" i="3"/>
  <c r="V563" i="3"/>
  <c r="V567" i="3"/>
  <c r="V568" i="3"/>
  <c r="V575" i="3"/>
  <c r="V579" i="3"/>
  <c r="V580" i="3"/>
  <c r="V587" i="3"/>
  <c r="V591" i="3"/>
  <c r="V592" i="3"/>
  <c r="V599" i="3"/>
  <c r="V603" i="3"/>
  <c r="V604" i="3"/>
  <c r="V611" i="3"/>
  <c r="V615" i="3"/>
  <c r="V616" i="3"/>
  <c r="V623" i="3"/>
  <c r="V627" i="3"/>
  <c r="V628" i="3"/>
  <c r="V635" i="3"/>
  <c r="V639" i="3"/>
  <c r="V640" i="3"/>
  <c r="V647" i="3"/>
  <c r="V651" i="3"/>
  <c r="V652" i="3"/>
  <c r="S3" i="3"/>
  <c r="V3" i="3" s="1"/>
  <c r="S4" i="3"/>
  <c r="V4" i="3" s="1"/>
  <c r="S5" i="3"/>
  <c r="V5" i="3" s="1"/>
  <c r="S6" i="3"/>
  <c r="V6" i="3" s="1"/>
  <c r="S7" i="3"/>
  <c r="V7" i="3" s="1"/>
  <c r="S8" i="3"/>
  <c r="V8" i="3" s="1"/>
  <c r="S9" i="3"/>
  <c r="V9" i="3" s="1"/>
  <c r="S10" i="3"/>
  <c r="V10" i="3" s="1"/>
  <c r="S11" i="3"/>
  <c r="V11" i="3" s="1"/>
  <c r="S12" i="3"/>
  <c r="V12" i="3" s="1"/>
  <c r="S13" i="3"/>
  <c r="V13" i="3" s="1"/>
  <c r="S14" i="3"/>
  <c r="V14" i="3" s="1"/>
  <c r="S15" i="3"/>
  <c r="V15" i="3" s="1"/>
  <c r="S16" i="3"/>
  <c r="V16" i="3" s="1"/>
  <c r="S17" i="3"/>
  <c r="V17" i="3" s="1"/>
  <c r="S18" i="3"/>
  <c r="V18" i="3" s="1"/>
  <c r="S19" i="3"/>
  <c r="V19" i="3" s="1"/>
  <c r="S20" i="3"/>
  <c r="V20" i="3" s="1"/>
  <c r="S21" i="3"/>
  <c r="V21" i="3" s="1"/>
  <c r="S22" i="3"/>
  <c r="V22" i="3" s="1"/>
  <c r="S23" i="3"/>
  <c r="V23" i="3" s="1"/>
  <c r="S24" i="3"/>
  <c r="V24" i="3" s="1"/>
  <c r="S25" i="3"/>
  <c r="V25" i="3" s="1"/>
  <c r="S26" i="3"/>
  <c r="V26" i="3" s="1"/>
  <c r="S27" i="3"/>
  <c r="V27" i="3" s="1"/>
  <c r="S28" i="3"/>
  <c r="V28" i="3" s="1"/>
  <c r="S29" i="3"/>
  <c r="V29" i="3" s="1"/>
  <c r="S30" i="3"/>
  <c r="V30" i="3" s="1"/>
  <c r="S31" i="3"/>
  <c r="V31" i="3" s="1"/>
  <c r="S32" i="3"/>
  <c r="V32" i="3" s="1"/>
  <c r="S33" i="3"/>
  <c r="V33" i="3" s="1"/>
  <c r="S34" i="3"/>
  <c r="V34" i="3" s="1"/>
  <c r="S35" i="3"/>
  <c r="V35" i="3" s="1"/>
  <c r="S36" i="3"/>
  <c r="V36" i="3" s="1"/>
  <c r="S37" i="3"/>
  <c r="S38" i="3"/>
  <c r="V38" i="3" s="1"/>
  <c r="S39" i="3"/>
  <c r="V39" i="3" s="1"/>
  <c r="S40" i="3"/>
  <c r="V40" i="3" s="1"/>
  <c r="S41" i="3"/>
  <c r="V41" i="3" s="1"/>
  <c r="S42" i="3"/>
  <c r="V42" i="3" s="1"/>
  <c r="S43" i="3"/>
  <c r="V43" i="3" s="1"/>
  <c r="S44" i="3"/>
  <c r="V44" i="3" s="1"/>
  <c r="S45" i="3"/>
  <c r="V45" i="3" s="1"/>
  <c r="S46" i="3"/>
  <c r="V46" i="3" s="1"/>
  <c r="S47" i="3"/>
  <c r="V47" i="3" s="1"/>
  <c r="S48" i="3"/>
  <c r="V48" i="3" s="1"/>
  <c r="S49" i="3"/>
  <c r="S50" i="3"/>
  <c r="V50" i="3" s="1"/>
  <c r="S51" i="3"/>
  <c r="V51" i="3" s="1"/>
  <c r="S52" i="3"/>
  <c r="V52" i="3" s="1"/>
  <c r="S53" i="3"/>
  <c r="V53" i="3" s="1"/>
  <c r="S54" i="3"/>
  <c r="V54" i="3" s="1"/>
  <c r="S55" i="3"/>
  <c r="V55" i="3" s="1"/>
  <c r="S56" i="3"/>
  <c r="V56" i="3" s="1"/>
  <c r="S57" i="3"/>
  <c r="V57" i="3" s="1"/>
  <c r="S58" i="3"/>
  <c r="V58" i="3" s="1"/>
  <c r="S59" i="3"/>
  <c r="V59" i="3" s="1"/>
  <c r="S60" i="3"/>
  <c r="V60" i="3" s="1"/>
  <c r="S61" i="3"/>
  <c r="S62" i="3"/>
  <c r="V62" i="3" s="1"/>
  <c r="S63" i="3"/>
  <c r="V63" i="3" s="1"/>
  <c r="S64" i="3"/>
  <c r="V64" i="3" s="1"/>
  <c r="S65" i="3"/>
  <c r="V65" i="3" s="1"/>
  <c r="S66" i="3"/>
  <c r="V66" i="3" s="1"/>
  <c r="S67" i="3"/>
  <c r="V67" i="3" s="1"/>
  <c r="S68" i="3"/>
  <c r="V68" i="3" s="1"/>
  <c r="S69" i="3"/>
  <c r="V69" i="3" s="1"/>
  <c r="S70" i="3"/>
  <c r="V70" i="3" s="1"/>
  <c r="S71" i="3"/>
  <c r="V71" i="3" s="1"/>
  <c r="S72" i="3"/>
  <c r="V72" i="3" s="1"/>
  <c r="S73" i="3"/>
  <c r="V73" i="3" s="1"/>
  <c r="S74" i="3"/>
  <c r="V74" i="3" s="1"/>
  <c r="S75" i="3"/>
  <c r="V75" i="3" s="1"/>
  <c r="S76" i="3"/>
  <c r="V76" i="3" s="1"/>
  <c r="S77" i="3"/>
  <c r="V77" i="3" s="1"/>
  <c r="S78" i="3"/>
  <c r="V78" i="3" s="1"/>
  <c r="S79" i="3"/>
  <c r="V79" i="3" s="1"/>
  <c r="S80" i="3"/>
  <c r="V80" i="3" s="1"/>
  <c r="S81" i="3"/>
  <c r="V81" i="3" s="1"/>
  <c r="S82" i="3"/>
  <c r="V82" i="3" s="1"/>
  <c r="S83" i="3"/>
  <c r="V83" i="3" s="1"/>
  <c r="S84" i="3"/>
  <c r="V84" i="3" s="1"/>
  <c r="S85" i="3"/>
  <c r="V85" i="3" s="1"/>
  <c r="S86" i="3"/>
  <c r="V86" i="3" s="1"/>
  <c r="S87" i="3"/>
  <c r="V87" i="3" s="1"/>
  <c r="S88" i="3"/>
  <c r="V88" i="3" s="1"/>
  <c r="S89" i="3"/>
  <c r="V89" i="3" s="1"/>
  <c r="S90" i="3"/>
  <c r="V90" i="3" s="1"/>
  <c r="S91" i="3"/>
  <c r="V91" i="3" s="1"/>
  <c r="S92" i="3"/>
  <c r="V92" i="3" s="1"/>
  <c r="S93" i="3"/>
  <c r="V93" i="3" s="1"/>
  <c r="S94" i="3"/>
  <c r="V94" i="3" s="1"/>
  <c r="S95" i="3"/>
  <c r="V95" i="3" s="1"/>
  <c r="S96" i="3"/>
  <c r="V96" i="3" s="1"/>
  <c r="S97" i="3"/>
  <c r="V97" i="3" s="1"/>
  <c r="S98" i="3"/>
  <c r="V98" i="3" s="1"/>
  <c r="S99" i="3"/>
  <c r="V99" i="3" s="1"/>
  <c r="S100" i="3"/>
  <c r="V100" i="3" s="1"/>
  <c r="S101" i="3"/>
  <c r="V101" i="3" s="1"/>
  <c r="S102" i="3"/>
  <c r="V102" i="3" s="1"/>
  <c r="S103" i="3"/>
  <c r="V103" i="3" s="1"/>
  <c r="S104" i="3"/>
  <c r="V104" i="3" s="1"/>
  <c r="S105" i="3"/>
  <c r="V105" i="3" s="1"/>
  <c r="S106" i="3"/>
  <c r="V106" i="3" s="1"/>
  <c r="S107" i="3"/>
  <c r="V107" i="3" s="1"/>
  <c r="S108" i="3"/>
  <c r="V108" i="3" s="1"/>
  <c r="S109" i="3"/>
  <c r="V109" i="3" s="1"/>
  <c r="S110" i="3"/>
  <c r="V110" i="3" s="1"/>
  <c r="S111" i="3"/>
  <c r="V111" i="3" s="1"/>
  <c r="S112" i="3"/>
  <c r="V112" i="3" s="1"/>
  <c r="S113" i="3"/>
  <c r="V113" i="3" s="1"/>
  <c r="S114" i="3"/>
  <c r="V114" i="3" s="1"/>
  <c r="S115" i="3"/>
  <c r="V115" i="3" s="1"/>
  <c r="S116" i="3"/>
  <c r="V116" i="3" s="1"/>
  <c r="S117" i="3"/>
  <c r="V117" i="3" s="1"/>
  <c r="S118" i="3"/>
  <c r="V118" i="3" s="1"/>
  <c r="S119" i="3"/>
  <c r="V119" i="3" s="1"/>
  <c r="S120" i="3"/>
  <c r="V120" i="3" s="1"/>
  <c r="S121" i="3"/>
  <c r="V121" i="3" s="1"/>
  <c r="S122" i="3"/>
  <c r="V122" i="3" s="1"/>
  <c r="S123" i="3"/>
  <c r="V123" i="3" s="1"/>
  <c r="S124" i="3"/>
  <c r="V124" i="3" s="1"/>
  <c r="S125" i="3"/>
  <c r="V125" i="3" s="1"/>
  <c r="S126" i="3"/>
  <c r="V126" i="3" s="1"/>
  <c r="S127" i="3"/>
  <c r="V127" i="3" s="1"/>
  <c r="S128" i="3"/>
  <c r="V128" i="3" s="1"/>
  <c r="S129" i="3"/>
  <c r="V129" i="3" s="1"/>
  <c r="S130" i="3"/>
  <c r="V130" i="3" s="1"/>
  <c r="S131" i="3"/>
  <c r="V131" i="3" s="1"/>
  <c r="S132" i="3"/>
  <c r="V132" i="3" s="1"/>
  <c r="S133" i="3"/>
  <c r="S134" i="3"/>
  <c r="V134" i="3" s="1"/>
  <c r="S135" i="3"/>
  <c r="V135" i="3" s="1"/>
  <c r="S136" i="3"/>
  <c r="V136" i="3" s="1"/>
  <c r="S137" i="3"/>
  <c r="S138" i="3"/>
  <c r="V138" i="3" s="1"/>
  <c r="S139" i="3"/>
  <c r="V139" i="3" s="1"/>
  <c r="S140" i="3"/>
  <c r="V140" i="3" s="1"/>
  <c r="S141" i="3"/>
  <c r="V141" i="3" s="1"/>
  <c r="S142" i="3"/>
  <c r="V142" i="3" s="1"/>
  <c r="S143" i="3"/>
  <c r="V143" i="3" s="1"/>
  <c r="S144" i="3"/>
  <c r="V144" i="3" s="1"/>
  <c r="S145" i="3"/>
  <c r="V145" i="3" s="1"/>
  <c r="S146" i="3"/>
  <c r="V146" i="3" s="1"/>
  <c r="S147" i="3"/>
  <c r="V147" i="3" s="1"/>
  <c r="S148" i="3"/>
  <c r="V148" i="3" s="1"/>
  <c r="S149" i="3"/>
  <c r="V149" i="3" s="1"/>
  <c r="S150" i="3"/>
  <c r="V150" i="3" s="1"/>
  <c r="S151" i="3"/>
  <c r="V151" i="3" s="1"/>
  <c r="S152" i="3"/>
  <c r="V152" i="3" s="1"/>
  <c r="S153" i="3"/>
  <c r="V153" i="3" s="1"/>
  <c r="S154" i="3"/>
  <c r="V154" i="3" s="1"/>
  <c r="S155" i="3"/>
  <c r="V155" i="3" s="1"/>
  <c r="S156" i="3"/>
  <c r="V156" i="3" s="1"/>
  <c r="S157" i="3"/>
  <c r="S158" i="3"/>
  <c r="V158" i="3" s="1"/>
  <c r="S159" i="3"/>
  <c r="V159" i="3" s="1"/>
  <c r="S160" i="3"/>
  <c r="V160" i="3" s="1"/>
  <c r="S161" i="3"/>
  <c r="S162" i="3"/>
  <c r="V162" i="3" s="1"/>
  <c r="S163" i="3"/>
  <c r="V163" i="3" s="1"/>
  <c r="S164" i="3"/>
  <c r="V164" i="3" s="1"/>
  <c r="S165" i="3"/>
  <c r="V165" i="3" s="1"/>
  <c r="S166" i="3"/>
  <c r="V166" i="3" s="1"/>
  <c r="S167" i="3"/>
  <c r="V167" i="3" s="1"/>
  <c r="S168" i="3"/>
  <c r="V168" i="3" s="1"/>
  <c r="S169" i="3"/>
  <c r="V169" i="3" s="1"/>
  <c r="S170" i="3"/>
  <c r="V170" i="3" s="1"/>
  <c r="S171" i="3"/>
  <c r="V171" i="3" s="1"/>
  <c r="S172" i="3"/>
  <c r="V172" i="3" s="1"/>
  <c r="S173" i="3"/>
  <c r="V173" i="3" s="1"/>
  <c r="S174" i="3"/>
  <c r="V174" i="3" s="1"/>
  <c r="S175" i="3"/>
  <c r="V175" i="3" s="1"/>
  <c r="S176" i="3"/>
  <c r="V176" i="3" s="1"/>
  <c r="S177" i="3"/>
  <c r="V177" i="3" s="1"/>
  <c r="S178" i="3"/>
  <c r="V178" i="3" s="1"/>
  <c r="S179" i="3"/>
  <c r="V179" i="3" s="1"/>
  <c r="S180" i="3"/>
  <c r="V180" i="3" s="1"/>
  <c r="S181" i="3"/>
  <c r="V181" i="3" s="1"/>
  <c r="S182" i="3"/>
  <c r="V182" i="3" s="1"/>
  <c r="S183" i="3"/>
  <c r="V183" i="3" s="1"/>
  <c r="S184" i="3"/>
  <c r="V184" i="3" s="1"/>
  <c r="S185" i="3"/>
  <c r="V185" i="3" s="1"/>
  <c r="S186" i="3"/>
  <c r="V186" i="3" s="1"/>
  <c r="S187" i="3"/>
  <c r="V187" i="3" s="1"/>
  <c r="S188" i="3"/>
  <c r="V188" i="3" s="1"/>
  <c r="S189" i="3"/>
  <c r="V189" i="3" s="1"/>
  <c r="S190" i="3"/>
  <c r="V190" i="3" s="1"/>
  <c r="S191" i="3"/>
  <c r="V191" i="3" s="1"/>
  <c r="S192" i="3"/>
  <c r="V192" i="3" s="1"/>
  <c r="S193" i="3"/>
  <c r="V193" i="3" s="1"/>
  <c r="S194" i="3"/>
  <c r="V194" i="3" s="1"/>
  <c r="S195" i="3"/>
  <c r="V195" i="3" s="1"/>
  <c r="S196" i="3"/>
  <c r="V196" i="3" s="1"/>
  <c r="S197" i="3"/>
  <c r="V197" i="3" s="1"/>
  <c r="S198" i="3"/>
  <c r="V198" i="3" s="1"/>
  <c r="S199" i="3"/>
  <c r="V199" i="3" s="1"/>
  <c r="S200" i="3"/>
  <c r="V200" i="3" s="1"/>
  <c r="S201" i="3"/>
  <c r="V201" i="3" s="1"/>
  <c r="S202" i="3"/>
  <c r="V202" i="3" s="1"/>
  <c r="S203" i="3"/>
  <c r="V203" i="3" s="1"/>
  <c r="S204" i="3"/>
  <c r="V204" i="3" s="1"/>
  <c r="S205" i="3"/>
  <c r="S206" i="3"/>
  <c r="V206" i="3" s="1"/>
  <c r="S207" i="3"/>
  <c r="V207" i="3" s="1"/>
  <c r="S208" i="3"/>
  <c r="V208" i="3" s="1"/>
  <c r="S209" i="3"/>
  <c r="S210" i="3"/>
  <c r="V210" i="3" s="1"/>
  <c r="S211" i="3"/>
  <c r="V211" i="3" s="1"/>
  <c r="S212" i="3"/>
  <c r="V212" i="3" s="1"/>
  <c r="S213" i="3"/>
  <c r="V213" i="3" s="1"/>
  <c r="S214" i="3"/>
  <c r="V214" i="3" s="1"/>
  <c r="S215" i="3"/>
  <c r="V215" i="3" s="1"/>
  <c r="S216" i="3"/>
  <c r="V216" i="3" s="1"/>
  <c r="S217" i="3"/>
  <c r="V217" i="3" s="1"/>
  <c r="S218" i="3"/>
  <c r="V218" i="3" s="1"/>
  <c r="S219" i="3"/>
  <c r="V219" i="3" s="1"/>
  <c r="S220" i="3"/>
  <c r="V220" i="3" s="1"/>
  <c r="S221" i="3"/>
  <c r="V221" i="3" s="1"/>
  <c r="S222" i="3"/>
  <c r="V222" i="3" s="1"/>
  <c r="S223" i="3"/>
  <c r="V223" i="3" s="1"/>
  <c r="S224" i="3"/>
  <c r="V224" i="3" s="1"/>
  <c r="S225" i="3"/>
  <c r="V225" i="3" s="1"/>
  <c r="S226" i="3"/>
  <c r="V226" i="3" s="1"/>
  <c r="S227" i="3"/>
  <c r="V227" i="3" s="1"/>
  <c r="S228" i="3"/>
  <c r="V228" i="3" s="1"/>
  <c r="S229" i="3"/>
  <c r="S230" i="3"/>
  <c r="V230" i="3" s="1"/>
  <c r="S231" i="3"/>
  <c r="V231" i="3" s="1"/>
  <c r="S232" i="3"/>
  <c r="V232" i="3" s="1"/>
  <c r="S233" i="3"/>
  <c r="S234" i="3"/>
  <c r="V234" i="3" s="1"/>
  <c r="S235" i="3"/>
  <c r="V235" i="3" s="1"/>
  <c r="S236" i="3"/>
  <c r="V236" i="3" s="1"/>
  <c r="S237" i="3"/>
  <c r="V237" i="3" s="1"/>
  <c r="S238" i="3"/>
  <c r="V238" i="3" s="1"/>
  <c r="S239" i="3"/>
  <c r="V239" i="3" s="1"/>
  <c r="S240" i="3"/>
  <c r="V240" i="3" s="1"/>
  <c r="S241" i="3"/>
  <c r="V241" i="3" s="1"/>
  <c r="S242" i="3"/>
  <c r="V242" i="3" s="1"/>
  <c r="S243" i="3"/>
  <c r="V243" i="3" s="1"/>
  <c r="S244" i="3"/>
  <c r="V244" i="3" s="1"/>
  <c r="S245" i="3"/>
  <c r="V245" i="3" s="1"/>
  <c r="S246" i="3"/>
  <c r="V246" i="3" s="1"/>
  <c r="S247" i="3"/>
  <c r="V247" i="3" s="1"/>
  <c r="S248" i="3"/>
  <c r="V248" i="3" s="1"/>
  <c r="S249" i="3"/>
  <c r="V249" i="3" s="1"/>
  <c r="S250" i="3"/>
  <c r="V250" i="3" s="1"/>
  <c r="S251" i="3"/>
  <c r="V251" i="3" s="1"/>
  <c r="S252" i="3"/>
  <c r="V252" i="3" s="1"/>
  <c r="S253" i="3"/>
  <c r="V253" i="3" s="1"/>
  <c r="S254" i="3"/>
  <c r="V254" i="3" s="1"/>
  <c r="S255" i="3"/>
  <c r="V255" i="3" s="1"/>
  <c r="S256" i="3"/>
  <c r="V256" i="3" s="1"/>
  <c r="S257" i="3"/>
  <c r="V257" i="3" s="1"/>
  <c r="S258" i="3"/>
  <c r="V258" i="3" s="1"/>
  <c r="S259" i="3"/>
  <c r="V259" i="3" s="1"/>
  <c r="S260" i="3"/>
  <c r="V260" i="3" s="1"/>
  <c r="S261" i="3"/>
  <c r="V261" i="3" s="1"/>
  <c r="S262" i="3"/>
  <c r="V262" i="3" s="1"/>
  <c r="S263" i="3"/>
  <c r="V263" i="3" s="1"/>
  <c r="S264" i="3"/>
  <c r="V264" i="3" s="1"/>
  <c r="S265" i="3"/>
  <c r="V265" i="3" s="1"/>
  <c r="S266" i="3"/>
  <c r="V266" i="3" s="1"/>
  <c r="S267" i="3"/>
  <c r="V267" i="3" s="1"/>
  <c r="S268" i="3"/>
  <c r="V268" i="3" s="1"/>
  <c r="S269" i="3"/>
  <c r="V269" i="3" s="1"/>
  <c r="S270" i="3"/>
  <c r="V270" i="3" s="1"/>
  <c r="S271" i="3"/>
  <c r="V271" i="3" s="1"/>
  <c r="S272" i="3"/>
  <c r="V272" i="3" s="1"/>
  <c r="S273" i="3"/>
  <c r="V273" i="3" s="1"/>
  <c r="S274" i="3"/>
  <c r="V274" i="3" s="1"/>
  <c r="S275" i="3"/>
  <c r="V275" i="3" s="1"/>
  <c r="S276" i="3"/>
  <c r="V276" i="3" s="1"/>
  <c r="S277" i="3"/>
  <c r="S278" i="3"/>
  <c r="V278" i="3" s="1"/>
  <c r="S279" i="3"/>
  <c r="V279" i="3" s="1"/>
  <c r="S280" i="3"/>
  <c r="V280" i="3" s="1"/>
  <c r="S281" i="3"/>
  <c r="V281" i="3" s="1"/>
  <c r="S282" i="3"/>
  <c r="V282" i="3" s="1"/>
  <c r="S283" i="3"/>
  <c r="V283" i="3" s="1"/>
  <c r="S284" i="3"/>
  <c r="V284" i="3" s="1"/>
  <c r="S285" i="3"/>
  <c r="V285" i="3" s="1"/>
  <c r="S286" i="3"/>
  <c r="V286" i="3" s="1"/>
  <c r="S287" i="3"/>
  <c r="V287" i="3" s="1"/>
  <c r="S288" i="3"/>
  <c r="V288" i="3" s="1"/>
  <c r="S289" i="3"/>
  <c r="V289" i="3" s="1"/>
  <c r="S290" i="3"/>
  <c r="V290" i="3" s="1"/>
  <c r="S291" i="3"/>
  <c r="V291" i="3" s="1"/>
  <c r="S292" i="3"/>
  <c r="V292" i="3" s="1"/>
  <c r="S293" i="3"/>
  <c r="S294" i="3"/>
  <c r="V294" i="3" s="1"/>
  <c r="S295" i="3"/>
  <c r="V295" i="3" s="1"/>
  <c r="S296" i="3"/>
  <c r="V296" i="3" s="1"/>
  <c r="S297" i="3"/>
  <c r="V297" i="3" s="1"/>
  <c r="S298" i="3"/>
  <c r="V298" i="3" s="1"/>
  <c r="S299" i="3"/>
  <c r="V299" i="3" s="1"/>
  <c r="S300" i="3"/>
  <c r="V300" i="3" s="1"/>
  <c r="S301" i="3"/>
  <c r="V301" i="3" s="1"/>
  <c r="S302" i="3"/>
  <c r="V302" i="3" s="1"/>
  <c r="S303" i="3"/>
  <c r="V303" i="3" s="1"/>
  <c r="S304" i="3"/>
  <c r="V304" i="3" s="1"/>
  <c r="S305" i="3"/>
  <c r="V305" i="3" s="1"/>
  <c r="S306" i="3"/>
  <c r="V306" i="3" s="1"/>
  <c r="S307" i="3"/>
  <c r="V307" i="3" s="1"/>
  <c r="S308" i="3"/>
  <c r="V308" i="3" s="1"/>
  <c r="S309" i="3"/>
  <c r="V309" i="3" s="1"/>
  <c r="S310" i="3"/>
  <c r="V310" i="3" s="1"/>
  <c r="S311" i="3"/>
  <c r="V311" i="3" s="1"/>
  <c r="S312" i="3"/>
  <c r="S313" i="3"/>
  <c r="V313" i="3" s="1"/>
  <c r="S314" i="3"/>
  <c r="V314" i="3" s="1"/>
  <c r="S315" i="3"/>
  <c r="V315" i="3" s="1"/>
  <c r="S316" i="3"/>
  <c r="V316" i="3" s="1"/>
  <c r="S317" i="3"/>
  <c r="S318" i="3"/>
  <c r="V318" i="3" s="1"/>
  <c r="S319" i="3"/>
  <c r="V319" i="3" s="1"/>
  <c r="S320" i="3"/>
  <c r="V320" i="3" s="1"/>
  <c r="S321" i="3"/>
  <c r="V321" i="3" s="1"/>
  <c r="S322" i="3"/>
  <c r="V322" i="3" s="1"/>
  <c r="S323" i="3"/>
  <c r="V323" i="3" s="1"/>
  <c r="S324" i="3"/>
  <c r="V324" i="3" s="1"/>
  <c r="S325" i="3"/>
  <c r="V325" i="3" s="1"/>
  <c r="S326" i="3"/>
  <c r="V326" i="3" s="1"/>
  <c r="S327" i="3"/>
  <c r="V327" i="3" s="1"/>
  <c r="S328" i="3"/>
  <c r="V328" i="3" s="1"/>
  <c r="S329" i="3"/>
  <c r="V329" i="3" s="1"/>
  <c r="S330" i="3"/>
  <c r="V330" i="3" s="1"/>
  <c r="S331" i="3"/>
  <c r="V331" i="3" s="1"/>
  <c r="S332" i="3"/>
  <c r="V332" i="3" s="1"/>
  <c r="S333" i="3"/>
  <c r="V333" i="3" s="1"/>
  <c r="S334" i="3"/>
  <c r="V334" i="3" s="1"/>
  <c r="S335" i="3"/>
  <c r="V335" i="3" s="1"/>
  <c r="S336" i="3"/>
  <c r="S337" i="3"/>
  <c r="V337" i="3" s="1"/>
  <c r="S338" i="3"/>
  <c r="V338" i="3" s="1"/>
  <c r="S339" i="3"/>
  <c r="V339" i="3" s="1"/>
  <c r="S340" i="3"/>
  <c r="V340" i="3" s="1"/>
  <c r="S341" i="3"/>
  <c r="S342" i="3"/>
  <c r="V342" i="3" s="1"/>
  <c r="S343" i="3"/>
  <c r="V343" i="3" s="1"/>
  <c r="S344" i="3"/>
  <c r="V344" i="3" s="1"/>
  <c r="S345" i="3"/>
  <c r="V345" i="3" s="1"/>
  <c r="S346" i="3"/>
  <c r="V346" i="3" s="1"/>
  <c r="S347" i="3"/>
  <c r="V347" i="3" s="1"/>
  <c r="S348" i="3"/>
  <c r="V348" i="3" s="1"/>
  <c r="S349" i="3"/>
  <c r="V349" i="3" s="1"/>
  <c r="S350" i="3"/>
  <c r="V350" i="3" s="1"/>
  <c r="S351" i="3"/>
  <c r="V351" i="3" s="1"/>
  <c r="S352" i="3"/>
  <c r="V352" i="3" s="1"/>
  <c r="S353" i="3"/>
  <c r="V353" i="3" s="1"/>
  <c r="S354" i="3"/>
  <c r="V354" i="3" s="1"/>
  <c r="S355" i="3"/>
  <c r="V355" i="3" s="1"/>
  <c r="S356" i="3"/>
  <c r="V356" i="3" s="1"/>
  <c r="S357" i="3"/>
  <c r="V357" i="3" s="1"/>
  <c r="S358" i="3"/>
  <c r="V358" i="3" s="1"/>
  <c r="S359" i="3"/>
  <c r="V359" i="3" s="1"/>
  <c r="S360" i="3"/>
  <c r="S361" i="3"/>
  <c r="V361" i="3" s="1"/>
  <c r="S362" i="3"/>
  <c r="V362" i="3" s="1"/>
  <c r="S363" i="3"/>
  <c r="V363" i="3" s="1"/>
  <c r="S364" i="3"/>
  <c r="V364" i="3" s="1"/>
  <c r="S365" i="3"/>
  <c r="S366" i="3"/>
  <c r="V366" i="3" s="1"/>
  <c r="S367" i="3"/>
  <c r="V367" i="3" s="1"/>
  <c r="S368" i="3"/>
  <c r="V368" i="3" s="1"/>
  <c r="S369" i="3"/>
  <c r="V369" i="3" s="1"/>
  <c r="S370" i="3"/>
  <c r="V370" i="3" s="1"/>
  <c r="S371" i="3"/>
  <c r="V371" i="3" s="1"/>
  <c r="S372" i="3"/>
  <c r="V372" i="3" s="1"/>
  <c r="S373" i="3"/>
  <c r="V373" i="3" s="1"/>
  <c r="S374" i="3"/>
  <c r="V374" i="3" s="1"/>
  <c r="S375" i="3"/>
  <c r="V375" i="3" s="1"/>
  <c r="S376" i="3"/>
  <c r="V376" i="3" s="1"/>
  <c r="S377" i="3"/>
  <c r="V377" i="3" s="1"/>
  <c r="S378" i="3"/>
  <c r="V378" i="3" s="1"/>
  <c r="S379" i="3"/>
  <c r="V379" i="3" s="1"/>
  <c r="S380" i="3"/>
  <c r="V380" i="3" s="1"/>
  <c r="S381" i="3"/>
  <c r="V381" i="3" s="1"/>
  <c r="S382" i="3"/>
  <c r="S383" i="3"/>
  <c r="V383" i="3" s="1"/>
  <c r="S384" i="3"/>
  <c r="V384" i="3" s="1"/>
  <c r="S385" i="3"/>
  <c r="V385" i="3" s="1"/>
  <c r="S386" i="3"/>
  <c r="V386" i="3" s="1"/>
  <c r="S387" i="3"/>
  <c r="S388" i="3"/>
  <c r="V388" i="3" s="1"/>
  <c r="S389" i="3"/>
  <c r="V389" i="3" s="1"/>
  <c r="S390" i="3"/>
  <c r="V390" i="3" s="1"/>
  <c r="S391" i="3"/>
  <c r="V391" i="3" s="1"/>
  <c r="S392" i="3"/>
  <c r="V392" i="3" s="1"/>
  <c r="S393" i="3"/>
  <c r="V393" i="3" s="1"/>
  <c r="S394" i="3"/>
  <c r="V394" i="3" s="1"/>
  <c r="S395" i="3"/>
  <c r="S396" i="3"/>
  <c r="V396" i="3" s="1"/>
  <c r="S397" i="3"/>
  <c r="V397" i="3" s="1"/>
  <c r="S398" i="3"/>
  <c r="V398" i="3" s="1"/>
  <c r="S399" i="3"/>
  <c r="S400" i="3"/>
  <c r="S401" i="3"/>
  <c r="V401" i="3" s="1"/>
  <c r="S402" i="3"/>
  <c r="V402" i="3" s="1"/>
  <c r="S403" i="3"/>
  <c r="V403" i="3" s="1"/>
  <c r="S404" i="3"/>
  <c r="V404" i="3" s="1"/>
  <c r="S405" i="3"/>
  <c r="V405" i="3" s="1"/>
  <c r="S406" i="3"/>
  <c r="V406" i="3" s="1"/>
  <c r="S407" i="3"/>
  <c r="S408" i="3"/>
  <c r="V408" i="3" s="1"/>
  <c r="S409" i="3"/>
  <c r="V409" i="3" s="1"/>
  <c r="S410" i="3"/>
  <c r="V410" i="3" s="1"/>
  <c r="S411" i="3"/>
  <c r="S412" i="3"/>
  <c r="S413" i="3"/>
  <c r="V413" i="3" s="1"/>
  <c r="S414" i="3"/>
  <c r="V414" i="3" s="1"/>
  <c r="S415" i="3"/>
  <c r="V415" i="3" s="1"/>
  <c r="S416" i="3"/>
  <c r="V416" i="3" s="1"/>
  <c r="S417" i="3"/>
  <c r="V417" i="3" s="1"/>
  <c r="S418" i="3"/>
  <c r="V418" i="3" s="1"/>
  <c r="S419" i="3"/>
  <c r="S420" i="3"/>
  <c r="V420" i="3" s="1"/>
  <c r="S421" i="3"/>
  <c r="V421" i="3" s="1"/>
  <c r="S422" i="3"/>
  <c r="V422" i="3" s="1"/>
  <c r="S423" i="3"/>
  <c r="S424" i="3"/>
  <c r="S425" i="3"/>
  <c r="V425" i="3" s="1"/>
  <c r="S426" i="3"/>
  <c r="V426" i="3" s="1"/>
  <c r="S427" i="3"/>
  <c r="V427" i="3" s="1"/>
  <c r="S428" i="3"/>
  <c r="V428" i="3" s="1"/>
  <c r="S429" i="3"/>
  <c r="V429" i="3" s="1"/>
  <c r="S430" i="3"/>
  <c r="V430" i="3" s="1"/>
  <c r="S431" i="3"/>
  <c r="S432" i="3"/>
  <c r="V432" i="3" s="1"/>
  <c r="S433" i="3"/>
  <c r="V433" i="3" s="1"/>
  <c r="S434" i="3"/>
  <c r="V434" i="3" s="1"/>
  <c r="S435" i="3"/>
  <c r="S436" i="3"/>
  <c r="S437" i="3"/>
  <c r="V437" i="3" s="1"/>
  <c r="S438" i="3"/>
  <c r="V438" i="3" s="1"/>
  <c r="S439" i="3"/>
  <c r="V439" i="3" s="1"/>
  <c r="S440" i="3"/>
  <c r="V440" i="3" s="1"/>
  <c r="S441" i="3"/>
  <c r="V441" i="3" s="1"/>
  <c r="S442" i="3"/>
  <c r="V442" i="3" s="1"/>
  <c r="S443" i="3"/>
  <c r="S444" i="3"/>
  <c r="V444" i="3" s="1"/>
  <c r="S445" i="3"/>
  <c r="V445" i="3" s="1"/>
  <c r="S446" i="3"/>
  <c r="V446" i="3" s="1"/>
  <c r="S447" i="3"/>
  <c r="S448" i="3"/>
  <c r="S449" i="3"/>
  <c r="V449" i="3" s="1"/>
  <c r="S450" i="3"/>
  <c r="V450" i="3" s="1"/>
  <c r="S451" i="3"/>
  <c r="V451" i="3" s="1"/>
  <c r="S452" i="3"/>
  <c r="V452" i="3" s="1"/>
  <c r="S453" i="3"/>
  <c r="V453" i="3" s="1"/>
  <c r="S454" i="3"/>
  <c r="V454" i="3" s="1"/>
  <c r="S455" i="3"/>
  <c r="S456" i="3"/>
  <c r="V456" i="3" s="1"/>
  <c r="S457" i="3"/>
  <c r="V457" i="3" s="1"/>
  <c r="S458" i="3"/>
  <c r="V458" i="3" s="1"/>
  <c r="S459" i="3"/>
  <c r="S460" i="3"/>
  <c r="S461" i="3"/>
  <c r="V461" i="3" s="1"/>
  <c r="S462" i="3"/>
  <c r="V462" i="3" s="1"/>
  <c r="S463" i="3"/>
  <c r="V463" i="3" s="1"/>
  <c r="S464" i="3"/>
  <c r="V464" i="3" s="1"/>
  <c r="S465" i="3"/>
  <c r="V465" i="3" s="1"/>
  <c r="S466" i="3"/>
  <c r="V466" i="3" s="1"/>
  <c r="S467" i="3"/>
  <c r="S468" i="3"/>
  <c r="V468" i="3" s="1"/>
  <c r="S469" i="3"/>
  <c r="V469" i="3" s="1"/>
  <c r="S470" i="3"/>
  <c r="V470" i="3" s="1"/>
  <c r="S471" i="3"/>
  <c r="S472" i="3"/>
  <c r="S473" i="3"/>
  <c r="V473" i="3" s="1"/>
  <c r="S474" i="3"/>
  <c r="V474" i="3" s="1"/>
  <c r="S475" i="3"/>
  <c r="V475" i="3" s="1"/>
  <c r="S476" i="3"/>
  <c r="V476" i="3" s="1"/>
  <c r="S477" i="3"/>
  <c r="V477" i="3" s="1"/>
  <c r="S478" i="3"/>
  <c r="V478" i="3" s="1"/>
  <c r="S479" i="3"/>
  <c r="S480" i="3"/>
  <c r="V480" i="3" s="1"/>
  <c r="S481" i="3"/>
  <c r="V481" i="3" s="1"/>
  <c r="S482" i="3"/>
  <c r="V482" i="3" s="1"/>
  <c r="S483" i="3"/>
  <c r="S484" i="3"/>
  <c r="S485" i="3"/>
  <c r="V485" i="3" s="1"/>
  <c r="S486" i="3"/>
  <c r="V486" i="3" s="1"/>
  <c r="S487" i="3"/>
  <c r="V487" i="3" s="1"/>
  <c r="S488" i="3"/>
  <c r="V488" i="3" s="1"/>
  <c r="S489" i="3"/>
  <c r="V489" i="3" s="1"/>
  <c r="S490" i="3"/>
  <c r="V490" i="3" s="1"/>
  <c r="S491" i="3"/>
  <c r="S492" i="3"/>
  <c r="V492" i="3" s="1"/>
  <c r="S493" i="3"/>
  <c r="V493" i="3" s="1"/>
  <c r="S494" i="3"/>
  <c r="V494" i="3" s="1"/>
  <c r="S495" i="3"/>
  <c r="S496" i="3"/>
  <c r="S497" i="3"/>
  <c r="V497" i="3" s="1"/>
  <c r="S498" i="3"/>
  <c r="V498" i="3" s="1"/>
  <c r="S499" i="3"/>
  <c r="V499" i="3" s="1"/>
  <c r="S500" i="3"/>
  <c r="V500" i="3" s="1"/>
  <c r="S501" i="3"/>
  <c r="V501" i="3" s="1"/>
  <c r="S502" i="3"/>
  <c r="V502" i="3" s="1"/>
  <c r="S503" i="3"/>
  <c r="S504" i="3"/>
  <c r="V504" i="3" s="1"/>
  <c r="S505" i="3"/>
  <c r="V505" i="3" s="1"/>
  <c r="S506" i="3"/>
  <c r="V506" i="3" s="1"/>
  <c r="S507" i="3"/>
  <c r="S508" i="3"/>
  <c r="S509" i="3"/>
  <c r="V509" i="3" s="1"/>
  <c r="S510" i="3"/>
  <c r="V510" i="3" s="1"/>
  <c r="S511" i="3"/>
  <c r="V511" i="3" s="1"/>
  <c r="S512" i="3"/>
  <c r="V512" i="3" s="1"/>
  <c r="S513" i="3"/>
  <c r="V513" i="3" s="1"/>
  <c r="S514" i="3"/>
  <c r="V514" i="3" s="1"/>
  <c r="S515" i="3"/>
  <c r="S516" i="3"/>
  <c r="V516" i="3" s="1"/>
  <c r="S517" i="3"/>
  <c r="V517" i="3" s="1"/>
  <c r="S518" i="3"/>
  <c r="V518" i="3" s="1"/>
  <c r="S519" i="3"/>
  <c r="S520" i="3"/>
  <c r="S521" i="3"/>
  <c r="V521" i="3" s="1"/>
  <c r="S522" i="3"/>
  <c r="V522" i="3" s="1"/>
  <c r="S523" i="3"/>
  <c r="V523" i="3" s="1"/>
  <c r="S524" i="3"/>
  <c r="V524" i="3" s="1"/>
  <c r="S525" i="3"/>
  <c r="V525" i="3" s="1"/>
  <c r="S526" i="3"/>
  <c r="V526" i="3" s="1"/>
  <c r="S527" i="3"/>
  <c r="S528" i="3"/>
  <c r="V528" i="3" s="1"/>
  <c r="S529" i="3"/>
  <c r="V529" i="3" s="1"/>
  <c r="S530" i="3"/>
  <c r="V530" i="3" s="1"/>
  <c r="S531" i="3"/>
  <c r="S532" i="3"/>
  <c r="S533" i="3"/>
  <c r="V533" i="3" s="1"/>
  <c r="S534" i="3"/>
  <c r="V534" i="3" s="1"/>
  <c r="S535" i="3"/>
  <c r="V535" i="3" s="1"/>
  <c r="S536" i="3"/>
  <c r="V536" i="3" s="1"/>
  <c r="S537" i="3"/>
  <c r="V537" i="3" s="1"/>
  <c r="S538" i="3"/>
  <c r="V538" i="3" s="1"/>
  <c r="S539" i="3"/>
  <c r="S540" i="3"/>
  <c r="V540" i="3" s="1"/>
  <c r="S541" i="3"/>
  <c r="V541" i="3" s="1"/>
  <c r="S542" i="3"/>
  <c r="V542" i="3" s="1"/>
  <c r="S543" i="3"/>
  <c r="S544" i="3"/>
  <c r="S545" i="3"/>
  <c r="V545" i="3" s="1"/>
  <c r="S546" i="3"/>
  <c r="V546" i="3" s="1"/>
  <c r="S547" i="3"/>
  <c r="V547" i="3" s="1"/>
  <c r="S548" i="3"/>
  <c r="V548" i="3" s="1"/>
  <c r="S549" i="3"/>
  <c r="V549" i="3" s="1"/>
  <c r="S550" i="3"/>
  <c r="V550" i="3" s="1"/>
  <c r="S551" i="3"/>
  <c r="S552" i="3"/>
  <c r="V552" i="3" s="1"/>
  <c r="S553" i="3"/>
  <c r="V553" i="3" s="1"/>
  <c r="S554" i="3"/>
  <c r="V554" i="3" s="1"/>
  <c r="S555" i="3"/>
  <c r="S556" i="3"/>
  <c r="S557" i="3"/>
  <c r="V557" i="3" s="1"/>
  <c r="S558" i="3"/>
  <c r="V558" i="3" s="1"/>
  <c r="S559" i="3"/>
  <c r="V559" i="3" s="1"/>
  <c r="S560" i="3"/>
  <c r="V560" i="3" s="1"/>
  <c r="S561" i="3"/>
  <c r="V561" i="3" s="1"/>
  <c r="S562" i="3"/>
  <c r="V562" i="3" s="1"/>
  <c r="S563" i="3"/>
  <c r="S564" i="3"/>
  <c r="V564" i="3" s="1"/>
  <c r="S565" i="3"/>
  <c r="V565" i="3" s="1"/>
  <c r="S566" i="3"/>
  <c r="V566" i="3" s="1"/>
  <c r="S567" i="3"/>
  <c r="S568" i="3"/>
  <c r="S569" i="3"/>
  <c r="V569" i="3" s="1"/>
  <c r="S570" i="3"/>
  <c r="V570" i="3" s="1"/>
  <c r="S571" i="3"/>
  <c r="V571" i="3" s="1"/>
  <c r="S572" i="3"/>
  <c r="V572" i="3" s="1"/>
  <c r="S573" i="3"/>
  <c r="V573" i="3" s="1"/>
  <c r="S574" i="3"/>
  <c r="V574" i="3" s="1"/>
  <c r="S575" i="3"/>
  <c r="S576" i="3"/>
  <c r="V576" i="3" s="1"/>
  <c r="S577" i="3"/>
  <c r="V577" i="3" s="1"/>
  <c r="S578" i="3"/>
  <c r="V578" i="3" s="1"/>
  <c r="S579" i="3"/>
  <c r="S580" i="3"/>
  <c r="S581" i="3"/>
  <c r="V581" i="3" s="1"/>
  <c r="S582" i="3"/>
  <c r="V582" i="3" s="1"/>
  <c r="S583" i="3"/>
  <c r="V583" i="3" s="1"/>
  <c r="S584" i="3"/>
  <c r="V584" i="3" s="1"/>
  <c r="S585" i="3"/>
  <c r="V585" i="3" s="1"/>
  <c r="S586" i="3"/>
  <c r="V586" i="3" s="1"/>
  <c r="S587" i="3"/>
  <c r="S588" i="3"/>
  <c r="V588" i="3" s="1"/>
  <c r="S589" i="3"/>
  <c r="V589" i="3" s="1"/>
  <c r="S590" i="3"/>
  <c r="V590" i="3" s="1"/>
  <c r="S591" i="3"/>
  <c r="S592" i="3"/>
  <c r="S593" i="3"/>
  <c r="V593" i="3" s="1"/>
  <c r="S594" i="3"/>
  <c r="V594" i="3" s="1"/>
  <c r="S595" i="3"/>
  <c r="V595" i="3" s="1"/>
  <c r="S596" i="3"/>
  <c r="V596" i="3" s="1"/>
  <c r="S597" i="3"/>
  <c r="V597" i="3" s="1"/>
  <c r="S598" i="3"/>
  <c r="V598" i="3" s="1"/>
  <c r="S599" i="3"/>
  <c r="S600" i="3"/>
  <c r="V600" i="3" s="1"/>
  <c r="S601" i="3"/>
  <c r="V601" i="3" s="1"/>
  <c r="S602" i="3"/>
  <c r="V602" i="3" s="1"/>
  <c r="S603" i="3"/>
  <c r="S604" i="3"/>
  <c r="S605" i="3"/>
  <c r="V605" i="3" s="1"/>
  <c r="S606" i="3"/>
  <c r="V606" i="3" s="1"/>
  <c r="S607" i="3"/>
  <c r="V607" i="3" s="1"/>
  <c r="S608" i="3"/>
  <c r="V608" i="3" s="1"/>
  <c r="S609" i="3"/>
  <c r="V609" i="3" s="1"/>
  <c r="S610" i="3"/>
  <c r="V610" i="3" s="1"/>
  <c r="S611" i="3"/>
  <c r="S612" i="3"/>
  <c r="V612" i="3" s="1"/>
  <c r="S613" i="3"/>
  <c r="V613" i="3" s="1"/>
  <c r="S614" i="3"/>
  <c r="V614" i="3" s="1"/>
  <c r="S615" i="3"/>
  <c r="S616" i="3"/>
  <c r="S617" i="3"/>
  <c r="V617" i="3" s="1"/>
  <c r="S618" i="3"/>
  <c r="V618" i="3" s="1"/>
  <c r="S619" i="3"/>
  <c r="V619" i="3" s="1"/>
  <c r="S620" i="3"/>
  <c r="V620" i="3" s="1"/>
  <c r="S621" i="3"/>
  <c r="V621" i="3" s="1"/>
  <c r="S622" i="3"/>
  <c r="V622" i="3" s="1"/>
  <c r="S623" i="3"/>
  <c r="S624" i="3"/>
  <c r="V624" i="3" s="1"/>
  <c r="S625" i="3"/>
  <c r="V625" i="3" s="1"/>
  <c r="S626" i="3"/>
  <c r="V626" i="3" s="1"/>
  <c r="S627" i="3"/>
  <c r="S628" i="3"/>
  <c r="S629" i="3"/>
  <c r="V629" i="3" s="1"/>
  <c r="S630" i="3"/>
  <c r="V630" i="3" s="1"/>
  <c r="S631" i="3"/>
  <c r="V631" i="3" s="1"/>
  <c r="S632" i="3"/>
  <c r="V632" i="3" s="1"/>
  <c r="S633" i="3"/>
  <c r="V633" i="3" s="1"/>
  <c r="S634" i="3"/>
  <c r="V634" i="3" s="1"/>
  <c r="S635" i="3"/>
  <c r="S636" i="3"/>
  <c r="V636" i="3" s="1"/>
  <c r="S637" i="3"/>
  <c r="V637" i="3" s="1"/>
  <c r="S638" i="3"/>
  <c r="V638" i="3" s="1"/>
  <c r="S639" i="3"/>
  <c r="S640" i="3"/>
  <c r="S641" i="3"/>
  <c r="V641" i="3" s="1"/>
  <c r="S642" i="3"/>
  <c r="V642" i="3" s="1"/>
  <c r="S643" i="3"/>
  <c r="V643" i="3" s="1"/>
  <c r="S644" i="3"/>
  <c r="V644" i="3" s="1"/>
  <c r="S645" i="3"/>
  <c r="V645" i="3" s="1"/>
  <c r="S646" i="3"/>
  <c r="V646" i="3" s="1"/>
  <c r="S647" i="3"/>
  <c r="S648" i="3"/>
  <c r="V648" i="3" s="1"/>
  <c r="S649" i="3"/>
  <c r="V649" i="3" s="1"/>
  <c r="S650" i="3"/>
  <c r="V650" i="3" s="1"/>
  <c r="S651" i="3"/>
  <c r="S652" i="3"/>
  <c r="S653" i="3"/>
  <c r="V653" i="3" s="1"/>
  <c r="S654" i="3"/>
  <c r="V654" i="3" s="1"/>
  <c r="S2" i="3"/>
  <c r="V2" i="3" s="1"/>
  <c r="O3" i="3"/>
  <c r="O4" i="3"/>
  <c r="O5" i="3"/>
  <c r="O6" i="3"/>
  <c r="O7" i="3"/>
  <c r="O8" i="3"/>
  <c r="O9" i="3"/>
  <c r="O10" i="3"/>
  <c r="O11" i="3"/>
  <c r="O12" i="3"/>
  <c r="O13" i="3"/>
  <c r="O14" i="3"/>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65" i="3"/>
  <c r="O66" i="3"/>
  <c r="O67" i="3"/>
  <c r="O68" i="3"/>
  <c r="O69" i="3"/>
  <c r="O70" i="3"/>
  <c r="O71" i="3"/>
  <c r="O72" i="3"/>
  <c r="O73" i="3"/>
  <c r="O74" i="3"/>
  <c r="O75" i="3"/>
  <c r="O76" i="3"/>
  <c r="O77" i="3"/>
  <c r="O78" i="3"/>
  <c r="O79" i="3"/>
  <c r="O80" i="3"/>
  <c r="O81" i="3"/>
  <c r="O82" i="3"/>
  <c r="O83" i="3"/>
  <c r="O84" i="3"/>
  <c r="O85" i="3"/>
  <c r="O86" i="3"/>
  <c r="O87" i="3"/>
  <c r="O88" i="3"/>
  <c r="O89" i="3"/>
  <c r="O90" i="3"/>
  <c r="O91" i="3"/>
  <c r="O92" i="3"/>
  <c r="O93" i="3"/>
  <c r="O94" i="3"/>
  <c r="O95" i="3"/>
  <c r="O96" i="3"/>
  <c r="O97" i="3"/>
  <c r="O98" i="3"/>
  <c r="O99" i="3"/>
  <c r="O100" i="3"/>
  <c r="O101" i="3"/>
  <c r="O102" i="3"/>
  <c r="O103" i="3"/>
  <c r="O104" i="3"/>
  <c r="O105" i="3"/>
  <c r="O106" i="3"/>
  <c r="O107" i="3"/>
  <c r="O108" i="3"/>
  <c r="O109" i="3"/>
  <c r="O110" i="3"/>
  <c r="O111" i="3"/>
  <c r="O112" i="3"/>
  <c r="O113" i="3"/>
  <c r="O114" i="3"/>
  <c r="O115" i="3"/>
  <c r="O116" i="3"/>
  <c r="O117" i="3"/>
  <c r="O118" i="3"/>
  <c r="O119" i="3"/>
  <c r="O120" i="3"/>
  <c r="O121" i="3"/>
  <c r="O122" i="3"/>
  <c r="O123" i="3"/>
  <c r="O124" i="3"/>
  <c r="O125" i="3"/>
  <c r="O126" i="3"/>
  <c r="O127" i="3"/>
  <c r="O128" i="3"/>
  <c r="O129" i="3"/>
  <c r="O130" i="3"/>
  <c r="O131" i="3"/>
  <c r="O132" i="3"/>
  <c r="O133" i="3"/>
  <c r="O134" i="3"/>
  <c r="O135" i="3"/>
  <c r="O136" i="3"/>
  <c r="O137" i="3"/>
  <c r="O138" i="3"/>
  <c r="O139" i="3"/>
  <c r="O140" i="3"/>
  <c r="O141" i="3"/>
  <c r="O142" i="3"/>
  <c r="O143" i="3"/>
  <c r="O144" i="3"/>
  <c r="O145" i="3"/>
  <c r="O146" i="3"/>
  <c r="O147" i="3"/>
  <c r="O148" i="3"/>
  <c r="O149" i="3"/>
  <c r="O150" i="3"/>
  <c r="O151" i="3"/>
  <c r="O152" i="3"/>
  <c r="O153" i="3"/>
  <c r="O154" i="3"/>
  <c r="O155" i="3"/>
  <c r="O156" i="3"/>
  <c r="O157" i="3"/>
  <c r="O158" i="3"/>
  <c r="O159" i="3"/>
  <c r="O160" i="3"/>
  <c r="O161" i="3"/>
  <c r="O162" i="3"/>
  <c r="O163" i="3"/>
  <c r="O164" i="3"/>
  <c r="O165" i="3"/>
  <c r="O166" i="3"/>
  <c r="O167" i="3"/>
  <c r="O168" i="3"/>
  <c r="O169" i="3"/>
  <c r="O170" i="3"/>
  <c r="O171" i="3"/>
  <c r="O172" i="3"/>
  <c r="O173" i="3"/>
  <c r="O174" i="3"/>
  <c r="O175" i="3"/>
  <c r="O176" i="3"/>
  <c r="O177" i="3"/>
  <c r="O178" i="3"/>
  <c r="O179" i="3"/>
  <c r="O180" i="3"/>
  <c r="O181" i="3"/>
  <c r="O182" i="3"/>
  <c r="O183" i="3"/>
  <c r="O184" i="3"/>
  <c r="O185" i="3"/>
  <c r="O186" i="3"/>
  <c r="O187" i="3"/>
  <c r="O188" i="3"/>
  <c r="O189" i="3"/>
  <c r="O190" i="3"/>
  <c r="O191" i="3"/>
  <c r="O192" i="3"/>
  <c r="O193" i="3"/>
  <c r="O194" i="3"/>
  <c r="O195" i="3"/>
  <c r="O196" i="3"/>
  <c r="O197" i="3"/>
  <c r="O198" i="3"/>
  <c r="O199" i="3"/>
  <c r="O200" i="3"/>
  <c r="O201" i="3"/>
  <c r="O202" i="3"/>
  <c r="O203" i="3"/>
  <c r="O204" i="3"/>
  <c r="O205" i="3"/>
  <c r="O206" i="3"/>
  <c r="O207" i="3"/>
  <c r="O208" i="3"/>
  <c r="O209" i="3"/>
  <c r="O210" i="3"/>
  <c r="O211" i="3"/>
  <c r="O212" i="3"/>
  <c r="O213" i="3"/>
  <c r="O214" i="3"/>
  <c r="O215" i="3"/>
  <c r="O216" i="3"/>
  <c r="O217" i="3"/>
  <c r="O218" i="3"/>
  <c r="O219" i="3"/>
  <c r="O220" i="3"/>
  <c r="O221" i="3"/>
  <c r="O222" i="3"/>
  <c r="O223" i="3"/>
  <c r="O224" i="3"/>
  <c r="O225" i="3"/>
  <c r="O226" i="3"/>
  <c r="O227" i="3"/>
  <c r="O228" i="3"/>
  <c r="O229" i="3"/>
  <c r="O230" i="3"/>
  <c r="O231" i="3"/>
  <c r="O232" i="3"/>
  <c r="O233" i="3"/>
  <c r="O234" i="3"/>
  <c r="O235" i="3"/>
  <c r="O236" i="3"/>
  <c r="O237" i="3"/>
  <c r="O238" i="3"/>
  <c r="O239" i="3"/>
  <c r="O240" i="3"/>
  <c r="O241" i="3"/>
  <c r="O242" i="3"/>
  <c r="O243" i="3"/>
  <c r="O244" i="3"/>
  <c r="O245" i="3"/>
  <c r="O246" i="3"/>
  <c r="O247" i="3"/>
  <c r="O248" i="3"/>
  <c r="O249" i="3"/>
  <c r="O250" i="3"/>
  <c r="O251" i="3"/>
  <c r="O252" i="3"/>
  <c r="O253" i="3"/>
  <c r="O254" i="3"/>
  <c r="O255" i="3"/>
  <c r="O256" i="3"/>
  <c r="O257" i="3"/>
  <c r="O258" i="3"/>
  <c r="O259" i="3"/>
  <c r="O260" i="3"/>
  <c r="O261" i="3"/>
  <c r="O262" i="3"/>
  <c r="O263" i="3"/>
  <c r="O264" i="3"/>
  <c r="O265" i="3"/>
  <c r="O266" i="3"/>
  <c r="O267" i="3"/>
  <c r="O268" i="3"/>
  <c r="O269" i="3"/>
  <c r="O270" i="3"/>
  <c r="O271" i="3"/>
  <c r="O272" i="3"/>
  <c r="O273" i="3"/>
  <c r="O274" i="3"/>
  <c r="O275" i="3"/>
  <c r="O276" i="3"/>
  <c r="O277" i="3"/>
  <c r="O278" i="3"/>
  <c r="O279" i="3"/>
  <c r="O280" i="3"/>
  <c r="O281" i="3"/>
  <c r="O282" i="3"/>
  <c r="O283" i="3"/>
  <c r="O284" i="3"/>
  <c r="O285" i="3"/>
  <c r="O286" i="3"/>
  <c r="O287" i="3"/>
  <c r="O288" i="3"/>
  <c r="O289" i="3"/>
  <c r="O290" i="3"/>
  <c r="O291" i="3"/>
  <c r="O292" i="3"/>
  <c r="O293" i="3"/>
  <c r="O294" i="3"/>
  <c r="O295" i="3"/>
  <c r="O296" i="3"/>
  <c r="O297" i="3"/>
  <c r="O298" i="3"/>
  <c r="O299" i="3"/>
  <c r="O300" i="3"/>
  <c r="O301" i="3"/>
  <c r="O302" i="3"/>
  <c r="O303" i="3"/>
  <c r="O304" i="3"/>
  <c r="O305" i="3"/>
  <c r="O306" i="3"/>
  <c r="O307" i="3"/>
  <c r="O308" i="3"/>
  <c r="O309" i="3"/>
  <c r="O310" i="3"/>
  <c r="O311" i="3"/>
  <c r="O312" i="3"/>
  <c r="O313" i="3"/>
  <c r="O314" i="3"/>
  <c r="O315" i="3"/>
  <c r="O316" i="3"/>
  <c r="O317" i="3"/>
  <c r="O318" i="3"/>
  <c r="O319" i="3"/>
  <c r="O320" i="3"/>
  <c r="O321" i="3"/>
  <c r="O322" i="3"/>
  <c r="O323" i="3"/>
  <c r="O324" i="3"/>
  <c r="O325" i="3"/>
  <c r="O326" i="3"/>
  <c r="O327" i="3"/>
  <c r="O328" i="3"/>
  <c r="O329" i="3"/>
  <c r="O330" i="3"/>
  <c r="O331" i="3"/>
  <c r="O332" i="3"/>
  <c r="O333" i="3"/>
  <c r="O334" i="3"/>
  <c r="O335" i="3"/>
  <c r="O336" i="3"/>
  <c r="O337" i="3"/>
  <c r="O338" i="3"/>
  <c r="O339" i="3"/>
  <c r="O340" i="3"/>
  <c r="O341" i="3"/>
  <c r="O342" i="3"/>
  <c r="O343" i="3"/>
  <c r="O344" i="3"/>
  <c r="O345" i="3"/>
  <c r="O346" i="3"/>
  <c r="O347" i="3"/>
  <c r="O348" i="3"/>
  <c r="O349" i="3"/>
  <c r="O350" i="3"/>
  <c r="O351" i="3"/>
  <c r="O352" i="3"/>
  <c r="O353" i="3"/>
  <c r="O354" i="3"/>
  <c r="O355" i="3"/>
  <c r="O356" i="3"/>
  <c r="O357" i="3"/>
  <c r="O358" i="3"/>
  <c r="O359" i="3"/>
  <c r="O360" i="3"/>
  <c r="O361" i="3"/>
  <c r="O362" i="3"/>
  <c r="O363" i="3"/>
  <c r="O364" i="3"/>
  <c r="O365" i="3"/>
  <c r="O366" i="3"/>
  <c r="O367" i="3"/>
  <c r="O368" i="3"/>
  <c r="O369" i="3"/>
  <c r="O370" i="3"/>
  <c r="O371" i="3"/>
  <c r="O372" i="3"/>
  <c r="O373" i="3"/>
  <c r="O374" i="3"/>
  <c r="O375" i="3"/>
  <c r="O376" i="3"/>
  <c r="O377" i="3"/>
  <c r="O378" i="3"/>
  <c r="O379" i="3"/>
  <c r="O380" i="3"/>
  <c r="O381" i="3"/>
  <c r="O382" i="3"/>
  <c r="O383" i="3"/>
  <c r="O384" i="3"/>
  <c r="O385" i="3"/>
  <c r="O386" i="3"/>
  <c r="O387" i="3"/>
  <c r="O388" i="3"/>
  <c r="O389" i="3"/>
  <c r="O390" i="3"/>
  <c r="O391" i="3"/>
  <c r="O392" i="3"/>
  <c r="O393" i="3"/>
  <c r="O394" i="3"/>
  <c r="O395" i="3"/>
  <c r="O396" i="3"/>
  <c r="O397" i="3"/>
  <c r="O398" i="3"/>
  <c r="O399" i="3"/>
  <c r="O400" i="3"/>
  <c r="O401" i="3"/>
  <c r="O402" i="3"/>
  <c r="O403" i="3"/>
  <c r="O404" i="3"/>
  <c r="O405" i="3"/>
  <c r="O406" i="3"/>
  <c r="O407" i="3"/>
  <c r="O408" i="3"/>
  <c r="O409" i="3"/>
  <c r="O410" i="3"/>
  <c r="O411" i="3"/>
  <c r="O412" i="3"/>
  <c r="O413" i="3"/>
  <c r="O414" i="3"/>
  <c r="O415" i="3"/>
  <c r="O416" i="3"/>
  <c r="O417" i="3"/>
  <c r="O418" i="3"/>
  <c r="O419" i="3"/>
  <c r="O420" i="3"/>
  <c r="O421" i="3"/>
  <c r="O422" i="3"/>
  <c r="O423" i="3"/>
  <c r="O424" i="3"/>
  <c r="O425" i="3"/>
  <c r="O426" i="3"/>
  <c r="O427" i="3"/>
  <c r="O428" i="3"/>
  <c r="O429" i="3"/>
  <c r="O430" i="3"/>
  <c r="O431" i="3"/>
  <c r="O432" i="3"/>
  <c r="O433" i="3"/>
  <c r="O434" i="3"/>
  <c r="O435" i="3"/>
  <c r="O436" i="3"/>
  <c r="O437" i="3"/>
  <c r="O438" i="3"/>
  <c r="O439" i="3"/>
  <c r="O440" i="3"/>
  <c r="O441" i="3"/>
  <c r="O442" i="3"/>
  <c r="O443" i="3"/>
  <c r="O444" i="3"/>
  <c r="O445" i="3"/>
  <c r="O446" i="3"/>
  <c r="O447" i="3"/>
  <c r="O448" i="3"/>
  <c r="O449" i="3"/>
  <c r="O450" i="3"/>
  <c r="O451" i="3"/>
  <c r="O452" i="3"/>
  <c r="O453" i="3"/>
  <c r="O454" i="3"/>
  <c r="O455" i="3"/>
  <c r="O456" i="3"/>
  <c r="O457" i="3"/>
  <c r="O458" i="3"/>
  <c r="O459" i="3"/>
  <c r="O460" i="3"/>
  <c r="O461" i="3"/>
  <c r="O462" i="3"/>
  <c r="O463" i="3"/>
  <c r="O464" i="3"/>
  <c r="O465" i="3"/>
  <c r="O466" i="3"/>
  <c r="O467" i="3"/>
  <c r="O468" i="3"/>
  <c r="O469" i="3"/>
  <c r="O470" i="3"/>
  <c r="O471" i="3"/>
  <c r="O472" i="3"/>
  <c r="O473" i="3"/>
  <c r="O474" i="3"/>
  <c r="O475" i="3"/>
  <c r="O476" i="3"/>
  <c r="O477" i="3"/>
  <c r="O478" i="3"/>
  <c r="O479" i="3"/>
  <c r="O480" i="3"/>
  <c r="O481" i="3"/>
  <c r="O482" i="3"/>
  <c r="O483" i="3"/>
  <c r="O484" i="3"/>
  <c r="O485" i="3"/>
  <c r="O486" i="3"/>
  <c r="O487" i="3"/>
  <c r="O488" i="3"/>
  <c r="O489" i="3"/>
  <c r="O490" i="3"/>
  <c r="O491" i="3"/>
  <c r="O492" i="3"/>
  <c r="O493" i="3"/>
  <c r="O494" i="3"/>
  <c r="O495" i="3"/>
  <c r="O496" i="3"/>
  <c r="O497" i="3"/>
  <c r="O498" i="3"/>
  <c r="O499" i="3"/>
  <c r="O500" i="3"/>
  <c r="O501" i="3"/>
  <c r="O502" i="3"/>
  <c r="O503" i="3"/>
  <c r="O504" i="3"/>
  <c r="O505" i="3"/>
  <c r="O506" i="3"/>
  <c r="O507" i="3"/>
  <c r="O508" i="3"/>
  <c r="O509" i="3"/>
  <c r="O510" i="3"/>
  <c r="O511" i="3"/>
  <c r="O512" i="3"/>
  <c r="O513" i="3"/>
  <c r="O514" i="3"/>
  <c r="O515" i="3"/>
  <c r="O516" i="3"/>
  <c r="O517" i="3"/>
  <c r="O518" i="3"/>
  <c r="O519" i="3"/>
  <c r="O520" i="3"/>
  <c r="O521" i="3"/>
  <c r="O522" i="3"/>
  <c r="O523" i="3"/>
  <c r="O524" i="3"/>
  <c r="O525" i="3"/>
  <c r="O526" i="3"/>
  <c r="O527" i="3"/>
  <c r="O528" i="3"/>
  <c r="O529" i="3"/>
  <c r="O530" i="3"/>
  <c r="O531" i="3"/>
  <c r="O532" i="3"/>
  <c r="O533" i="3"/>
  <c r="O534" i="3"/>
  <c r="O535" i="3"/>
  <c r="O536" i="3"/>
  <c r="O537" i="3"/>
  <c r="O538" i="3"/>
  <c r="O539" i="3"/>
  <c r="O540" i="3"/>
  <c r="O541" i="3"/>
  <c r="O542" i="3"/>
  <c r="O543" i="3"/>
  <c r="O544" i="3"/>
  <c r="O545" i="3"/>
  <c r="O546" i="3"/>
  <c r="O547" i="3"/>
  <c r="O548" i="3"/>
  <c r="O549" i="3"/>
  <c r="O550" i="3"/>
  <c r="O551" i="3"/>
  <c r="O552" i="3"/>
  <c r="O553" i="3"/>
  <c r="O554" i="3"/>
  <c r="O555" i="3"/>
  <c r="O556" i="3"/>
  <c r="O557" i="3"/>
  <c r="O558" i="3"/>
  <c r="O559" i="3"/>
  <c r="O560" i="3"/>
  <c r="O561" i="3"/>
  <c r="O562" i="3"/>
  <c r="O563" i="3"/>
  <c r="O564" i="3"/>
  <c r="O565" i="3"/>
  <c r="O566" i="3"/>
  <c r="O567" i="3"/>
  <c r="O568" i="3"/>
  <c r="O569" i="3"/>
  <c r="O570" i="3"/>
  <c r="O571" i="3"/>
  <c r="O572" i="3"/>
  <c r="O573" i="3"/>
  <c r="O574" i="3"/>
  <c r="O575" i="3"/>
  <c r="O576" i="3"/>
  <c r="O577" i="3"/>
  <c r="O578" i="3"/>
  <c r="O579" i="3"/>
  <c r="O580" i="3"/>
  <c r="O581" i="3"/>
  <c r="O582" i="3"/>
  <c r="O583" i="3"/>
  <c r="O584" i="3"/>
  <c r="O585" i="3"/>
  <c r="O586" i="3"/>
  <c r="O587" i="3"/>
  <c r="O588" i="3"/>
  <c r="O589" i="3"/>
  <c r="O590" i="3"/>
  <c r="O591" i="3"/>
  <c r="O592" i="3"/>
  <c r="O593" i="3"/>
  <c r="O594" i="3"/>
  <c r="O595" i="3"/>
  <c r="O596" i="3"/>
  <c r="O597" i="3"/>
  <c r="O598" i="3"/>
  <c r="O599" i="3"/>
  <c r="O600" i="3"/>
  <c r="O601" i="3"/>
  <c r="O602" i="3"/>
  <c r="O603" i="3"/>
  <c r="O604" i="3"/>
  <c r="O605" i="3"/>
  <c r="O606" i="3"/>
  <c r="O607" i="3"/>
  <c r="O608" i="3"/>
  <c r="O609" i="3"/>
  <c r="O610" i="3"/>
  <c r="O611" i="3"/>
  <c r="O612" i="3"/>
  <c r="O613" i="3"/>
  <c r="O614" i="3"/>
  <c r="O615" i="3"/>
  <c r="O616" i="3"/>
  <c r="O617" i="3"/>
  <c r="O618" i="3"/>
  <c r="O619" i="3"/>
  <c r="O620" i="3"/>
  <c r="O621" i="3"/>
  <c r="O622" i="3"/>
  <c r="O623" i="3"/>
  <c r="O624" i="3"/>
  <c r="O625" i="3"/>
  <c r="O626" i="3"/>
  <c r="O627" i="3"/>
  <c r="O628" i="3"/>
  <c r="O629" i="3"/>
  <c r="O630" i="3"/>
  <c r="O631" i="3"/>
  <c r="O632" i="3"/>
  <c r="O633" i="3"/>
  <c r="O634" i="3"/>
  <c r="O635" i="3"/>
  <c r="O636" i="3"/>
  <c r="O637" i="3"/>
  <c r="O638" i="3"/>
  <c r="O639" i="3"/>
  <c r="O640" i="3"/>
  <c r="O641" i="3"/>
  <c r="O642" i="3"/>
  <c r="O643" i="3"/>
  <c r="O644" i="3"/>
  <c r="O645" i="3"/>
  <c r="O646" i="3"/>
  <c r="O647" i="3"/>
  <c r="O648" i="3"/>
  <c r="O649" i="3"/>
  <c r="O650" i="3"/>
  <c r="O651" i="3"/>
  <c r="O652" i="3"/>
  <c r="O653" i="3"/>
  <c r="O654" i="3"/>
  <c r="O2" i="3"/>
  <c r="M3" i="3"/>
  <c r="M4" i="3"/>
  <c r="M5" i="3"/>
  <c r="M6" i="3"/>
  <c r="M7" i="3"/>
  <c r="M8" i="3"/>
  <c r="M9" i="3"/>
  <c r="M10" i="3"/>
  <c r="M11" i="3"/>
  <c r="M12" i="3"/>
  <c r="M13"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64" i="3"/>
  <c r="M65" i="3"/>
  <c r="M66" i="3"/>
  <c r="M67" i="3"/>
  <c r="M68" i="3"/>
  <c r="M69" i="3"/>
  <c r="M70" i="3"/>
  <c r="M71" i="3"/>
  <c r="M72" i="3"/>
  <c r="M73" i="3"/>
  <c r="M74" i="3"/>
  <c r="M75" i="3"/>
  <c r="M76" i="3"/>
  <c r="M77" i="3"/>
  <c r="M78" i="3"/>
  <c r="M79" i="3"/>
  <c r="M80" i="3"/>
  <c r="M81" i="3"/>
  <c r="M82" i="3"/>
  <c r="M83" i="3"/>
  <c r="M84" i="3"/>
  <c r="M85" i="3"/>
  <c r="M86" i="3"/>
  <c r="M87" i="3"/>
  <c r="M88" i="3"/>
  <c r="M89" i="3"/>
  <c r="M90" i="3"/>
  <c r="M91" i="3"/>
  <c r="M92" i="3"/>
  <c r="M93" i="3"/>
  <c r="M94" i="3"/>
  <c r="M95" i="3"/>
  <c r="M96" i="3"/>
  <c r="M97" i="3"/>
  <c r="M98" i="3"/>
  <c r="M99" i="3"/>
  <c r="M100" i="3"/>
  <c r="M101" i="3"/>
  <c r="M102" i="3"/>
  <c r="M103" i="3"/>
  <c r="M104" i="3"/>
  <c r="M105" i="3"/>
  <c r="M106" i="3"/>
  <c r="M107" i="3"/>
  <c r="M108" i="3"/>
  <c r="M109" i="3"/>
  <c r="M110" i="3"/>
  <c r="M111" i="3"/>
  <c r="M112" i="3"/>
  <c r="M113" i="3"/>
  <c r="M114" i="3"/>
  <c r="M115" i="3"/>
  <c r="M116" i="3"/>
  <c r="M117" i="3"/>
  <c r="M118" i="3"/>
  <c r="M119" i="3"/>
  <c r="M120" i="3"/>
  <c r="M121" i="3"/>
  <c r="M122" i="3"/>
  <c r="M123" i="3"/>
  <c r="M124" i="3"/>
  <c r="M125" i="3"/>
  <c r="M126" i="3"/>
  <c r="M127" i="3"/>
  <c r="M128" i="3"/>
  <c r="M129" i="3"/>
  <c r="M130" i="3"/>
  <c r="M131" i="3"/>
  <c r="M132" i="3"/>
  <c r="M133" i="3"/>
  <c r="M134" i="3"/>
  <c r="M135" i="3"/>
  <c r="M136" i="3"/>
  <c r="M137" i="3"/>
  <c r="M138" i="3"/>
  <c r="M139" i="3"/>
  <c r="M140" i="3"/>
  <c r="M141" i="3"/>
  <c r="M142" i="3"/>
  <c r="M143" i="3"/>
  <c r="M144" i="3"/>
  <c r="M145" i="3"/>
  <c r="M146" i="3"/>
  <c r="M147" i="3"/>
  <c r="M148" i="3"/>
  <c r="M149" i="3"/>
  <c r="M150" i="3"/>
  <c r="M151" i="3"/>
  <c r="M152" i="3"/>
  <c r="M153" i="3"/>
  <c r="M154" i="3"/>
  <c r="M155" i="3"/>
  <c r="M156" i="3"/>
  <c r="M157" i="3"/>
  <c r="M158" i="3"/>
  <c r="M159" i="3"/>
  <c r="M160" i="3"/>
  <c r="M161" i="3"/>
  <c r="M162" i="3"/>
  <c r="M163" i="3"/>
  <c r="M164" i="3"/>
  <c r="M165" i="3"/>
  <c r="M166" i="3"/>
  <c r="M167" i="3"/>
  <c r="M168" i="3"/>
  <c r="M169" i="3"/>
  <c r="M170" i="3"/>
  <c r="M171" i="3"/>
  <c r="M172" i="3"/>
  <c r="M173" i="3"/>
  <c r="M174" i="3"/>
  <c r="M175" i="3"/>
  <c r="M176" i="3"/>
  <c r="M177" i="3"/>
  <c r="M178" i="3"/>
  <c r="M179" i="3"/>
  <c r="M180" i="3"/>
  <c r="M181" i="3"/>
  <c r="M182" i="3"/>
  <c r="M183" i="3"/>
  <c r="M184" i="3"/>
  <c r="M185" i="3"/>
  <c r="M186" i="3"/>
  <c r="M187" i="3"/>
  <c r="M188" i="3"/>
  <c r="M189" i="3"/>
  <c r="M190" i="3"/>
  <c r="M191" i="3"/>
  <c r="M192" i="3"/>
  <c r="M193" i="3"/>
  <c r="M194" i="3"/>
  <c r="M195" i="3"/>
  <c r="M196" i="3"/>
  <c r="M197" i="3"/>
  <c r="M198" i="3"/>
  <c r="M199" i="3"/>
  <c r="M200" i="3"/>
  <c r="M201" i="3"/>
  <c r="M202" i="3"/>
  <c r="M203" i="3"/>
  <c r="M204" i="3"/>
  <c r="M205" i="3"/>
  <c r="M206" i="3"/>
  <c r="M207" i="3"/>
  <c r="M208" i="3"/>
  <c r="M209" i="3"/>
  <c r="M210" i="3"/>
  <c r="M211" i="3"/>
  <c r="M212" i="3"/>
  <c r="M213" i="3"/>
  <c r="M214" i="3"/>
  <c r="M215" i="3"/>
  <c r="M216" i="3"/>
  <c r="M217" i="3"/>
  <c r="M218" i="3"/>
  <c r="M219" i="3"/>
  <c r="M220" i="3"/>
  <c r="M221" i="3"/>
  <c r="M222" i="3"/>
  <c r="M223" i="3"/>
  <c r="M224" i="3"/>
  <c r="M225" i="3"/>
  <c r="M226" i="3"/>
  <c r="M227" i="3"/>
  <c r="M228" i="3"/>
  <c r="M229" i="3"/>
  <c r="M230" i="3"/>
  <c r="M231" i="3"/>
  <c r="M232" i="3"/>
  <c r="M233" i="3"/>
  <c r="M234" i="3"/>
  <c r="M235" i="3"/>
  <c r="M236" i="3"/>
  <c r="M237" i="3"/>
  <c r="M238" i="3"/>
  <c r="M239" i="3"/>
  <c r="M240" i="3"/>
  <c r="M241" i="3"/>
  <c r="M242" i="3"/>
  <c r="M243" i="3"/>
  <c r="M244" i="3"/>
  <c r="M245" i="3"/>
  <c r="M246" i="3"/>
  <c r="M247" i="3"/>
  <c r="M248" i="3"/>
  <c r="M249" i="3"/>
  <c r="M250" i="3"/>
  <c r="M251" i="3"/>
  <c r="M252" i="3"/>
  <c r="M253" i="3"/>
  <c r="M254" i="3"/>
  <c r="M255" i="3"/>
  <c r="M256" i="3"/>
  <c r="M257" i="3"/>
  <c r="M258" i="3"/>
  <c r="M259" i="3"/>
  <c r="M260" i="3"/>
  <c r="M261" i="3"/>
  <c r="M262" i="3"/>
  <c r="M263" i="3"/>
  <c r="M264" i="3"/>
  <c r="M265" i="3"/>
  <c r="M266" i="3"/>
  <c r="M267" i="3"/>
  <c r="M268" i="3"/>
  <c r="M269" i="3"/>
  <c r="M270" i="3"/>
  <c r="M271" i="3"/>
  <c r="M272" i="3"/>
  <c r="M273" i="3"/>
  <c r="M274" i="3"/>
  <c r="M275" i="3"/>
  <c r="M276" i="3"/>
  <c r="M277" i="3"/>
  <c r="M278" i="3"/>
  <c r="M279" i="3"/>
  <c r="M280" i="3"/>
  <c r="M281" i="3"/>
  <c r="M282" i="3"/>
  <c r="M283" i="3"/>
  <c r="M284" i="3"/>
  <c r="M285" i="3"/>
  <c r="M286" i="3"/>
  <c r="M287" i="3"/>
  <c r="M288" i="3"/>
  <c r="M289" i="3"/>
  <c r="M290" i="3"/>
  <c r="M291" i="3"/>
  <c r="M292" i="3"/>
  <c r="M293" i="3"/>
  <c r="M294" i="3"/>
  <c r="M295" i="3"/>
  <c r="M296" i="3"/>
  <c r="M297" i="3"/>
  <c r="M298" i="3"/>
  <c r="M299" i="3"/>
  <c r="M300" i="3"/>
  <c r="M301" i="3"/>
  <c r="M302" i="3"/>
  <c r="M303" i="3"/>
  <c r="M304" i="3"/>
  <c r="M305" i="3"/>
  <c r="M306" i="3"/>
  <c r="M307" i="3"/>
  <c r="M308" i="3"/>
  <c r="M309" i="3"/>
  <c r="M310" i="3"/>
  <c r="M311" i="3"/>
  <c r="M312" i="3"/>
  <c r="M313" i="3"/>
  <c r="M314" i="3"/>
  <c r="M315" i="3"/>
  <c r="M316" i="3"/>
  <c r="M317" i="3"/>
  <c r="M318" i="3"/>
  <c r="M319" i="3"/>
  <c r="M320" i="3"/>
  <c r="M321" i="3"/>
  <c r="M322" i="3"/>
  <c r="M323" i="3"/>
  <c r="M324" i="3"/>
  <c r="M325" i="3"/>
  <c r="M326" i="3"/>
  <c r="M327" i="3"/>
  <c r="M328" i="3"/>
  <c r="M329" i="3"/>
  <c r="M330" i="3"/>
  <c r="M331" i="3"/>
  <c r="M332" i="3"/>
  <c r="M333" i="3"/>
  <c r="M334" i="3"/>
  <c r="M335" i="3"/>
  <c r="M336" i="3"/>
  <c r="M337" i="3"/>
  <c r="M338" i="3"/>
  <c r="M339" i="3"/>
  <c r="M340" i="3"/>
  <c r="M341" i="3"/>
  <c r="M342" i="3"/>
  <c r="M343" i="3"/>
  <c r="M344" i="3"/>
  <c r="M345" i="3"/>
  <c r="M346" i="3"/>
  <c r="M347" i="3"/>
  <c r="M348" i="3"/>
  <c r="M349" i="3"/>
  <c r="M350" i="3"/>
  <c r="M351" i="3"/>
  <c r="M352" i="3"/>
  <c r="M353" i="3"/>
  <c r="M354" i="3"/>
  <c r="M355" i="3"/>
  <c r="M356" i="3"/>
  <c r="M357" i="3"/>
  <c r="M358" i="3"/>
  <c r="M359" i="3"/>
  <c r="M360" i="3"/>
  <c r="M361" i="3"/>
  <c r="M362" i="3"/>
  <c r="M363" i="3"/>
  <c r="M364" i="3"/>
  <c r="M365" i="3"/>
  <c r="M366" i="3"/>
  <c r="M367" i="3"/>
  <c r="M368" i="3"/>
  <c r="M369" i="3"/>
  <c r="M370" i="3"/>
  <c r="M371" i="3"/>
  <c r="M372" i="3"/>
  <c r="M373" i="3"/>
  <c r="M374" i="3"/>
  <c r="M375" i="3"/>
  <c r="M376" i="3"/>
  <c r="M377" i="3"/>
  <c r="M378" i="3"/>
  <c r="M379" i="3"/>
  <c r="M380" i="3"/>
  <c r="M381" i="3"/>
  <c r="M382" i="3"/>
  <c r="M383" i="3"/>
  <c r="M384" i="3"/>
  <c r="M385" i="3"/>
  <c r="M386" i="3"/>
  <c r="M387" i="3"/>
  <c r="M388" i="3"/>
  <c r="M389" i="3"/>
  <c r="M390" i="3"/>
  <c r="M391" i="3"/>
  <c r="M392" i="3"/>
  <c r="M393" i="3"/>
  <c r="M394" i="3"/>
  <c r="M395" i="3"/>
  <c r="M396" i="3"/>
  <c r="M397" i="3"/>
  <c r="M398" i="3"/>
  <c r="M399" i="3"/>
  <c r="M400" i="3"/>
  <c r="M401" i="3"/>
  <c r="M402" i="3"/>
  <c r="M403" i="3"/>
  <c r="M404" i="3"/>
  <c r="M405" i="3"/>
  <c r="M406" i="3"/>
  <c r="M407" i="3"/>
  <c r="M408" i="3"/>
  <c r="M409" i="3"/>
  <c r="M410" i="3"/>
  <c r="M411" i="3"/>
  <c r="M412" i="3"/>
  <c r="M413" i="3"/>
  <c r="M414" i="3"/>
  <c r="M415" i="3"/>
  <c r="M416" i="3"/>
  <c r="M417" i="3"/>
  <c r="M418" i="3"/>
  <c r="M419" i="3"/>
  <c r="M420" i="3"/>
  <c r="M421" i="3"/>
  <c r="M422" i="3"/>
  <c r="M423" i="3"/>
  <c r="M424" i="3"/>
  <c r="M425" i="3"/>
  <c r="M426" i="3"/>
  <c r="M427" i="3"/>
  <c r="M428" i="3"/>
  <c r="M429" i="3"/>
  <c r="M430" i="3"/>
  <c r="M431" i="3"/>
  <c r="M432" i="3"/>
  <c r="M433" i="3"/>
  <c r="M434" i="3"/>
  <c r="M435" i="3"/>
  <c r="M436" i="3"/>
  <c r="M437" i="3"/>
  <c r="M438" i="3"/>
  <c r="M439" i="3"/>
  <c r="M440" i="3"/>
  <c r="M441" i="3"/>
  <c r="M442" i="3"/>
  <c r="M443" i="3"/>
  <c r="M444" i="3"/>
  <c r="M445" i="3"/>
  <c r="M446" i="3"/>
  <c r="M447" i="3"/>
  <c r="M448" i="3"/>
  <c r="M449" i="3"/>
  <c r="M450" i="3"/>
  <c r="M451" i="3"/>
  <c r="M452" i="3"/>
  <c r="M453" i="3"/>
  <c r="M454" i="3"/>
  <c r="M455" i="3"/>
  <c r="M456" i="3"/>
  <c r="M457" i="3"/>
  <c r="M458" i="3"/>
  <c r="M459" i="3"/>
  <c r="M460" i="3"/>
  <c r="M461" i="3"/>
  <c r="M462" i="3"/>
  <c r="M463" i="3"/>
  <c r="M464" i="3"/>
  <c r="M465" i="3"/>
  <c r="M466" i="3"/>
  <c r="M467" i="3"/>
  <c r="M468" i="3"/>
  <c r="M469" i="3"/>
  <c r="M470" i="3"/>
  <c r="M471" i="3"/>
  <c r="M472" i="3"/>
  <c r="M473" i="3"/>
  <c r="M474" i="3"/>
  <c r="M475" i="3"/>
  <c r="M476" i="3"/>
  <c r="M477" i="3"/>
  <c r="M478" i="3"/>
  <c r="M479" i="3"/>
  <c r="M480" i="3"/>
  <c r="M481" i="3"/>
  <c r="M482" i="3"/>
  <c r="M483" i="3"/>
  <c r="M484" i="3"/>
  <c r="M485" i="3"/>
  <c r="M486" i="3"/>
  <c r="M487" i="3"/>
  <c r="M488" i="3"/>
  <c r="M489" i="3"/>
  <c r="M490" i="3"/>
  <c r="M491" i="3"/>
  <c r="M492" i="3"/>
  <c r="M493" i="3"/>
  <c r="M494" i="3"/>
  <c r="M495" i="3"/>
  <c r="M496" i="3"/>
  <c r="M497" i="3"/>
  <c r="M498" i="3"/>
  <c r="M499" i="3"/>
  <c r="M500" i="3"/>
  <c r="M501" i="3"/>
  <c r="M502" i="3"/>
  <c r="M503" i="3"/>
  <c r="M504" i="3"/>
  <c r="M505" i="3"/>
  <c r="M506" i="3"/>
  <c r="M507" i="3"/>
  <c r="M508" i="3"/>
  <c r="M509" i="3"/>
  <c r="M510" i="3"/>
  <c r="M511" i="3"/>
  <c r="M512" i="3"/>
  <c r="M513" i="3"/>
  <c r="M514" i="3"/>
  <c r="M515" i="3"/>
  <c r="M516" i="3"/>
  <c r="M517" i="3"/>
  <c r="M518" i="3"/>
  <c r="M519" i="3"/>
  <c r="M520" i="3"/>
  <c r="M521" i="3"/>
  <c r="M522" i="3"/>
  <c r="M523" i="3"/>
  <c r="M524" i="3"/>
  <c r="M525" i="3"/>
  <c r="M526" i="3"/>
  <c r="M527" i="3"/>
  <c r="M528" i="3"/>
  <c r="M529" i="3"/>
  <c r="M530" i="3"/>
  <c r="M531" i="3"/>
  <c r="M532" i="3"/>
  <c r="M533" i="3"/>
  <c r="M534" i="3"/>
  <c r="M535" i="3"/>
  <c r="M536" i="3"/>
  <c r="M537" i="3"/>
  <c r="M538" i="3"/>
  <c r="M539" i="3"/>
  <c r="M540" i="3"/>
  <c r="M541" i="3"/>
  <c r="M542" i="3"/>
  <c r="M543" i="3"/>
  <c r="M544" i="3"/>
  <c r="M545" i="3"/>
  <c r="M546" i="3"/>
  <c r="M547" i="3"/>
  <c r="M548" i="3"/>
  <c r="M549" i="3"/>
  <c r="M550" i="3"/>
  <c r="M551" i="3"/>
  <c r="M552" i="3"/>
  <c r="M553" i="3"/>
  <c r="M554" i="3"/>
  <c r="M555" i="3"/>
  <c r="M556" i="3"/>
  <c r="M557" i="3"/>
  <c r="M558" i="3"/>
  <c r="M559" i="3"/>
  <c r="M560" i="3"/>
  <c r="M561" i="3"/>
  <c r="M562" i="3"/>
  <c r="M563" i="3"/>
  <c r="M564" i="3"/>
  <c r="M565" i="3"/>
  <c r="M566" i="3"/>
  <c r="M567" i="3"/>
  <c r="M568" i="3"/>
  <c r="M569" i="3"/>
  <c r="M570" i="3"/>
  <c r="M571" i="3"/>
  <c r="M572" i="3"/>
  <c r="M573" i="3"/>
  <c r="M574" i="3"/>
  <c r="M575" i="3"/>
  <c r="M576" i="3"/>
  <c r="M577" i="3"/>
  <c r="M578" i="3"/>
  <c r="M579" i="3"/>
  <c r="M580" i="3"/>
  <c r="M581" i="3"/>
  <c r="M582" i="3"/>
  <c r="M583" i="3"/>
  <c r="M584" i="3"/>
  <c r="M585" i="3"/>
  <c r="M586" i="3"/>
  <c r="M587" i="3"/>
  <c r="M588" i="3"/>
  <c r="M589" i="3"/>
  <c r="M590" i="3"/>
  <c r="M591" i="3"/>
  <c r="M592" i="3"/>
  <c r="M593" i="3"/>
  <c r="M594" i="3"/>
  <c r="M595" i="3"/>
  <c r="M596" i="3"/>
  <c r="M597" i="3"/>
  <c r="M598" i="3"/>
  <c r="M599" i="3"/>
  <c r="M600" i="3"/>
  <c r="M601" i="3"/>
  <c r="M602" i="3"/>
  <c r="M603" i="3"/>
  <c r="M604" i="3"/>
  <c r="M605" i="3"/>
  <c r="M606" i="3"/>
  <c r="M607" i="3"/>
  <c r="M608" i="3"/>
  <c r="M609" i="3"/>
  <c r="M610" i="3"/>
  <c r="M611" i="3"/>
  <c r="M612" i="3"/>
  <c r="M613" i="3"/>
  <c r="M614" i="3"/>
  <c r="M615" i="3"/>
  <c r="M616" i="3"/>
  <c r="M617" i="3"/>
  <c r="M618" i="3"/>
  <c r="M619" i="3"/>
  <c r="M620" i="3"/>
  <c r="M621" i="3"/>
  <c r="M622" i="3"/>
  <c r="M623" i="3"/>
  <c r="M624" i="3"/>
  <c r="M625" i="3"/>
  <c r="M626" i="3"/>
  <c r="M627" i="3"/>
  <c r="M628" i="3"/>
  <c r="M629" i="3"/>
  <c r="M630" i="3"/>
  <c r="M631" i="3"/>
  <c r="M632" i="3"/>
  <c r="M633" i="3"/>
  <c r="M634" i="3"/>
  <c r="M635" i="3"/>
  <c r="M636" i="3"/>
  <c r="M637" i="3"/>
  <c r="M638" i="3"/>
  <c r="M639" i="3"/>
  <c r="M640" i="3"/>
  <c r="M641" i="3"/>
  <c r="M642" i="3"/>
  <c r="M643" i="3"/>
  <c r="M644" i="3"/>
  <c r="M645" i="3"/>
  <c r="M646" i="3"/>
  <c r="M647" i="3"/>
  <c r="M648" i="3"/>
  <c r="M649" i="3"/>
  <c r="M650" i="3"/>
  <c r="M651" i="3"/>
  <c r="M652" i="3"/>
  <c r="M653" i="3"/>
  <c r="M654" i="3"/>
  <c r="M2" i="3"/>
  <c r="J3" i="3"/>
  <c r="J4" i="3"/>
  <c r="J5" i="3"/>
  <c r="J6" i="3"/>
  <c r="J7" i="3"/>
  <c r="J8" i="3"/>
  <c r="J9" i="3"/>
  <c r="J10" i="3"/>
  <c r="J11" i="3"/>
  <c r="J12" i="3"/>
  <c r="J13" i="3"/>
  <c r="J14" i="3"/>
  <c r="J15" i="3"/>
  <c r="J16" i="3"/>
  <c r="J17" i="3"/>
  <c r="J18" i="3"/>
  <c r="J19" i="3"/>
  <c r="J20" i="3"/>
  <c r="J21" i="3"/>
  <c r="J22" i="3"/>
  <c r="J23" i="3"/>
  <c r="J24" i="3"/>
  <c r="J25" i="3"/>
  <c r="J26" i="3"/>
  <c r="J27" i="3"/>
  <c r="J28" i="3"/>
  <c r="J29" i="3"/>
  <c r="J30" i="3"/>
  <c r="J31" i="3"/>
  <c r="J32" i="3"/>
  <c r="J33" i="3"/>
  <c r="J34" i="3"/>
  <c r="J35" i="3"/>
  <c r="J36" i="3"/>
  <c r="J37" i="3"/>
  <c r="J38" i="3"/>
  <c r="J39" i="3"/>
  <c r="J40" i="3"/>
  <c r="J41" i="3"/>
  <c r="J42" i="3"/>
  <c r="J43" i="3"/>
  <c r="J44" i="3"/>
  <c r="J45" i="3"/>
  <c r="J46" i="3"/>
  <c r="J47" i="3"/>
  <c r="J48" i="3"/>
  <c r="J49" i="3"/>
  <c r="J50" i="3"/>
  <c r="J51" i="3"/>
  <c r="J52" i="3"/>
  <c r="J53" i="3"/>
  <c r="J54" i="3"/>
  <c r="J55" i="3"/>
  <c r="J56" i="3"/>
  <c r="J57" i="3"/>
  <c r="J58" i="3"/>
  <c r="J59" i="3"/>
  <c r="J60" i="3"/>
  <c r="J61" i="3"/>
  <c r="J62" i="3"/>
  <c r="J63" i="3"/>
  <c r="J64" i="3"/>
  <c r="J65" i="3"/>
  <c r="J66" i="3"/>
  <c r="J67" i="3"/>
  <c r="J68" i="3"/>
  <c r="J69" i="3"/>
  <c r="J70" i="3"/>
  <c r="J71" i="3"/>
  <c r="J72" i="3"/>
  <c r="J73" i="3"/>
  <c r="J74" i="3"/>
  <c r="J75" i="3"/>
  <c r="J76" i="3"/>
  <c r="J77" i="3"/>
  <c r="J78" i="3"/>
  <c r="J79" i="3"/>
  <c r="J80" i="3"/>
  <c r="J81" i="3"/>
  <c r="J82" i="3"/>
  <c r="J83" i="3"/>
  <c r="J84" i="3"/>
  <c r="J85" i="3"/>
  <c r="J86" i="3"/>
  <c r="J87" i="3"/>
  <c r="J88" i="3"/>
  <c r="J89" i="3"/>
  <c r="J90" i="3"/>
  <c r="J91" i="3"/>
  <c r="J92" i="3"/>
  <c r="J93" i="3"/>
  <c r="J94" i="3"/>
  <c r="J95" i="3"/>
  <c r="J96" i="3"/>
  <c r="J97" i="3"/>
  <c r="J98" i="3"/>
  <c r="J99" i="3"/>
  <c r="J100" i="3"/>
  <c r="J101" i="3"/>
  <c r="J102" i="3"/>
  <c r="J103" i="3"/>
  <c r="J104" i="3"/>
  <c r="J105" i="3"/>
  <c r="J106" i="3"/>
  <c r="J107" i="3"/>
  <c r="J108" i="3"/>
  <c r="J109" i="3"/>
  <c r="J110" i="3"/>
  <c r="J111" i="3"/>
  <c r="J112" i="3"/>
  <c r="J113" i="3"/>
  <c r="J114" i="3"/>
  <c r="J115" i="3"/>
  <c r="J116" i="3"/>
  <c r="J117" i="3"/>
  <c r="J118" i="3"/>
  <c r="J119" i="3"/>
  <c r="J120" i="3"/>
  <c r="J121" i="3"/>
  <c r="J122" i="3"/>
  <c r="J123" i="3"/>
  <c r="J124" i="3"/>
  <c r="J125" i="3"/>
  <c r="J126" i="3"/>
  <c r="J127" i="3"/>
  <c r="J128" i="3"/>
  <c r="J129" i="3"/>
  <c r="J130" i="3"/>
  <c r="J131" i="3"/>
  <c r="J132" i="3"/>
  <c r="J133" i="3"/>
  <c r="J134" i="3"/>
  <c r="J135" i="3"/>
  <c r="J136" i="3"/>
  <c r="J137" i="3"/>
  <c r="J138" i="3"/>
  <c r="J139" i="3"/>
  <c r="J140" i="3"/>
  <c r="J141" i="3"/>
  <c r="J142" i="3"/>
  <c r="J143" i="3"/>
  <c r="J144" i="3"/>
  <c r="J145" i="3"/>
  <c r="J146" i="3"/>
  <c r="J147" i="3"/>
  <c r="J148" i="3"/>
  <c r="J149" i="3"/>
  <c r="J150" i="3"/>
  <c r="J151" i="3"/>
  <c r="J152" i="3"/>
  <c r="J153" i="3"/>
  <c r="J154" i="3"/>
  <c r="J155" i="3"/>
  <c r="J156" i="3"/>
  <c r="J157" i="3"/>
  <c r="J158" i="3"/>
  <c r="J159" i="3"/>
  <c r="J160" i="3"/>
  <c r="J161" i="3"/>
  <c r="J162" i="3"/>
  <c r="J163" i="3"/>
  <c r="J164" i="3"/>
  <c r="J165" i="3"/>
  <c r="J166" i="3"/>
  <c r="J167" i="3"/>
  <c r="J168" i="3"/>
  <c r="J169" i="3"/>
  <c r="J170" i="3"/>
  <c r="J171" i="3"/>
  <c r="J172" i="3"/>
  <c r="J173" i="3"/>
  <c r="J174" i="3"/>
  <c r="J175" i="3"/>
  <c r="J176" i="3"/>
  <c r="J177" i="3"/>
  <c r="J178" i="3"/>
  <c r="J179" i="3"/>
  <c r="J180" i="3"/>
  <c r="J181" i="3"/>
  <c r="J182" i="3"/>
  <c r="J183" i="3"/>
  <c r="J184" i="3"/>
  <c r="J185" i="3"/>
  <c r="J186" i="3"/>
  <c r="J187" i="3"/>
  <c r="J188" i="3"/>
  <c r="J189" i="3"/>
  <c r="J190" i="3"/>
  <c r="J191" i="3"/>
  <c r="J192" i="3"/>
  <c r="J193" i="3"/>
  <c r="J194" i="3"/>
  <c r="J195" i="3"/>
  <c r="J196" i="3"/>
  <c r="J197" i="3"/>
  <c r="J198" i="3"/>
  <c r="J199" i="3"/>
  <c r="J200" i="3"/>
  <c r="J201" i="3"/>
  <c r="J202" i="3"/>
  <c r="J203" i="3"/>
  <c r="J204" i="3"/>
  <c r="J205" i="3"/>
  <c r="J206" i="3"/>
  <c r="J207" i="3"/>
  <c r="J208" i="3"/>
  <c r="J209" i="3"/>
  <c r="J210" i="3"/>
  <c r="J211" i="3"/>
  <c r="J212" i="3"/>
  <c r="J213" i="3"/>
  <c r="J214" i="3"/>
  <c r="J215" i="3"/>
  <c r="J216" i="3"/>
  <c r="J217" i="3"/>
  <c r="J218" i="3"/>
  <c r="J219" i="3"/>
  <c r="J220" i="3"/>
  <c r="J221" i="3"/>
  <c r="J222" i="3"/>
  <c r="J223" i="3"/>
  <c r="J224" i="3"/>
  <c r="J225" i="3"/>
  <c r="J226" i="3"/>
  <c r="J227" i="3"/>
  <c r="J228" i="3"/>
  <c r="J229" i="3"/>
  <c r="J230" i="3"/>
  <c r="J231" i="3"/>
  <c r="J232" i="3"/>
  <c r="J233" i="3"/>
  <c r="J234" i="3"/>
  <c r="J235" i="3"/>
  <c r="J236" i="3"/>
  <c r="J237" i="3"/>
  <c r="J238" i="3"/>
  <c r="J239" i="3"/>
  <c r="J240" i="3"/>
  <c r="J241" i="3"/>
  <c r="J242" i="3"/>
  <c r="J243" i="3"/>
  <c r="J244" i="3"/>
  <c r="J245" i="3"/>
  <c r="J246" i="3"/>
  <c r="J247" i="3"/>
  <c r="J248" i="3"/>
  <c r="J249" i="3"/>
  <c r="J250" i="3"/>
  <c r="J251" i="3"/>
  <c r="J252" i="3"/>
  <c r="J253" i="3"/>
  <c r="J254" i="3"/>
  <c r="J255" i="3"/>
  <c r="J256" i="3"/>
  <c r="J257" i="3"/>
  <c r="J258" i="3"/>
  <c r="J259" i="3"/>
  <c r="J260" i="3"/>
  <c r="J261" i="3"/>
  <c r="J262" i="3"/>
  <c r="J263" i="3"/>
  <c r="J264" i="3"/>
  <c r="J265" i="3"/>
  <c r="J266" i="3"/>
  <c r="J267" i="3"/>
  <c r="J268" i="3"/>
  <c r="J269" i="3"/>
  <c r="J270" i="3"/>
  <c r="J271" i="3"/>
  <c r="J272" i="3"/>
  <c r="J273" i="3"/>
  <c r="J274" i="3"/>
  <c r="J275" i="3"/>
  <c r="J276" i="3"/>
  <c r="J277" i="3"/>
  <c r="J278" i="3"/>
  <c r="J279" i="3"/>
  <c r="J280" i="3"/>
  <c r="J281" i="3"/>
  <c r="J282" i="3"/>
  <c r="J283" i="3"/>
  <c r="J284" i="3"/>
  <c r="J285" i="3"/>
  <c r="J286" i="3"/>
  <c r="J287" i="3"/>
  <c r="J288" i="3"/>
  <c r="J289" i="3"/>
  <c r="J290" i="3"/>
  <c r="J291" i="3"/>
  <c r="J292" i="3"/>
  <c r="J293" i="3"/>
  <c r="J294" i="3"/>
  <c r="J295" i="3"/>
  <c r="J296" i="3"/>
  <c r="J297" i="3"/>
  <c r="J298" i="3"/>
  <c r="J299" i="3"/>
  <c r="J300" i="3"/>
  <c r="J301" i="3"/>
  <c r="J302" i="3"/>
  <c r="J303" i="3"/>
  <c r="J304" i="3"/>
  <c r="J305" i="3"/>
  <c r="J306" i="3"/>
  <c r="J307" i="3"/>
  <c r="J308" i="3"/>
  <c r="J309" i="3"/>
  <c r="J310" i="3"/>
  <c r="J311" i="3"/>
  <c r="J312" i="3"/>
  <c r="J313" i="3"/>
  <c r="J314" i="3"/>
  <c r="J315" i="3"/>
  <c r="J316" i="3"/>
  <c r="J317" i="3"/>
  <c r="J318" i="3"/>
  <c r="J319" i="3"/>
  <c r="J320" i="3"/>
  <c r="J321" i="3"/>
  <c r="J322" i="3"/>
  <c r="J323" i="3"/>
  <c r="J324" i="3"/>
  <c r="J325" i="3"/>
  <c r="J326" i="3"/>
  <c r="J327" i="3"/>
  <c r="J328" i="3"/>
  <c r="J329" i="3"/>
  <c r="J330" i="3"/>
  <c r="J331" i="3"/>
  <c r="J332" i="3"/>
  <c r="J333" i="3"/>
  <c r="J334" i="3"/>
  <c r="J335" i="3"/>
  <c r="J336" i="3"/>
  <c r="J337" i="3"/>
  <c r="J338" i="3"/>
  <c r="J339" i="3"/>
  <c r="J340" i="3"/>
  <c r="J341" i="3"/>
  <c r="J342" i="3"/>
  <c r="J343" i="3"/>
  <c r="J344" i="3"/>
  <c r="J345" i="3"/>
  <c r="J346" i="3"/>
  <c r="J347" i="3"/>
  <c r="J348" i="3"/>
  <c r="J349" i="3"/>
  <c r="J350" i="3"/>
  <c r="J351" i="3"/>
  <c r="J352" i="3"/>
  <c r="J353" i="3"/>
  <c r="J354" i="3"/>
  <c r="J355" i="3"/>
  <c r="J356" i="3"/>
  <c r="J357" i="3"/>
  <c r="J358" i="3"/>
  <c r="J359" i="3"/>
  <c r="J360" i="3"/>
  <c r="J361" i="3"/>
  <c r="J362" i="3"/>
  <c r="J363" i="3"/>
  <c r="J364" i="3"/>
  <c r="J365" i="3"/>
  <c r="J366" i="3"/>
  <c r="J367" i="3"/>
  <c r="J368" i="3"/>
  <c r="J369" i="3"/>
  <c r="J370" i="3"/>
  <c r="J371" i="3"/>
  <c r="J372" i="3"/>
  <c r="J373" i="3"/>
  <c r="J374" i="3"/>
  <c r="J375" i="3"/>
  <c r="J376" i="3"/>
  <c r="J377" i="3"/>
  <c r="J378" i="3"/>
  <c r="J379" i="3"/>
  <c r="J380" i="3"/>
  <c r="J381" i="3"/>
  <c r="J382" i="3"/>
  <c r="J383" i="3"/>
  <c r="J384" i="3"/>
  <c r="J385" i="3"/>
  <c r="J386" i="3"/>
  <c r="J387" i="3"/>
  <c r="J388" i="3"/>
  <c r="J389" i="3"/>
  <c r="J390" i="3"/>
  <c r="J391" i="3"/>
  <c r="J392" i="3"/>
  <c r="J393" i="3"/>
  <c r="J394" i="3"/>
  <c r="J395" i="3"/>
  <c r="J396" i="3"/>
  <c r="J397" i="3"/>
  <c r="J398" i="3"/>
  <c r="J399" i="3"/>
  <c r="J400" i="3"/>
  <c r="J401" i="3"/>
  <c r="J402" i="3"/>
  <c r="J403" i="3"/>
  <c r="J404" i="3"/>
  <c r="J405" i="3"/>
  <c r="J406" i="3"/>
  <c r="J407" i="3"/>
  <c r="J408" i="3"/>
  <c r="J409" i="3"/>
  <c r="J410" i="3"/>
  <c r="J411" i="3"/>
  <c r="J412" i="3"/>
  <c r="J413" i="3"/>
  <c r="J414" i="3"/>
  <c r="J415" i="3"/>
  <c r="J416" i="3"/>
  <c r="J417" i="3"/>
  <c r="J418" i="3"/>
  <c r="J419" i="3"/>
  <c r="J420" i="3"/>
  <c r="J421" i="3"/>
  <c r="J422" i="3"/>
  <c r="J423" i="3"/>
  <c r="J424" i="3"/>
  <c r="J425" i="3"/>
  <c r="J426" i="3"/>
  <c r="J427" i="3"/>
  <c r="J428" i="3"/>
  <c r="J429" i="3"/>
  <c r="J430" i="3"/>
  <c r="J431" i="3"/>
  <c r="J432" i="3"/>
  <c r="J433" i="3"/>
  <c r="J434" i="3"/>
  <c r="J435" i="3"/>
  <c r="J436" i="3"/>
  <c r="J437" i="3"/>
  <c r="J438" i="3"/>
  <c r="J439" i="3"/>
  <c r="J440" i="3"/>
  <c r="J441" i="3"/>
  <c r="J442" i="3"/>
  <c r="J443" i="3"/>
  <c r="J444" i="3"/>
  <c r="J445" i="3"/>
  <c r="J446" i="3"/>
  <c r="J447" i="3"/>
  <c r="J448" i="3"/>
  <c r="J449" i="3"/>
  <c r="J450" i="3"/>
  <c r="J451" i="3"/>
  <c r="J452" i="3"/>
  <c r="J453" i="3"/>
  <c r="J454" i="3"/>
  <c r="J455" i="3"/>
  <c r="J456" i="3"/>
  <c r="J457" i="3"/>
  <c r="J458" i="3"/>
  <c r="J459" i="3"/>
  <c r="J460" i="3"/>
  <c r="J461" i="3"/>
  <c r="J462" i="3"/>
  <c r="J463" i="3"/>
  <c r="J464" i="3"/>
  <c r="J465" i="3"/>
  <c r="J466" i="3"/>
  <c r="J467" i="3"/>
  <c r="J468" i="3"/>
  <c r="J469" i="3"/>
  <c r="J470" i="3"/>
  <c r="J471" i="3"/>
  <c r="J472" i="3"/>
  <c r="J473" i="3"/>
  <c r="J474" i="3"/>
  <c r="J475" i="3"/>
  <c r="J476" i="3"/>
  <c r="J477" i="3"/>
  <c r="J478" i="3"/>
  <c r="J479" i="3"/>
  <c r="J480" i="3"/>
  <c r="J481" i="3"/>
  <c r="J482" i="3"/>
  <c r="J483" i="3"/>
  <c r="J484" i="3"/>
  <c r="J485" i="3"/>
  <c r="J486" i="3"/>
  <c r="J487" i="3"/>
  <c r="J488" i="3"/>
  <c r="J489" i="3"/>
  <c r="J490" i="3"/>
  <c r="J491" i="3"/>
  <c r="J492" i="3"/>
  <c r="J493" i="3"/>
  <c r="J494" i="3"/>
  <c r="J495" i="3"/>
  <c r="J496" i="3"/>
  <c r="J497" i="3"/>
  <c r="J498" i="3"/>
  <c r="J499" i="3"/>
  <c r="J500" i="3"/>
  <c r="J501" i="3"/>
  <c r="J502" i="3"/>
  <c r="J503" i="3"/>
  <c r="J504" i="3"/>
  <c r="J505" i="3"/>
  <c r="J506" i="3"/>
  <c r="J507" i="3"/>
  <c r="J508" i="3"/>
  <c r="J509" i="3"/>
  <c r="J510" i="3"/>
  <c r="J511" i="3"/>
  <c r="J512" i="3"/>
  <c r="J513" i="3"/>
  <c r="J514" i="3"/>
  <c r="J515" i="3"/>
  <c r="J516" i="3"/>
  <c r="J517" i="3"/>
  <c r="J518" i="3"/>
  <c r="J519" i="3"/>
  <c r="J520" i="3"/>
  <c r="J521" i="3"/>
  <c r="J522" i="3"/>
  <c r="J523" i="3"/>
  <c r="J524" i="3"/>
  <c r="J525" i="3"/>
  <c r="J526" i="3"/>
  <c r="J527" i="3"/>
  <c r="J528" i="3"/>
  <c r="J529" i="3"/>
  <c r="J530" i="3"/>
  <c r="J531" i="3"/>
  <c r="J532" i="3"/>
  <c r="J533" i="3"/>
  <c r="J534" i="3"/>
  <c r="J535" i="3"/>
  <c r="J536" i="3"/>
  <c r="J537" i="3"/>
  <c r="J538" i="3"/>
  <c r="J539" i="3"/>
  <c r="J540" i="3"/>
  <c r="J541" i="3"/>
  <c r="J542" i="3"/>
  <c r="J543" i="3"/>
  <c r="J544" i="3"/>
  <c r="J545" i="3"/>
  <c r="J546" i="3"/>
  <c r="J547" i="3"/>
  <c r="J548" i="3"/>
  <c r="J549" i="3"/>
  <c r="J550" i="3"/>
  <c r="J551" i="3"/>
  <c r="J552" i="3"/>
  <c r="J553" i="3"/>
  <c r="J554" i="3"/>
  <c r="J555" i="3"/>
  <c r="J556" i="3"/>
  <c r="J557" i="3"/>
  <c r="J558" i="3"/>
  <c r="J559" i="3"/>
  <c r="J560" i="3"/>
  <c r="J561" i="3"/>
  <c r="J562" i="3"/>
  <c r="J563" i="3"/>
  <c r="J564" i="3"/>
  <c r="J565" i="3"/>
  <c r="J566" i="3"/>
  <c r="J567" i="3"/>
  <c r="J568" i="3"/>
  <c r="J569" i="3"/>
  <c r="J570" i="3"/>
  <c r="J571" i="3"/>
  <c r="J572" i="3"/>
  <c r="J573" i="3"/>
  <c r="J574" i="3"/>
  <c r="J575" i="3"/>
  <c r="J576" i="3"/>
  <c r="J577" i="3"/>
  <c r="J578" i="3"/>
  <c r="J579" i="3"/>
  <c r="J580" i="3"/>
  <c r="J581" i="3"/>
  <c r="J582" i="3"/>
  <c r="J583" i="3"/>
  <c r="J584" i="3"/>
  <c r="J585" i="3"/>
  <c r="J586" i="3"/>
  <c r="J587" i="3"/>
  <c r="J588" i="3"/>
  <c r="J589" i="3"/>
  <c r="J590" i="3"/>
  <c r="J591" i="3"/>
  <c r="J592" i="3"/>
  <c r="J593" i="3"/>
  <c r="J594" i="3"/>
  <c r="J595" i="3"/>
  <c r="J596" i="3"/>
  <c r="J597" i="3"/>
  <c r="J598" i="3"/>
  <c r="J599" i="3"/>
  <c r="J600" i="3"/>
  <c r="J601" i="3"/>
  <c r="J602" i="3"/>
  <c r="J603" i="3"/>
  <c r="J604" i="3"/>
  <c r="J605" i="3"/>
  <c r="J606" i="3"/>
  <c r="J607" i="3"/>
  <c r="J608" i="3"/>
  <c r="J609" i="3"/>
  <c r="J610" i="3"/>
  <c r="J611" i="3"/>
  <c r="J612" i="3"/>
  <c r="J613" i="3"/>
  <c r="J614" i="3"/>
  <c r="J615" i="3"/>
  <c r="J616" i="3"/>
  <c r="J617" i="3"/>
  <c r="J618" i="3"/>
  <c r="J619" i="3"/>
  <c r="J620" i="3"/>
  <c r="J621" i="3"/>
  <c r="J622" i="3"/>
  <c r="J623" i="3"/>
  <c r="J624" i="3"/>
  <c r="J625" i="3"/>
  <c r="J626" i="3"/>
  <c r="J627" i="3"/>
  <c r="J628" i="3"/>
  <c r="J629" i="3"/>
  <c r="J630" i="3"/>
  <c r="J631" i="3"/>
  <c r="J632" i="3"/>
  <c r="J633" i="3"/>
  <c r="J634" i="3"/>
  <c r="J635" i="3"/>
  <c r="J636" i="3"/>
  <c r="J637" i="3"/>
  <c r="J638" i="3"/>
  <c r="J639" i="3"/>
  <c r="J640" i="3"/>
  <c r="J641" i="3"/>
  <c r="J642" i="3"/>
  <c r="J643" i="3"/>
  <c r="J644" i="3"/>
  <c r="J645" i="3"/>
  <c r="J646" i="3"/>
  <c r="J647" i="3"/>
  <c r="J648" i="3"/>
  <c r="J649" i="3"/>
  <c r="J650" i="3"/>
  <c r="J651" i="3"/>
  <c r="J652" i="3"/>
  <c r="J653" i="3"/>
  <c r="J654" i="3"/>
  <c r="J2" i="3"/>
  <c r="AH645" i="3" l="1"/>
  <c r="AN645" i="3" s="1"/>
  <c r="AH633" i="3"/>
  <c r="AN633" i="3" s="1"/>
  <c r="AH621" i="3"/>
  <c r="AN621" i="3" s="1"/>
  <c r="AH609" i="3"/>
  <c r="AN609" i="3" s="1"/>
  <c r="AH597" i="3"/>
  <c r="AN597" i="3" s="1"/>
  <c r="AH585" i="3"/>
  <c r="AN585" i="3" s="1"/>
  <c r="AH573" i="3"/>
  <c r="AN573" i="3" s="1"/>
  <c r="AH561" i="3"/>
  <c r="AN561" i="3" s="1"/>
  <c r="AH549" i="3"/>
  <c r="AN549" i="3" s="1"/>
  <c r="AH537" i="3"/>
  <c r="AN537" i="3" s="1"/>
  <c r="AH525" i="3"/>
  <c r="AN525" i="3" s="1"/>
  <c r="AH513" i="3"/>
  <c r="AN513" i="3" s="1"/>
  <c r="AH501" i="3"/>
  <c r="AN501" i="3" s="1"/>
  <c r="AH489" i="3"/>
  <c r="AN489" i="3" s="1"/>
  <c r="AH477" i="3"/>
  <c r="AN477" i="3" s="1"/>
  <c r="AH465" i="3"/>
  <c r="AN465" i="3" s="1"/>
  <c r="AH453" i="3"/>
  <c r="AN453" i="3" s="1"/>
  <c r="AH441" i="3"/>
  <c r="AN441" i="3" s="1"/>
  <c r="AH429" i="3"/>
  <c r="AN429" i="3" s="1"/>
  <c r="AH417" i="3"/>
  <c r="AN417" i="3" s="1"/>
  <c r="AH405" i="3"/>
  <c r="AN405" i="3" s="1"/>
  <c r="AH393" i="3"/>
  <c r="AN393" i="3" s="1"/>
  <c r="AH381" i="3"/>
  <c r="AN381" i="3" s="1"/>
  <c r="AH369" i="3"/>
  <c r="AN369" i="3" s="1"/>
  <c r="AH357" i="3"/>
  <c r="AN357" i="3" s="1"/>
  <c r="AH345" i="3"/>
  <c r="AN345" i="3" s="1"/>
  <c r="AH333" i="3"/>
  <c r="AN333" i="3" s="1"/>
  <c r="AH321" i="3"/>
  <c r="AN321" i="3" s="1"/>
  <c r="AH309" i="3"/>
  <c r="AN309" i="3" s="1"/>
  <c r="AH297" i="3"/>
  <c r="AN297" i="3" s="1"/>
  <c r="AH285" i="3"/>
  <c r="AN285" i="3" s="1"/>
  <c r="AH273" i="3"/>
  <c r="AN273" i="3" s="1"/>
  <c r="AH261" i="3"/>
  <c r="AN261" i="3" s="1"/>
  <c r="AH237" i="3"/>
  <c r="AN237" i="3" s="1"/>
  <c r="AH225" i="3"/>
  <c r="AN225" i="3" s="1"/>
  <c r="AH201" i="3"/>
  <c r="AN201" i="3" s="1"/>
  <c r="AH189" i="3"/>
  <c r="AN189" i="3" s="1"/>
  <c r="AH165" i="3"/>
  <c r="AN165" i="3" s="1"/>
  <c r="AH153" i="3"/>
  <c r="AN153" i="3" s="1"/>
  <c r="AH129" i="3"/>
  <c r="AN129" i="3" s="1"/>
  <c r="AH117" i="3"/>
  <c r="AN117" i="3" s="1"/>
  <c r="AH93" i="3"/>
  <c r="AN93" i="3" s="1"/>
  <c r="AH81" i="3"/>
  <c r="AN81" i="3" s="1"/>
  <c r="AH57" i="3"/>
  <c r="AN57" i="3" s="1"/>
  <c r="AH45" i="3"/>
  <c r="AN45" i="3" s="1"/>
  <c r="AH21" i="3"/>
  <c r="AN21" i="3" s="1"/>
  <c r="AH9" i="3"/>
  <c r="AN9" i="3" s="1"/>
  <c r="I3" i="3"/>
  <c r="I13" i="3"/>
  <c r="I15" i="3"/>
  <c r="I25" i="3"/>
  <c r="I27" i="3"/>
  <c r="I37" i="3"/>
  <c r="I39" i="3"/>
  <c r="I49" i="3"/>
  <c r="I51" i="3"/>
  <c r="I61" i="3"/>
  <c r="I63" i="3"/>
  <c r="I73" i="3"/>
  <c r="I75" i="3"/>
  <c r="I85" i="3"/>
  <c r="I87" i="3"/>
  <c r="I97" i="3"/>
  <c r="I99" i="3"/>
  <c r="I109" i="3"/>
  <c r="I111" i="3"/>
  <c r="I121" i="3"/>
  <c r="I123" i="3"/>
  <c r="I133" i="3"/>
  <c r="I135" i="3"/>
  <c r="I145" i="3"/>
  <c r="I147" i="3"/>
  <c r="I157" i="3"/>
  <c r="I159" i="3"/>
  <c r="I169" i="3"/>
  <c r="I171" i="3"/>
  <c r="I181" i="3"/>
  <c r="I183" i="3"/>
  <c r="I193" i="3"/>
  <c r="I195" i="3"/>
  <c r="I205" i="3"/>
  <c r="I207" i="3"/>
  <c r="I217" i="3"/>
  <c r="I219" i="3"/>
  <c r="I229" i="3"/>
  <c r="I231" i="3"/>
  <c r="I241" i="3"/>
  <c r="I243" i="3"/>
  <c r="I253" i="3"/>
  <c r="I255" i="3"/>
  <c r="I265" i="3"/>
  <c r="I267" i="3"/>
  <c r="I277" i="3"/>
  <c r="I279" i="3"/>
  <c r="I289" i="3"/>
  <c r="I291" i="3"/>
  <c r="I301" i="3"/>
  <c r="I303" i="3"/>
  <c r="I313" i="3"/>
  <c r="I315" i="3"/>
  <c r="I325" i="3"/>
  <c r="I327" i="3"/>
  <c r="I337" i="3"/>
  <c r="I339" i="3"/>
  <c r="I349" i="3"/>
  <c r="I351" i="3"/>
  <c r="I361" i="3"/>
  <c r="I363" i="3"/>
  <c r="I373" i="3"/>
  <c r="I375" i="3"/>
  <c r="I385" i="3"/>
  <c r="I387" i="3"/>
  <c r="I397" i="3"/>
  <c r="I399" i="3"/>
  <c r="I409" i="3"/>
  <c r="I411" i="3"/>
  <c r="I421" i="3"/>
  <c r="I423" i="3"/>
  <c r="I433" i="3"/>
  <c r="I435" i="3"/>
  <c r="I445" i="3"/>
  <c r="I447" i="3"/>
  <c r="I457" i="3"/>
  <c r="I459" i="3"/>
  <c r="I469" i="3"/>
  <c r="I471" i="3"/>
  <c r="I481" i="3"/>
  <c r="I483" i="3"/>
  <c r="I493" i="3"/>
  <c r="I495" i="3"/>
  <c r="I505" i="3"/>
  <c r="I507" i="3"/>
  <c r="I517" i="3"/>
  <c r="I519" i="3"/>
  <c r="I529" i="3"/>
  <c r="I531" i="3"/>
  <c r="I541" i="3"/>
  <c r="I543" i="3"/>
  <c r="I553" i="3"/>
  <c r="I555" i="3"/>
  <c r="I565" i="3"/>
  <c r="I567" i="3"/>
  <c r="I577" i="3"/>
  <c r="I579" i="3"/>
  <c r="I589" i="3"/>
  <c r="I591" i="3"/>
  <c r="I601" i="3"/>
  <c r="I603" i="3"/>
  <c r="I613" i="3"/>
  <c r="I615" i="3"/>
  <c r="I625" i="3"/>
  <c r="I627" i="3"/>
  <c r="I637" i="3"/>
  <c r="I639" i="3"/>
  <c r="I649" i="3"/>
  <c r="I651" i="3"/>
  <c r="C2" i="3"/>
  <c r="C3" i="3"/>
  <c r="C4" i="3"/>
  <c r="C5" i="3"/>
  <c r="C6" i="3"/>
  <c r="C7" i="3"/>
  <c r="C8" i="3"/>
  <c r="C9" i="3"/>
  <c r="C10" i="3"/>
  <c r="C11" i="3"/>
  <c r="C12" i="3"/>
  <c r="C13" i="3"/>
  <c r="C14" i="3"/>
  <c r="C15" i="3"/>
  <c r="C16"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C85" i="3"/>
  <c r="C86" i="3"/>
  <c r="C87" i="3"/>
  <c r="C88" i="3"/>
  <c r="C89" i="3"/>
  <c r="C90" i="3"/>
  <c r="C91" i="3"/>
  <c r="C92" i="3"/>
  <c r="C93" i="3"/>
  <c r="C94" i="3"/>
  <c r="C95" i="3"/>
  <c r="C96" i="3"/>
  <c r="C97" i="3"/>
  <c r="C98" i="3"/>
  <c r="C99" i="3"/>
  <c r="C100" i="3"/>
  <c r="C101" i="3"/>
  <c r="C102" i="3"/>
  <c r="C103" i="3"/>
  <c r="C104" i="3"/>
  <c r="C105" i="3"/>
  <c r="C106" i="3"/>
  <c r="C107" i="3"/>
  <c r="C108" i="3"/>
  <c r="C109" i="3"/>
  <c r="C110" i="3"/>
  <c r="C111" i="3"/>
  <c r="C112" i="3"/>
  <c r="C113" i="3"/>
  <c r="C114" i="3"/>
  <c r="C115" i="3"/>
  <c r="C116" i="3"/>
  <c r="C117" i="3"/>
  <c r="C118" i="3"/>
  <c r="C119" i="3"/>
  <c r="C120" i="3"/>
  <c r="C121" i="3"/>
  <c r="C122" i="3"/>
  <c r="C123" i="3"/>
  <c r="C124" i="3"/>
  <c r="C125" i="3"/>
  <c r="C126" i="3"/>
  <c r="C127" i="3"/>
  <c r="C128" i="3"/>
  <c r="C129" i="3"/>
  <c r="C130" i="3"/>
  <c r="C131" i="3"/>
  <c r="C132" i="3"/>
  <c r="C133" i="3"/>
  <c r="C134" i="3"/>
  <c r="C135" i="3"/>
  <c r="C136" i="3"/>
  <c r="C137" i="3"/>
  <c r="C138" i="3"/>
  <c r="C139" i="3"/>
  <c r="C140" i="3"/>
  <c r="C141" i="3"/>
  <c r="C142" i="3"/>
  <c r="C143" i="3"/>
  <c r="C144" i="3"/>
  <c r="C145" i="3"/>
  <c r="C146" i="3"/>
  <c r="C147" i="3"/>
  <c r="C148" i="3"/>
  <c r="C149" i="3"/>
  <c r="C150" i="3"/>
  <c r="C151" i="3"/>
  <c r="C152" i="3"/>
  <c r="C153" i="3"/>
  <c r="C154" i="3"/>
  <c r="C155" i="3"/>
  <c r="C156" i="3"/>
  <c r="C157" i="3"/>
  <c r="C158" i="3"/>
  <c r="C159" i="3"/>
  <c r="C160" i="3"/>
  <c r="C161" i="3"/>
  <c r="C162" i="3"/>
  <c r="C163" i="3"/>
  <c r="C164" i="3"/>
  <c r="C165" i="3"/>
  <c r="C166" i="3"/>
  <c r="C167" i="3"/>
  <c r="C168" i="3"/>
  <c r="C169" i="3"/>
  <c r="C170" i="3"/>
  <c r="C171" i="3"/>
  <c r="C172" i="3"/>
  <c r="C173" i="3"/>
  <c r="C174" i="3"/>
  <c r="C175" i="3"/>
  <c r="C176" i="3"/>
  <c r="C177" i="3"/>
  <c r="C178" i="3"/>
  <c r="C179" i="3"/>
  <c r="C180" i="3"/>
  <c r="C181" i="3"/>
  <c r="C182" i="3"/>
  <c r="C183" i="3"/>
  <c r="C184" i="3"/>
  <c r="C185" i="3"/>
  <c r="C186" i="3"/>
  <c r="C187" i="3"/>
  <c r="C188" i="3"/>
  <c r="C189" i="3"/>
  <c r="C190" i="3"/>
  <c r="C191" i="3"/>
  <c r="C192" i="3"/>
  <c r="C193" i="3"/>
  <c r="C194" i="3"/>
  <c r="C195" i="3"/>
  <c r="C196" i="3"/>
  <c r="C197" i="3"/>
  <c r="C198" i="3"/>
  <c r="C199" i="3"/>
  <c r="C200" i="3"/>
  <c r="C201" i="3"/>
  <c r="C202" i="3"/>
  <c r="C203" i="3"/>
  <c r="C204" i="3"/>
  <c r="C205" i="3"/>
  <c r="C206" i="3"/>
  <c r="C207" i="3"/>
  <c r="C208" i="3"/>
  <c r="C209" i="3"/>
  <c r="C210" i="3"/>
  <c r="C211" i="3"/>
  <c r="C212" i="3"/>
  <c r="C213" i="3"/>
  <c r="C214" i="3"/>
  <c r="C215" i="3"/>
  <c r="C216" i="3"/>
  <c r="C217" i="3"/>
  <c r="C218" i="3"/>
  <c r="C219" i="3"/>
  <c r="C220" i="3"/>
  <c r="C221" i="3"/>
  <c r="C222" i="3"/>
  <c r="C223" i="3"/>
  <c r="C224" i="3"/>
  <c r="C225" i="3"/>
  <c r="C226" i="3"/>
  <c r="C227" i="3"/>
  <c r="C228" i="3"/>
  <c r="C229" i="3"/>
  <c r="C230" i="3"/>
  <c r="C231" i="3"/>
  <c r="C232" i="3"/>
  <c r="C233" i="3"/>
  <c r="C234" i="3"/>
  <c r="C235" i="3"/>
  <c r="C236" i="3"/>
  <c r="C237" i="3"/>
  <c r="C238" i="3"/>
  <c r="C239" i="3"/>
  <c r="C240" i="3"/>
  <c r="C241" i="3"/>
  <c r="C242" i="3"/>
  <c r="C243" i="3"/>
  <c r="C244" i="3"/>
  <c r="C245" i="3"/>
  <c r="C246" i="3"/>
  <c r="C247" i="3"/>
  <c r="C248" i="3"/>
  <c r="C249" i="3"/>
  <c r="C250" i="3"/>
  <c r="C251" i="3"/>
  <c r="C252" i="3"/>
  <c r="C253" i="3"/>
  <c r="C254" i="3"/>
  <c r="C255" i="3"/>
  <c r="C256" i="3"/>
  <c r="C257" i="3"/>
  <c r="C258" i="3"/>
  <c r="C259" i="3"/>
  <c r="C260" i="3"/>
  <c r="C261" i="3"/>
  <c r="C262" i="3"/>
  <c r="C263" i="3"/>
  <c r="C264" i="3"/>
  <c r="C265" i="3"/>
  <c r="C266" i="3"/>
  <c r="C267" i="3"/>
  <c r="C268" i="3"/>
  <c r="C269" i="3"/>
  <c r="C270" i="3"/>
  <c r="C271" i="3"/>
  <c r="C272" i="3"/>
  <c r="C273" i="3"/>
  <c r="C274" i="3"/>
  <c r="C275" i="3"/>
  <c r="C276" i="3"/>
  <c r="C277" i="3"/>
  <c r="C278" i="3"/>
  <c r="C279" i="3"/>
  <c r="C280" i="3"/>
  <c r="C281" i="3"/>
  <c r="C282" i="3"/>
  <c r="C283" i="3"/>
  <c r="C284" i="3"/>
  <c r="C285" i="3"/>
  <c r="C286" i="3"/>
  <c r="C287" i="3"/>
  <c r="C288" i="3"/>
  <c r="C289" i="3"/>
  <c r="C290" i="3"/>
  <c r="C291" i="3"/>
  <c r="C292" i="3"/>
  <c r="C293" i="3"/>
  <c r="C294" i="3"/>
  <c r="C295" i="3"/>
  <c r="C296" i="3"/>
  <c r="C297" i="3"/>
  <c r="C298" i="3"/>
  <c r="C299" i="3"/>
  <c r="C300" i="3"/>
  <c r="C301" i="3"/>
  <c r="C302" i="3"/>
  <c r="C303" i="3"/>
  <c r="C304" i="3"/>
  <c r="C305" i="3"/>
  <c r="C306" i="3"/>
  <c r="C307" i="3"/>
  <c r="C308" i="3"/>
  <c r="C309" i="3"/>
  <c r="C310" i="3"/>
  <c r="C311" i="3"/>
  <c r="C312" i="3"/>
  <c r="C313" i="3"/>
  <c r="C314" i="3"/>
  <c r="C315" i="3"/>
  <c r="C316" i="3"/>
  <c r="C317" i="3"/>
  <c r="C318" i="3"/>
  <c r="C319" i="3"/>
  <c r="C320" i="3"/>
  <c r="C321" i="3"/>
  <c r="C322" i="3"/>
  <c r="C323" i="3"/>
  <c r="C324" i="3"/>
  <c r="C325" i="3"/>
  <c r="C326" i="3"/>
  <c r="C327" i="3"/>
  <c r="C328" i="3"/>
  <c r="C329" i="3"/>
  <c r="C330" i="3"/>
  <c r="C331" i="3"/>
  <c r="C332" i="3"/>
  <c r="C333" i="3"/>
  <c r="C334" i="3"/>
  <c r="C335" i="3"/>
  <c r="C336" i="3"/>
  <c r="C337" i="3"/>
  <c r="C338" i="3"/>
  <c r="C339" i="3"/>
  <c r="C340" i="3"/>
  <c r="C341" i="3"/>
  <c r="C342" i="3"/>
  <c r="C343" i="3"/>
  <c r="C344" i="3"/>
  <c r="C345" i="3"/>
  <c r="C346" i="3"/>
  <c r="C347" i="3"/>
  <c r="C348" i="3"/>
  <c r="C349" i="3"/>
  <c r="C350" i="3"/>
  <c r="C351" i="3"/>
  <c r="C352" i="3"/>
  <c r="C353" i="3"/>
  <c r="C354" i="3"/>
  <c r="C355" i="3"/>
  <c r="C356" i="3"/>
  <c r="C357" i="3"/>
  <c r="C358" i="3"/>
  <c r="C359" i="3"/>
  <c r="C360" i="3"/>
  <c r="C361" i="3"/>
  <c r="C362" i="3"/>
  <c r="C363" i="3"/>
  <c r="C364" i="3"/>
  <c r="C365" i="3"/>
  <c r="C366" i="3"/>
  <c r="C367" i="3"/>
  <c r="C368" i="3"/>
  <c r="C369" i="3"/>
  <c r="C370" i="3"/>
  <c r="C371" i="3"/>
  <c r="C372" i="3"/>
  <c r="C373" i="3"/>
  <c r="C374" i="3"/>
  <c r="C375" i="3"/>
  <c r="C376" i="3"/>
  <c r="C377" i="3"/>
  <c r="C378" i="3"/>
  <c r="C379" i="3"/>
  <c r="C380" i="3"/>
  <c r="C381" i="3"/>
  <c r="C382" i="3"/>
  <c r="C383" i="3"/>
  <c r="C384" i="3"/>
  <c r="C385" i="3"/>
  <c r="C386" i="3"/>
  <c r="C387" i="3"/>
  <c r="C388" i="3"/>
  <c r="C389" i="3"/>
  <c r="C390" i="3"/>
  <c r="C391" i="3"/>
  <c r="C392" i="3"/>
  <c r="C393" i="3"/>
  <c r="C394" i="3"/>
  <c r="C395" i="3"/>
  <c r="C396" i="3"/>
  <c r="C397" i="3"/>
  <c r="C398" i="3"/>
  <c r="C399" i="3"/>
  <c r="C400" i="3"/>
  <c r="C401" i="3"/>
  <c r="C402" i="3"/>
  <c r="C403" i="3"/>
  <c r="C404" i="3"/>
  <c r="C405" i="3"/>
  <c r="C406" i="3"/>
  <c r="C407" i="3"/>
  <c r="C408" i="3"/>
  <c r="C409" i="3"/>
  <c r="C410" i="3"/>
  <c r="C411" i="3"/>
  <c r="C412" i="3"/>
  <c r="C413" i="3"/>
  <c r="C414" i="3"/>
  <c r="C415" i="3"/>
  <c r="C416" i="3"/>
  <c r="C417" i="3"/>
  <c r="C418" i="3"/>
  <c r="C419" i="3"/>
  <c r="C420" i="3"/>
  <c r="C421" i="3"/>
  <c r="C422" i="3"/>
  <c r="C423" i="3"/>
  <c r="C424" i="3"/>
  <c r="C425" i="3"/>
  <c r="C426" i="3"/>
  <c r="C427" i="3"/>
  <c r="C428" i="3"/>
  <c r="C429" i="3"/>
  <c r="C430" i="3"/>
  <c r="C431" i="3"/>
  <c r="C432" i="3"/>
  <c r="C433" i="3"/>
  <c r="C434" i="3"/>
  <c r="C435" i="3"/>
  <c r="C436" i="3"/>
  <c r="C437" i="3"/>
  <c r="C438" i="3"/>
  <c r="C439" i="3"/>
  <c r="C440" i="3"/>
  <c r="C441" i="3"/>
  <c r="C442" i="3"/>
  <c r="C443" i="3"/>
  <c r="C444" i="3"/>
  <c r="C445" i="3"/>
  <c r="C446" i="3"/>
  <c r="C447" i="3"/>
  <c r="C448" i="3"/>
  <c r="C449" i="3"/>
  <c r="C450" i="3"/>
  <c r="C451" i="3"/>
  <c r="C452" i="3"/>
  <c r="C453" i="3"/>
  <c r="C454" i="3"/>
  <c r="C455" i="3"/>
  <c r="C456" i="3"/>
  <c r="C457" i="3"/>
  <c r="C458" i="3"/>
  <c r="C459" i="3"/>
  <c r="C460" i="3"/>
  <c r="C461" i="3"/>
  <c r="C462" i="3"/>
  <c r="C463" i="3"/>
  <c r="C464" i="3"/>
  <c r="C465" i="3"/>
  <c r="C466" i="3"/>
  <c r="C467" i="3"/>
  <c r="C468" i="3"/>
  <c r="C469" i="3"/>
  <c r="C470" i="3"/>
  <c r="C471" i="3"/>
  <c r="C472" i="3"/>
  <c r="C473" i="3"/>
  <c r="C474" i="3"/>
  <c r="C475" i="3"/>
  <c r="C476" i="3"/>
  <c r="C477" i="3"/>
  <c r="C478" i="3"/>
  <c r="C479" i="3"/>
  <c r="C480" i="3"/>
  <c r="C481" i="3"/>
  <c r="C482" i="3"/>
  <c r="C483" i="3"/>
  <c r="C484" i="3"/>
  <c r="C485" i="3"/>
  <c r="C486" i="3"/>
  <c r="C487" i="3"/>
  <c r="C488" i="3"/>
  <c r="C489" i="3"/>
  <c r="C490" i="3"/>
  <c r="C491" i="3"/>
  <c r="C492" i="3"/>
  <c r="C493" i="3"/>
  <c r="C494" i="3"/>
  <c r="C495" i="3"/>
  <c r="C496" i="3"/>
  <c r="C497" i="3"/>
  <c r="C498" i="3"/>
  <c r="C499" i="3"/>
  <c r="C500" i="3"/>
  <c r="C501" i="3"/>
  <c r="C502" i="3"/>
  <c r="C503" i="3"/>
  <c r="C504" i="3"/>
  <c r="C505" i="3"/>
  <c r="C506" i="3"/>
  <c r="C507" i="3"/>
  <c r="C508" i="3"/>
  <c r="C509" i="3"/>
  <c r="C510" i="3"/>
  <c r="C511" i="3"/>
  <c r="C512" i="3"/>
  <c r="C513" i="3"/>
  <c r="C514" i="3"/>
  <c r="C515" i="3"/>
  <c r="C516" i="3"/>
  <c r="C517" i="3"/>
  <c r="C518" i="3"/>
  <c r="C519" i="3"/>
  <c r="C520" i="3"/>
  <c r="C521" i="3"/>
  <c r="C522" i="3"/>
  <c r="C523" i="3"/>
  <c r="C524" i="3"/>
  <c r="C525" i="3"/>
  <c r="C526" i="3"/>
  <c r="C527" i="3"/>
  <c r="C528" i="3"/>
  <c r="C529" i="3"/>
  <c r="C530" i="3"/>
  <c r="C531" i="3"/>
  <c r="C532" i="3"/>
  <c r="C533" i="3"/>
  <c r="C534" i="3"/>
  <c r="C535" i="3"/>
  <c r="C536" i="3"/>
  <c r="C537" i="3"/>
  <c r="C538" i="3"/>
  <c r="C539" i="3"/>
  <c r="C540" i="3"/>
  <c r="C541" i="3"/>
  <c r="C542" i="3"/>
  <c r="C543" i="3"/>
  <c r="C544" i="3"/>
  <c r="C545" i="3"/>
  <c r="C546" i="3"/>
  <c r="C547" i="3"/>
  <c r="C548" i="3"/>
  <c r="C549" i="3"/>
  <c r="C550" i="3"/>
  <c r="C551" i="3"/>
  <c r="C552" i="3"/>
  <c r="C553" i="3"/>
  <c r="C554" i="3"/>
  <c r="C555" i="3"/>
  <c r="C556" i="3"/>
  <c r="C557" i="3"/>
  <c r="C558" i="3"/>
  <c r="C559" i="3"/>
  <c r="C560" i="3"/>
  <c r="C561" i="3"/>
  <c r="C562" i="3"/>
  <c r="C563" i="3"/>
  <c r="C564" i="3"/>
  <c r="C565" i="3"/>
  <c r="C566" i="3"/>
  <c r="C567" i="3"/>
  <c r="C568" i="3"/>
  <c r="C569" i="3"/>
  <c r="C570" i="3"/>
  <c r="C571" i="3"/>
  <c r="C572" i="3"/>
  <c r="C573" i="3"/>
  <c r="C574" i="3"/>
  <c r="C575" i="3"/>
  <c r="C576" i="3"/>
  <c r="C577" i="3"/>
  <c r="C578" i="3"/>
  <c r="C579" i="3"/>
  <c r="C580" i="3"/>
  <c r="C581" i="3"/>
  <c r="C582" i="3"/>
  <c r="C583" i="3"/>
  <c r="C584" i="3"/>
  <c r="C585" i="3"/>
  <c r="C586" i="3"/>
  <c r="C587" i="3"/>
  <c r="C588" i="3"/>
  <c r="C589" i="3"/>
  <c r="C590" i="3"/>
  <c r="C591" i="3"/>
  <c r="C592" i="3"/>
  <c r="C593" i="3"/>
  <c r="C594" i="3"/>
  <c r="C595" i="3"/>
  <c r="C596" i="3"/>
  <c r="C597" i="3"/>
  <c r="C598" i="3"/>
  <c r="C599" i="3"/>
  <c r="C600" i="3"/>
  <c r="C601" i="3"/>
  <c r="C602" i="3"/>
  <c r="C603" i="3"/>
  <c r="C604" i="3"/>
  <c r="C605" i="3"/>
  <c r="C606" i="3"/>
  <c r="C607" i="3"/>
  <c r="C608" i="3"/>
  <c r="C609" i="3"/>
  <c r="C610" i="3"/>
  <c r="C611" i="3"/>
  <c r="C612" i="3"/>
  <c r="C613" i="3"/>
  <c r="C614" i="3"/>
  <c r="C615" i="3"/>
  <c r="C616" i="3"/>
  <c r="C617" i="3"/>
  <c r="C618" i="3"/>
  <c r="C619" i="3"/>
  <c r="C620" i="3"/>
  <c r="C621" i="3"/>
  <c r="C622" i="3"/>
  <c r="C623" i="3"/>
  <c r="C624" i="3"/>
  <c r="C625" i="3"/>
  <c r="C626" i="3"/>
  <c r="C627" i="3"/>
  <c r="C628" i="3"/>
  <c r="C629" i="3"/>
  <c r="C630" i="3"/>
  <c r="C631" i="3"/>
  <c r="C632" i="3"/>
  <c r="C633" i="3"/>
  <c r="C634" i="3"/>
  <c r="C635" i="3"/>
  <c r="C636" i="3"/>
  <c r="C637" i="3"/>
  <c r="C638" i="3"/>
  <c r="C639" i="3"/>
  <c r="C640" i="3"/>
  <c r="C641" i="3"/>
  <c r="C642" i="3"/>
  <c r="C643" i="3"/>
  <c r="C644" i="3"/>
  <c r="C645" i="3"/>
  <c r="C646" i="3"/>
  <c r="C647" i="3"/>
  <c r="C648" i="3"/>
  <c r="C649" i="3"/>
  <c r="C650" i="3"/>
  <c r="C651" i="3"/>
  <c r="C652" i="3"/>
  <c r="C653" i="3"/>
  <c r="C654" i="3"/>
  <c r="F3" i="3"/>
  <c r="G3" i="3"/>
  <c r="N3" i="3" s="1"/>
  <c r="F4" i="3"/>
  <c r="G4" i="3"/>
  <c r="N4" i="3" s="1"/>
  <c r="F5" i="3"/>
  <c r="G5" i="3"/>
  <c r="N5" i="3" s="1"/>
  <c r="F6" i="3"/>
  <c r="G6" i="3"/>
  <c r="N6" i="3" s="1"/>
  <c r="F7" i="3"/>
  <c r="G7" i="3"/>
  <c r="N7" i="3" s="1"/>
  <c r="F8" i="3"/>
  <c r="G8" i="3"/>
  <c r="N8" i="3" s="1"/>
  <c r="F9" i="3"/>
  <c r="G9" i="3"/>
  <c r="N9" i="3" s="1"/>
  <c r="F10" i="3"/>
  <c r="G10" i="3"/>
  <c r="N10" i="3" s="1"/>
  <c r="F11" i="3"/>
  <c r="G11" i="3"/>
  <c r="N11" i="3" s="1"/>
  <c r="F12" i="3"/>
  <c r="G12" i="3"/>
  <c r="N12" i="3" s="1"/>
  <c r="F13" i="3"/>
  <c r="G13" i="3"/>
  <c r="N13" i="3" s="1"/>
  <c r="F14" i="3"/>
  <c r="G14" i="3"/>
  <c r="N14" i="3" s="1"/>
  <c r="F15" i="3"/>
  <c r="G15" i="3"/>
  <c r="N15" i="3" s="1"/>
  <c r="F16" i="3"/>
  <c r="G16" i="3"/>
  <c r="N16" i="3" s="1"/>
  <c r="F17" i="3"/>
  <c r="G17" i="3"/>
  <c r="N17" i="3" s="1"/>
  <c r="F18" i="3"/>
  <c r="G18" i="3"/>
  <c r="N18" i="3" s="1"/>
  <c r="F19" i="3"/>
  <c r="G19" i="3"/>
  <c r="N19" i="3" s="1"/>
  <c r="F20" i="3"/>
  <c r="G20" i="3"/>
  <c r="N20" i="3" s="1"/>
  <c r="F21" i="3"/>
  <c r="G21" i="3"/>
  <c r="N21" i="3" s="1"/>
  <c r="F22" i="3"/>
  <c r="G22" i="3"/>
  <c r="N22" i="3" s="1"/>
  <c r="F23" i="3"/>
  <c r="G23" i="3"/>
  <c r="N23" i="3" s="1"/>
  <c r="F24" i="3"/>
  <c r="G24" i="3"/>
  <c r="N24" i="3" s="1"/>
  <c r="F25" i="3"/>
  <c r="G25" i="3"/>
  <c r="N25" i="3" s="1"/>
  <c r="F26" i="3"/>
  <c r="G26" i="3"/>
  <c r="N26" i="3" s="1"/>
  <c r="F27" i="3"/>
  <c r="G27" i="3"/>
  <c r="N27" i="3" s="1"/>
  <c r="F28" i="3"/>
  <c r="G28" i="3"/>
  <c r="N28" i="3" s="1"/>
  <c r="F29" i="3"/>
  <c r="G29" i="3"/>
  <c r="N29" i="3" s="1"/>
  <c r="F30" i="3"/>
  <c r="G30" i="3"/>
  <c r="N30" i="3" s="1"/>
  <c r="F31" i="3"/>
  <c r="G31" i="3"/>
  <c r="N31" i="3" s="1"/>
  <c r="F32" i="3"/>
  <c r="G32" i="3"/>
  <c r="N32" i="3" s="1"/>
  <c r="F33" i="3"/>
  <c r="G33" i="3"/>
  <c r="N33" i="3" s="1"/>
  <c r="F34" i="3"/>
  <c r="G34" i="3"/>
  <c r="N34" i="3" s="1"/>
  <c r="F35" i="3"/>
  <c r="G35" i="3"/>
  <c r="N35" i="3" s="1"/>
  <c r="F36" i="3"/>
  <c r="G36" i="3"/>
  <c r="N36" i="3" s="1"/>
  <c r="F37" i="3"/>
  <c r="G37" i="3"/>
  <c r="N37" i="3" s="1"/>
  <c r="F38" i="3"/>
  <c r="G38" i="3"/>
  <c r="N38" i="3" s="1"/>
  <c r="F39" i="3"/>
  <c r="G39" i="3"/>
  <c r="N39" i="3" s="1"/>
  <c r="F40" i="3"/>
  <c r="G40" i="3"/>
  <c r="N40" i="3" s="1"/>
  <c r="F41" i="3"/>
  <c r="G41" i="3"/>
  <c r="N41" i="3" s="1"/>
  <c r="F42" i="3"/>
  <c r="G42" i="3"/>
  <c r="N42" i="3" s="1"/>
  <c r="F43" i="3"/>
  <c r="G43" i="3"/>
  <c r="N43" i="3" s="1"/>
  <c r="F44" i="3"/>
  <c r="G44" i="3"/>
  <c r="N44" i="3" s="1"/>
  <c r="F45" i="3"/>
  <c r="G45" i="3"/>
  <c r="N45" i="3" s="1"/>
  <c r="F46" i="3"/>
  <c r="G46" i="3"/>
  <c r="N46" i="3" s="1"/>
  <c r="F47" i="3"/>
  <c r="G47" i="3"/>
  <c r="N47" i="3" s="1"/>
  <c r="F48" i="3"/>
  <c r="G48" i="3"/>
  <c r="N48" i="3" s="1"/>
  <c r="F49" i="3"/>
  <c r="G49" i="3"/>
  <c r="N49" i="3" s="1"/>
  <c r="F50" i="3"/>
  <c r="G50" i="3"/>
  <c r="N50" i="3" s="1"/>
  <c r="F51" i="3"/>
  <c r="G51" i="3"/>
  <c r="N51" i="3" s="1"/>
  <c r="F52" i="3"/>
  <c r="G52" i="3"/>
  <c r="N52" i="3" s="1"/>
  <c r="F53" i="3"/>
  <c r="G53" i="3"/>
  <c r="N53" i="3" s="1"/>
  <c r="F54" i="3"/>
  <c r="G54" i="3"/>
  <c r="N54" i="3" s="1"/>
  <c r="F55" i="3"/>
  <c r="G55" i="3"/>
  <c r="N55" i="3" s="1"/>
  <c r="F56" i="3"/>
  <c r="G56" i="3"/>
  <c r="N56" i="3" s="1"/>
  <c r="F57" i="3"/>
  <c r="G57" i="3"/>
  <c r="N57" i="3" s="1"/>
  <c r="F58" i="3"/>
  <c r="G58" i="3"/>
  <c r="N58" i="3" s="1"/>
  <c r="F59" i="3"/>
  <c r="G59" i="3"/>
  <c r="N59" i="3" s="1"/>
  <c r="F60" i="3"/>
  <c r="G60" i="3"/>
  <c r="N60" i="3" s="1"/>
  <c r="F61" i="3"/>
  <c r="G61" i="3"/>
  <c r="N61" i="3" s="1"/>
  <c r="F62" i="3"/>
  <c r="G62" i="3"/>
  <c r="N62" i="3" s="1"/>
  <c r="F63" i="3"/>
  <c r="G63" i="3"/>
  <c r="N63" i="3" s="1"/>
  <c r="F64" i="3"/>
  <c r="G64" i="3"/>
  <c r="N64" i="3" s="1"/>
  <c r="F65" i="3"/>
  <c r="G65" i="3"/>
  <c r="N65" i="3" s="1"/>
  <c r="F66" i="3"/>
  <c r="G66" i="3"/>
  <c r="N66" i="3" s="1"/>
  <c r="F67" i="3"/>
  <c r="G67" i="3"/>
  <c r="N67" i="3" s="1"/>
  <c r="F68" i="3"/>
  <c r="G68" i="3"/>
  <c r="N68" i="3" s="1"/>
  <c r="F69" i="3"/>
  <c r="G69" i="3"/>
  <c r="N69" i="3" s="1"/>
  <c r="F70" i="3"/>
  <c r="G70" i="3"/>
  <c r="N70" i="3" s="1"/>
  <c r="F71" i="3"/>
  <c r="G71" i="3"/>
  <c r="N71" i="3" s="1"/>
  <c r="F72" i="3"/>
  <c r="G72" i="3"/>
  <c r="N72" i="3" s="1"/>
  <c r="F73" i="3"/>
  <c r="G73" i="3"/>
  <c r="N73" i="3" s="1"/>
  <c r="F74" i="3"/>
  <c r="G74" i="3"/>
  <c r="N74" i="3" s="1"/>
  <c r="F75" i="3"/>
  <c r="G75" i="3"/>
  <c r="N75" i="3" s="1"/>
  <c r="F76" i="3"/>
  <c r="G76" i="3"/>
  <c r="N76" i="3" s="1"/>
  <c r="F77" i="3"/>
  <c r="G77" i="3"/>
  <c r="N77" i="3" s="1"/>
  <c r="F78" i="3"/>
  <c r="G78" i="3"/>
  <c r="N78" i="3" s="1"/>
  <c r="F79" i="3"/>
  <c r="G79" i="3"/>
  <c r="N79" i="3" s="1"/>
  <c r="F80" i="3"/>
  <c r="G80" i="3"/>
  <c r="N80" i="3" s="1"/>
  <c r="F81" i="3"/>
  <c r="G81" i="3"/>
  <c r="N81" i="3" s="1"/>
  <c r="F82" i="3"/>
  <c r="G82" i="3"/>
  <c r="N82" i="3" s="1"/>
  <c r="F83" i="3"/>
  <c r="G83" i="3"/>
  <c r="N83" i="3" s="1"/>
  <c r="F84" i="3"/>
  <c r="G84" i="3"/>
  <c r="N84" i="3" s="1"/>
  <c r="F85" i="3"/>
  <c r="G85" i="3"/>
  <c r="N85" i="3" s="1"/>
  <c r="F86" i="3"/>
  <c r="G86" i="3"/>
  <c r="N86" i="3" s="1"/>
  <c r="F87" i="3"/>
  <c r="G87" i="3"/>
  <c r="N87" i="3" s="1"/>
  <c r="F88" i="3"/>
  <c r="G88" i="3"/>
  <c r="N88" i="3" s="1"/>
  <c r="F89" i="3"/>
  <c r="G89" i="3"/>
  <c r="N89" i="3" s="1"/>
  <c r="F90" i="3"/>
  <c r="G90" i="3"/>
  <c r="N90" i="3" s="1"/>
  <c r="F91" i="3"/>
  <c r="G91" i="3"/>
  <c r="N91" i="3" s="1"/>
  <c r="F92" i="3"/>
  <c r="G92" i="3"/>
  <c r="N92" i="3" s="1"/>
  <c r="F93" i="3"/>
  <c r="G93" i="3"/>
  <c r="N93" i="3" s="1"/>
  <c r="F94" i="3"/>
  <c r="G94" i="3"/>
  <c r="N94" i="3" s="1"/>
  <c r="F95" i="3"/>
  <c r="G95" i="3"/>
  <c r="N95" i="3" s="1"/>
  <c r="F96" i="3"/>
  <c r="G96" i="3"/>
  <c r="N96" i="3" s="1"/>
  <c r="F97" i="3"/>
  <c r="G97" i="3"/>
  <c r="N97" i="3" s="1"/>
  <c r="F98" i="3"/>
  <c r="G98" i="3"/>
  <c r="N98" i="3" s="1"/>
  <c r="F99" i="3"/>
  <c r="G99" i="3"/>
  <c r="N99" i="3" s="1"/>
  <c r="F100" i="3"/>
  <c r="G100" i="3"/>
  <c r="N100" i="3" s="1"/>
  <c r="F101" i="3"/>
  <c r="G101" i="3"/>
  <c r="N101" i="3" s="1"/>
  <c r="F102" i="3"/>
  <c r="G102" i="3"/>
  <c r="N102" i="3" s="1"/>
  <c r="F103" i="3"/>
  <c r="G103" i="3"/>
  <c r="N103" i="3" s="1"/>
  <c r="F104" i="3"/>
  <c r="G104" i="3"/>
  <c r="N104" i="3" s="1"/>
  <c r="F105" i="3"/>
  <c r="G105" i="3"/>
  <c r="N105" i="3" s="1"/>
  <c r="F106" i="3"/>
  <c r="G106" i="3"/>
  <c r="N106" i="3" s="1"/>
  <c r="F107" i="3"/>
  <c r="G107" i="3"/>
  <c r="N107" i="3" s="1"/>
  <c r="F108" i="3"/>
  <c r="G108" i="3"/>
  <c r="N108" i="3" s="1"/>
  <c r="F109" i="3"/>
  <c r="G109" i="3"/>
  <c r="N109" i="3" s="1"/>
  <c r="F110" i="3"/>
  <c r="G110" i="3"/>
  <c r="N110" i="3" s="1"/>
  <c r="F111" i="3"/>
  <c r="G111" i="3"/>
  <c r="N111" i="3" s="1"/>
  <c r="F112" i="3"/>
  <c r="G112" i="3"/>
  <c r="N112" i="3" s="1"/>
  <c r="F113" i="3"/>
  <c r="G113" i="3"/>
  <c r="N113" i="3" s="1"/>
  <c r="F114" i="3"/>
  <c r="G114" i="3"/>
  <c r="N114" i="3" s="1"/>
  <c r="F115" i="3"/>
  <c r="G115" i="3"/>
  <c r="N115" i="3" s="1"/>
  <c r="F116" i="3"/>
  <c r="G116" i="3"/>
  <c r="N116" i="3" s="1"/>
  <c r="F117" i="3"/>
  <c r="G117" i="3"/>
  <c r="N117" i="3" s="1"/>
  <c r="F118" i="3"/>
  <c r="G118" i="3"/>
  <c r="N118" i="3" s="1"/>
  <c r="F119" i="3"/>
  <c r="G119" i="3"/>
  <c r="N119" i="3" s="1"/>
  <c r="F120" i="3"/>
  <c r="G120" i="3"/>
  <c r="N120" i="3" s="1"/>
  <c r="F121" i="3"/>
  <c r="G121" i="3"/>
  <c r="N121" i="3" s="1"/>
  <c r="F122" i="3"/>
  <c r="G122" i="3"/>
  <c r="N122" i="3" s="1"/>
  <c r="F123" i="3"/>
  <c r="G123" i="3"/>
  <c r="N123" i="3" s="1"/>
  <c r="F124" i="3"/>
  <c r="G124" i="3"/>
  <c r="N124" i="3" s="1"/>
  <c r="F125" i="3"/>
  <c r="G125" i="3"/>
  <c r="N125" i="3" s="1"/>
  <c r="F126" i="3"/>
  <c r="G126" i="3"/>
  <c r="N126" i="3" s="1"/>
  <c r="F127" i="3"/>
  <c r="G127" i="3"/>
  <c r="N127" i="3" s="1"/>
  <c r="F128" i="3"/>
  <c r="G128" i="3"/>
  <c r="N128" i="3" s="1"/>
  <c r="F129" i="3"/>
  <c r="G129" i="3"/>
  <c r="N129" i="3" s="1"/>
  <c r="F130" i="3"/>
  <c r="G130" i="3"/>
  <c r="N130" i="3" s="1"/>
  <c r="F131" i="3"/>
  <c r="G131" i="3"/>
  <c r="N131" i="3" s="1"/>
  <c r="F132" i="3"/>
  <c r="G132" i="3"/>
  <c r="N132" i="3" s="1"/>
  <c r="F133" i="3"/>
  <c r="G133" i="3"/>
  <c r="N133" i="3" s="1"/>
  <c r="F134" i="3"/>
  <c r="G134" i="3"/>
  <c r="N134" i="3" s="1"/>
  <c r="F135" i="3"/>
  <c r="G135" i="3"/>
  <c r="N135" i="3" s="1"/>
  <c r="F136" i="3"/>
  <c r="G136" i="3"/>
  <c r="N136" i="3" s="1"/>
  <c r="F137" i="3"/>
  <c r="G137" i="3"/>
  <c r="N137" i="3" s="1"/>
  <c r="F138" i="3"/>
  <c r="G138" i="3"/>
  <c r="N138" i="3" s="1"/>
  <c r="F139" i="3"/>
  <c r="G139" i="3"/>
  <c r="N139" i="3" s="1"/>
  <c r="F140" i="3"/>
  <c r="G140" i="3"/>
  <c r="N140" i="3" s="1"/>
  <c r="F141" i="3"/>
  <c r="G141" i="3"/>
  <c r="N141" i="3" s="1"/>
  <c r="F142" i="3"/>
  <c r="G142" i="3"/>
  <c r="N142" i="3" s="1"/>
  <c r="F143" i="3"/>
  <c r="G143" i="3"/>
  <c r="N143" i="3" s="1"/>
  <c r="F144" i="3"/>
  <c r="G144" i="3"/>
  <c r="N144" i="3" s="1"/>
  <c r="F145" i="3"/>
  <c r="G145" i="3"/>
  <c r="N145" i="3" s="1"/>
  <c r="F146" i="3"/>
  <c r="G146" i="3"/>
  <c r="N146" i="3" s="1"/>
  <c r="F147" i="3"/>
  <c r="G147" i="3"/>
  <c r="N147" i="3" s="1"/>
  <c r="F148" i="3"/>
  <c r="G148" i="3"/>
  <c r="N148" i="3" s="1"/>
  <c r="F149" i="3"/>
  <c r="G149" i="3"/>
  <c r="N149" i="3" s="1"/>
  <c r="F150" i="3"/>
  <c r="G150" i="3"/>
  <c r="N150" i="3" s="1"/>
  <c r="F151" i="3"/>
  <c r="G151" i="3"/>
  <c r="N151" i="3" s="1"/>
  <c r="F152" i="3"/>
  <c r="G152" i="3"/>
  <c r="N152" i="3" s="1"/>
  <c r="F153" i="3"/>
  <c r="G153" i="3"/>
  <c r="N153" i="3" s="1"/>
  <c r="F154" i="3"/>
  <c r="G154" i="3"/>
  <c r="N154" i="3" s="1"/>
  <c r="F155" i="3"/>
  <c r="G155" i="3"/>
  <c r="N155" i="3" s="1"/>
  <c r="F156" i="3"/>
  <c r="G156" i="3"/>
  <c r="N156" i="3" s="1"/>
  <c r="F157" i="3"/>
  <c r="G157" i="3"/>
  <c r="N157" i="3" s="1"/>
  <c r="F158" i="3"/>
  <c r="G158" i="3"/>
  <c r="N158" i="3" s="1"/>
  <c r="F159" i="3"/>
  <c r="G159" i="3"/>
  <c r="N159" i="3" s="1"/>
  <c r="F160" i="3"/>
  <c r="G160" i="3"/>
  <c r="N160" i="3" s="1"/>
  <c r="F161" i="3"/>
  <c r="G161" i="3"/>
  <c r="N161" i="3" s="1"/>
  <c r="F162" i="3"/>
  <c r="G162" i="3"/>
  <c r="N162" i="3" s="1"/>
  <c r="F163" i="3"/>
  <c r="G163" i="3"/>
  <c r="N163" i="3" s="1"/>
  <c r="F164" i="3"/>
  <c r="G164" i="3"/>
  <c r="N164" i="3" s="1"/>
  <c r="F165" i="3"/>
  <c r="G165" i="3"/>
  <c r="N165" i="3" s="1"/>
  <c r="F166" i="3"/>
  <c r="G166" i="3"/>
  <c r="N166" i="3" s="1"/>
  <c r="F167" i="3"/>
  <c r="G167" i="3"/>
  <c r="N167" i="3" s="1"/>
  <c r="F168" i="3"/>
  <c r="G168" i="3"/>
  <c r="N168" i="3" s="1"/>
  <c r="F169" i="3"/>
  <c r="G169" i="3"/>
  <c r="N169" i="3" s="1"/>
  <c r="F170" i="3"/>
  <c r="G170" i="3"/>
  <c r="N170" i="3" s="1"/>
  <c r="F171" i="3"/>
  <c r="G171" i="3"/>
  <c r="N171" i="3" s="1"/>
  <c r="F172" i="3"/>
  <c r="G172" i="3"/>
  <c r="N172" i="3" s="1"/>
  <c r="F173" i="3"/>
  <c r="G173" i="3"/>
  <c r="N173" i="3" s="1"/>
  <c r="F174" i="3"/>
  <c r="G174" i="3"/>
  <c r="N174" i="3" s="1"/>
  <c r="F175" i="3"/>
  <c r="G175" i="3"/>
  <c r="N175" i="3" s="1"/>
  <c r="F176" i="3"/>
  <c r="G176" i="3"/>
  <c r="N176" i="3" s="1"/>
  <c r="F177" i="3"/>
  <c r="G177" i="3"/>
  <c r="N177" i="3" s="1"/>
  <c r="F178" i="3"/>
  <c r="G178" i="3"/>
  <c r="N178" i="3" s="1"/>
  <c r="F179" i="3"/>
  <c r="G179" i="3"/>
  <c r="N179" i="3" s="1"/>
  <c r="F180" i="3"/>
  <c r="G180" i="3"/>
  <c r="N180" i="3" s="1"/>
  <c r="F181" i="3"/>
  <c r="G181" i="3"/>
  <c r="N181" i="3" s="1"/>
  <c r="F182" i="3"/>
  <c r="G182" i="3"/>
  <c r="N182" i="3" s="1"/>
  <c r="F183" i="3"/>
  <c r="G183" i="3"/>
  <c r="N183" i="3" s="1"/>
  <c r="F184" i="3"/>
  <c r="G184" i="3"/>
  <c r="N184" i="3" s="1"/>
  <c r="F185" i="3"/>
  <c r="G185" i="3"/>
  <c r="N185" i="3" s="1"/>
  <c r="F186" i="3"/>
  <c r="G186" i="3"/>
  <c r="N186" i="3" s="1"/>
  <c r="F187" i="3"/>
  <c r="G187" i="3"/>
  <c r="N187" i="3" s="1"/>
  <c r="F188" i="3"/>
  <c r="G188" i="3"/>
  <c r="N188" i="3" s="1"/>
  <c r="F189" i="3"/>
  <c r="G189" i="3"/>
  <c r="N189" i="3" s="1"/>
  <c r="F190" i="3"/>
  <c r="G190" i="3"/>
  <c r="N190" i="3" s="1"/>
  <c r="F191" i="3"/>
  <c r="G191" i="3"/>
  <c r="N191" i="3" s="1"/>
  <c r="F192" i="3"/>
  <c r="G192" i="3"/>
  <c r="N192" i="3" s="1"/>
  <c r="F193" i="3"/>
  <c r="G193" i="3"/>
  <c r="N193" i="3" s="1"/>
  <c r="F194" i="3"/>
  <c r="G194" i="3"/>
  <c r="N194" i="3" s="1"/>
  <c r="F195" i="3"/>
  <c r="G195" i="3"/>
  <c r="N195" i="3" s="1"/>
  <c r="F196" i="3"/>
  <c r="G196" i="3"/>
  <c r="N196" i="3" s="1"/>
  <c r="F197" i="3"/>
  <c r="G197" i="3"/>
  <c r="N197" i="3" s="1"/>
  <c r="F198" i="3"/>
  <c r="G198" i="3"/>
  <c r="N198" i="3" s="1"/>
  <c r="F199" i="3"/>
  <c r="G199" i="3"/>
  <c r="N199" i="3" s="1"/>
  <c r="F200" i="3"/>
  <c r="G200" i="3"/>
  <c r="N200" i="3" s="1"/>
  <c r="F201" i="3"/>
  <c r="G201" i="3"/>
  <c r="N201" i="3" s="1"/>
  <c r="F202" i="3"/>
  <c r="G202" i="3"/>
  <c r="N202" i="3" s="1"/>
  <c r="F203" i="3"/>
  <c r="G203" i="3"/>
  <c r="N203" i="3" s="1"/>
  <c r="F204" i="3"/>
  <c r="G204" i="3"/>
  <c r="N204" i="3" s="1"/>
  <c r="F205" i="3"/>
  <c r="G205" i="3"/>
  <c r="N205" i="3" s="1"/>
  <c r="F206" i="3"/>
  <c r="G206" i="3"/>
  <c r="N206" i="3" s="1"/>
  <c r="F207" i="3"/>
  <c r="G207" i="3"/>
  <c r="N207" i="3" s="1"/>
  <c r="F208" i="3"/>
  <c r="G208" i="3"/>
  <c r="N208" i="3" s="1"/>
  <c r="F209" i="3"/>
  <c r="G209" i="3"/>
  <c r="N209" i="3" s="1"/>
  <c r="F210" i="3"/>
  <c r="G210" i="3"/>
  <c r="N210" i="3" s="1"/>
  <c r="F211" i="3"/>
  <c r="G211" i="3"/>
  <c r="N211" i="3" s="1"/>
  <c r="F212" i="3"/>
  <c r="G212" i="3"/>
  <c r="N212" i="3" s="1"/>
  <c r="F213" i="3"/>
  <c r="G213" i="3"/>
  <c r="N213" i="3" s="1"/>
  <c r="F214" i="3"/>
  <c r="G214" i="3"/>
  <c r="N214" i="3" s="1"/>
  <c r="F215" i="3"/>
  <c r="G215" i="3"/>
  <c r="N215" i="3" s="1"/>
  <c r="F216" i="3"/>
  <c r="G216" i="3"/>
  <c r="N216" i="3" s="1"/>
  <c r="F217" i="3"/>
  <c r="G217" i="3"/>
  <c r="N217" i="3" s="1"/>
  <c r="F218" i="3"/>
  <c r="G218" i="3"/>
  <c r="N218" i="3" s="1"/>
  <c r="F219" i="3"/>
  <c r="G219" i="3"/>
  <c r="N219" i="3" s="1"/>
  <c r="F220" i="3"/>
  <c r="G220" i="3"/>
  <c r="N220" i="3" s="1"/>
  <c r="F221" i="3"/>
  <c r="G221" i="3"/>
  <c r="N221" i="3" s="1"/>
  <c r="F222" i="3"/>
  <c r="G222" i="3"/>
  <c r="N222" i="3" s="1"/>
  <c r="F223" i="3"/>
  <c r="G223" i="3"/>
  <c r="N223" i="3" s="1"/>
  <c r="F224" i="3"/>
  <c r="G224" i="3"/>
  <c r="N224" i="3" s="1"/>
  <c r="F225" i="3"/>
  <c r="G225" i="3"/>
  <c r="N225" i="3" s="1"/>
  <c r="F226" i="3"/>
  <c r="G226" i="3"/>
  <c r="N226" i="3" s="1"/>
  <c r="F227" i="3"/>
  <c r="G227" i="3"/>
  <c r="N227" i="3" s="1"/>
  <c r="F228" i="3"/>
  <c r="G228" i="3"/>
  <c r="N228" i="3" s="1"/>
  <c r="F229" i="3"/>
  <c r="G229" i="3"/>
  <c r="N229" i="3" s="1"/>
  <c r="F230" i="3"/>
  <c r="G230" i="3"/>
  <c r="N230" i="3" s="1"/>
  <c r="F231" i="3"/>
  <c r="G231" i="3"/>
  <c r="N231" i="3" s="1"/>
  <c r="F232" i="3"/>
  <c r="G232" i="3"/>
  <c r="N232" i="3" s="1"/>
  <c r="F233" i="3"/>
  <c r="G233" i="3"/>
  <c r="N233" i="3" s="1"/>
  <c r="F234" i="3"/>
  <c r="G234" i="3"/>
  <c r="N234" i="3" s="1"/>
  <c r="F235" i="3"/>
  <c r="G235" i="3"/>
  <c r="N235" i="3" s="1"/>
  <c r="F236" i="3"/>
  <c r="G236" i="3"/>
  <c r="N236" i="3" s="1"/>
  <c r="F237" i="3"/>
  <c r="G237" i="3"/>
  <c r="N237" i="3" s="1"/>
  <c r="F238" i="3"/>
  <c r="G238" i="3"/>
  <c r="N238" i="3" s="1"/>
  <c r="F239" i="3"/>
  <c r="G239" i="3"/>
  <c r="N239" i="3" s="1"/>
  <c r="F240" i="3"/>
  <c r="G240" i="3"/>
  <c r="N240" i="3" s="1"/>
  <c r="F241" i="3"/>
  <c r="G241" i="3"/>
  <c r="N241" i="3" s="1"/>
  <c r="F242" i="3"/>
  <c r="G242" i="3"/>
  <c r="N242" i="3" s="1"/>
  <c r="F243" i="3"/>
  <c r="G243" i="3"/>
  <c r="N243" i="3" s="1"/>
  <c r="F244" i="3"/>
  <c r="G244" i="3"/>
  <c r="N244" i="3" s="1"/>
  <c r="F245" i="3"/>
  <c r="G245" i="3"/>
  <c r="N245" i="3" s="1"/>
  <c r="F246" i="3"/>
  <c r="G246" i="3"/>
  <c r="N246" i="3" s="1"/>
  <c r="F247" i="3"/>
  <c r="G247" i="3"/>
  <c r="N247" i="3" s="1"/>
  <c r="F248" i="3"/>
  <c r="G248" i="3"/>
  <c r="N248" i="3" s="1"/>
  <c r="F249" i="3"/>
  <c r="G249" i="3"/>
  <c r="N249" i="3" s="1"/>
  <c r="F250" i="3"/>
  <c r="G250" i="3"/>
  <c r="N250" i="3" s="1"/>
  <c r="F251" i="3"/>
  <c r="G251" i="3"/>
  <c r="N251" i="3" s="1"/>
  <c r="F252" i="3"/>
  <c r="G252" i="3"/>
  <c r="N252" i="3" s="1"/>
  <c r="F253" i="3"/>
  <c r="G253" i="3"/>
  <c r="N253" i="3" s="1"/>
  <c r="F254" i="3"/>
  <c r="G254" i="3"/>
  <c r="N254" i="3" s="1"/>
  <c r="F255" i="3"/>
  <c r="G255" i="3"/>
  <c r="N255" i="3" s="1"/>
  <c r="F256" i="3"/>
  <c r="G256" i="3"/>
  <c r="N256" i="3" s="1"/>
  <c r="F257" i="3"/>
  <c r="G257" i="3"/>
  <c r="N257" i="3" s="1"/>
  <c r="F258" i="3"/>
  <c r="G258" i="3"/>
  <c r="N258" i="3" s="1"/>
  <c r="F259" i="3"/>
  <c r="G259" i="3"/>
  <c r="N259" i="3" s="1"/>
  <c r="F260" i="3"/>
  <c r="G260" i="3"/>
  <c r="N260" i="3" s="1"/>
  <c r="F261" i="3"/>
  <c r="G261" i="3"/>
  <c r="N261" i="3" s="1"/>
  <c r="F262" i="3"/>
  <c r="G262" i="3"/>
  <c r="N262" i="3" s="1"/>
  <c r="F263" i="3"/>
  <c r="G263" i="3"/>
  <c r="N263" i="3" s="1"/>
  <c r="F264" i="3"/>
  <c r="G264" i="3"/>
  <c r="N264" i="3" s="1"/>
  <c r="F265" i="3"/>
  <c r="G265" i="3"/>
  <c r="N265" i="3" s="1"/>
  <c r="F266" i="3"/>
  <c r="G266" i="3"/>
  <c r="N266" i="3" s="1"/>
  <c r="F267" i="3"/>
  <c r="G267" i="3"/>
  <c r="N267" i="3" s="1"/>
  <c r="F268" i="3"/>
  <c r="G268" i="3"/>
  <c r="N268" i="3" s="1"/>
  <c r="F269" i="3"/>
  <c r="G269" i="3"/>
  <c r="N269" i="3" s="1"/>
  <c r="F270" i="3"/>
  <c r="G270" i="3"/>
  <c r="N270" i="3" s="1"/>
  <c r="F271" i="3"/>
  <c r="G271" i="3"/>
  <c r="N271" i="3" s="1"/>
  <c r="F272" i="3"/>
  <c r="G272" i="3"/>
  <c r="N272" i="3" s="1"/>
  <c r="F273" i="3"/>
  <c r="G273" i="3"/>
  <c r="N273" i="3" s="1"/>
  <c r="F274" i="3"/>
  <c r="G274" i="3"/>
  <c r="N274" i="3" s="1"/>
  <c r="F275" i="3"/>
  <c r="G275" i="3"/>
  <c r="N275" i="3" s="1"/>
  <c r="F276" i="3"/>
  <c r="G276" i="3"/>
  <c r="N276" i="3" s="1"/>
  <c r="F277" i="3"/>
  <c r="G277" i="3"/>
  <c r="N277" i="3" s="1"/>
  <c r="F278" i="3"/>
  <c r="G278" i="3"/>
  <c r="N278" i="3" s="1"/>
  <c r="F279" i="3"/>
  <c r="G279" i="3"/>
  <c r="N279" i="3" s="1"/>
  <c r="F280" i="3"/>
  <c r="G280" i="3"/>
  <c r="N280" i="3" s="1"/>
  <c r="F281" i="3"/>
  <c r="G281" i="3"/>
  <c r="N281" i="3" s="1"/>
  <c r="F282" i="3"/>
  <c r="G282" i="3"/>
  <c r="N282" i="3" s="1"/>
  <c r="F283" i="3"/>
  <c r="G283" i="3"/>
  <c r="N283" i="3" s="1"/>
  <c r="F284" i="3"/>
  <c r="G284" i="3"/>
  <c r="N284" i="3" s="1"/>
  <c r="F285" i="3"/>
  <c r="G285" i="3"/>
  <c r="N285" i="3" s="1"/>
  <c r="F286" i="3"/>
  <c r="G286" i="3"/>
  <c r="N286" i="3" s="1"/>
  <c r="F287" i="3"/>
  <c r="G287" i="3"/>
  <c r="N287" i="3" s="1"/>
  <c r="F288" i="3"/>
  <c r="G288" i="3"/>
  <c r="N288" i="3" s="1"/>
  <c r="F289" i="3"/>
  <c r="G289" i="3"/>
  <c r="N289" i="3" s="1"/>
  <c r="F290" i="3"/>
  <c r="G290" i="3"/>
  <c r="N290" i="3" s="1"/>
  <c r="F291" i="3"/>
  <c r="G291" i="3"/>
  <c r="N291" i="3" s="1"/>
  <c r="F292" i="3"/>
  <c r="G292" i="3"/>
  <c r="N292" i="3" s="1"/>
  <c r="F293" i="3"/>
  <c r="G293" i="3"/>
  <c r="N293" i="3" s="1"/>
  <c r="F294" i="3"/>
  <c r="G294" i="3"/>
  <c r="N294" i="3" s="1"/>
  <c r="F295" i="3"/>
  <c r="G295" i="3"/>
  <c r="N295" i="3" s="1"/>
  <c r="F296" i="3"/>
  <c r="G296" i="3"/>
  <c r="N296" i="3" s="1"/>
  <c r="F297" i="3"/>
  <c r="G297" i="3"/>
  <c r="N297" i="3" s="1"/>
  <c r="F298" i="3"/>
  <c r="G298" i="3"/>
  <c r="N298" i="3" s="1"/>
  <c r="F299" i="3"/>
  <c r="G299" i="3"/>
  <c r="N299" i="3" s="1"/>
  <c r="F300" i="3"/>
  <c r="G300" i="3"/>
  <c r="N300" i="3" s="1"/>
  <c r="F301" i="3"/>
  <c r="G301" i="3"/>
  <c r="N301" i="3" s="1"/>
  <c r="F302" i="3"/>
  <c r="G302" i="3"/>
  <c r="N302" i="3" s="1"/>
  <c r="F303" i="3"/>
  <c r="G303" i="3"/>
  <c r="N303" i="3" s="1"/>
  <c r="F304" i="3"/>
  <c r="G304" i="3"/>
  <c r="N304" i="3" s="1"/>
  <c r="F305" i="3"/>
  <c r="G305" i="3"/>
  <c r="N305" i="3" s="1"/>
  <c r="F306" i="3"/>
  <c r="G306" i="3"/>
  <c r="N306" i="3" s="1"/>
  <c r="F307" i="3"/>
  <c r="G307" i="3"/>
  <c r="N307" i="3" s="1"/>
  <c r="F308" i="3"/>
  <c r="G308" i="3"/>
  <c r="N308" i="3" s="1"/>
  <c r="F309" i="3"/>
  <c r="G309" i="3"/>
  <c r="N309" i="3" s="1"/>
  <c r="F310" i="3"/>
  <c r="G310" i="3"/>
  <c r="N310" i="3" s="1"/>
  <c r="F311" i="3"/>
  <c r="G311" i="3"/>
  <c r="N311" i="3" s="1"/>
  <c r="F312" i="3"/>
  <c r="G312" i="3"/>
  <c r="N312" i="3" s="1"/>
  <c r="F313" i="3"/>
  <c r="G313" i="3"/>
  <c r="N313" i="3" s="1"/>
  <c r="F314" i="3"/>
  <c r="G314" i="3"/>
  <c r="N314" i="3" s="1"/>
  <c r="F315" i="3"/>
  <c r="G315" i="3"/>
  <c r="N315" i="3" s="1"/>
  <c r="F316" i="3"/>
  <c r="G316" i="3"/>
  <c r="N316" i="3" s="1"/>
  <c r="F317" i="3"/>
  <c r="G317" i="3"/>
  <c r="N317" i="3" s="1"/>
  <c r="F318" i="3"/>
  <c r="G318" i="3"/>
  <c r="N318" i="3" s="1"/>
  <c r="F319" i="3"/>
  <c r="G319" i="3"/>
  <c r="N319" i="3" s="1"/>
  <c r="F320" i="3"/>
  <c r="G320" i="3"/>
  <c r="N320" i="3" s="1"/>
  <c r="F321" i="3"/>
  <c r="G321" i="3"/>
  <c r="N321" i="3" s="1"/>
  <c r="F322" i="3"/>
  <c r="G322" i="3"/>
  <c r="N322" i="3" s="1"/>
  <c r="F323" i="3"/>
  <c r="G323" i="3"/>
  <c r="N323" i="3" s="1"/>
  <c r="F324" i="3"/>
  <c r="G324" i="3"/>
  <c r="N324" i="3" s="1"/>
  <c r="F325" i="3"/>
  <c r="G325" i="3"/>
  <c r="N325" i="3" s="1"/>
  <c r="F326" i="3"/>
  <c r="G326" i="3"/>
  <c r="N326" i="3" s="1"/>
  <c r="F327" i="3"/>
  <c r="G327" i="3"/>
  <c r="N327" i="3" s="1"/>
  <c r="F328" i="3"/>
  <c r="G328" i="3"/>
  <c r="N328" i="3" s="1"/>
  <c r="F329" i="3"/>
  <c r="G329" i="3"/>
  <c r="N329" i="3" s="1"/>
  <c r="F330" i="3"/>
  <c r="G330" i="3"/>
  <c r="N330" i="3" s="1"/>
  <c r="F331" i="3"/>
  <c r="G331" i="3"/>
  <c r="N331" i="3" s="1"/>
  <c r="F332" i="3"/>
  <c r="G332" i="3"/>
  <c r="N332" i="3" s="1"/>
  <c r="F333" i="3"/>
  <c r="G333" i="3"/>
  <c r="N333" i="3" s="1"/>
  <c r="F334" i="3"/>
  <c r="G334" i="3"/>
  <c r="N334" i="3" s="1"/>
  <c r="F335" i="3"/>
  <c r="G335" i="3"/>
  <c r="N335" i="3" s="1"/>
  <c r="F336" i="3"/>
  <c r="G336" i="3"/>
  <c r="N336" i="3" s="1"/>
  <c r="F337" i="3"/>
  <c r="G337" i="3"/>
  <c r="N337" i="3" s="1"/>
  <c r="F338" i="3"/>
  <c r="G338" i="3"/>
  <c r="N338" i="3" s="1"/>
  <c r="F339" i="3"/>
  <c r="G339" i="3"/>
  <c r="N339" i="3" s="1"/>
  <c r="F340" i="3"/>
  <c r="G340" i="3"/>
  <c r="N340" i="3" s="1"/>
  <c r="F341" i="3"/>
  <c r="G341" i="3"/>
  <c r="N341" i="3" s="1"/>
  <c r="F342" i="3"/>
  <c r="G342" i="3"/>
  <c r="N342" i="3" s="1"/>
  <c r="F343" i="3"/>
  <c r="G343" i="3"/>
  <c r="N343" i="3" s="1"/>
  <c r="F344" i="3"/>
  <c r="G344" i="3"/>
  <c r="N344" i="3" s="1"/>
  <c r="F345" i="3"/>
  <c r="G345" i="3"/>
  <c r="N345" i="3" s="1"/>
  <c r="F346" i="3"/>
  <c r="G346" i="3"/>
  <c r="N346" i="3" s="1"/>
  <c r="F347" i="3"/>
  <c r="G347" i="3"/>
  <c r="N347" i="3" s="1"/>
  <c r="F348" i="3"/>
  <c r="G348" i="3"/>
  <c r="N348" i="3" s="1"/>
  <c r="F349" i="3"/>
  <c r="G349" i="3"/>
  <c r="N349" i="3" s="1"/>
  <c r="F350" i="3"/>
  <c r="G350" i="3"/>
  <c r="N350" i="3" s="1"/>
  <c r="F351" i="3"/>
  <c r="G351" i="3"/>
  <c r="N351" i="3" s="1"/>
  <c r="F352" i="3"/>
  <c r="G352" i="3"/>
  <c r="N352" i="3" s="1"/>
  <c r="F353" i="3"/>
  <c r="G353" i="3"/>
  <c r="N353" i="3" s="1"/>
  <c r="F354" i="3"/>
  <c r="G354" i="3"/>
  <c r="N354" i="3" s="1"/>
  <c r="F355" i="3"/>
  <c r="G355" i="3"/>
  <c r="N355" i="3" s="1"/>
  <c r="F356" i="3"/>
  <c r="G356" i="3"/>
  <c r="N356" i="3" s="1"/>
  <c r="F357" i="3"/>
  <c r="G357" i="3"/>
  <c r="N357" i="3" s="1"/>
  <c r="F358" i="3"/>
  <c r="G358" i="3"/>
  <c r="N358" i="3" s="1"/>
  <c r="F359" i="3"/>
  <c r="G359" i="3"/>
  <c r="N359" i="3" s="1"/>
  <c r="F360" i="3"/>
  <c r="G360" i="3"/>
  <c r="N360" i="3" s="1"/>
  <c r="F361" i="3"/>
  <c r="G361" i="3"/>
  <c r="N361" i="3" s="1"/>
  <c r="F362" i="3"/>
  <c r="G362" i="3"/>
  <c r="N362" i="3" s="1"/>
  <c r="F363" i="3"/>
  <c r="G363" i="3"/>
  <c r="N363" i="3" s="1"/>
  <c r="F364" i="3"/>
  <c r="G364" i="3"/>
  <c r="N364" i="3" s="1"/>
  <c r="F365" i="3"/>
  <c r="G365" i="3"/>
  <c r="N365" i="3" s="1"/>
  <c r="F366" i="3"/>
  <c r="G366" i="3"/>
  <c r="N366" i="3" s="1"/>
  <c r="F367" i="3"/>
  <c r="G367" i="3"/>
  <c r="N367" i="3" s="1"/>
  <c r="F368" i="3"/>
  <c r="G368" i="3"/>
  <c r="N368" i="3" s="1"/>
  <c r="F369" i="3"/>
  <c r="G369" i="3"/>
  <c r="N369" i="3" s="1"/>
  <c r="F370" i="3"/>
  <c r="G370" i="3"/>
  <c r="N370" i="3" s="1"/>
  <c r="F371" i="3"/>
  <c r="G371" i="3"/>
  <c r="N371" i="3" s="1"/>
  <c r="F372" i="3"/>
  <c r="G372" i="3"/>
  <c r="N372" i="3" s="1"/>
  <c r="F373" i="3"/>
  <c r="G373" i="3"/>
  <c r="N373" i="3" s="1"/>
  <c r="F374" i="3"/>
  <c r="G374" i="3"/>
  <c r="N374" i="3" s="1"/>
  <c r="F375" i="3"/>
  <c r="G375" i="3"/>
  <c r="N375" i="3" s="1"/>
  <c r="F376" i="3"/>
  <c r="G376" i="3"/>
  <c r="N376" i="3" s="1"/>
  <c r="F377" i="3"/>
  <c r="G377" i="3"/>
  <c r="N377" i="3" s="1"/>
  <c r="F378" i="3"/>
  <c r="G378" i="3"/>
  <c r="N378" i="3" s="1"/>
  <c r="F379" i="3"/>
  <c r="G379" i="3"/>
  <c r="N379" i="3" s="1"/>
  <c r="F380" i="3"/>
  <c r="G380" i="3"/>
  <c r="N380" i="3" s="1"/>
  <c r="F381" i="3"/>
  <c r="G381" i="3"/>
  <c r="N381" i="3" s="1"/>
  <c r="F382" i="3"/>
  <c r="G382" i="3"/>
  <c r="N382" i="3" s="1"/>
  <c r="F383" i="3"/>
  <c r="G383" i="3"/>
  <c r="N383" i="3" s="1"/>
  <c r="F384" i="3"/>
  <c r="G384" i="3"/>
  <c r="N384" i="3" s="1"/>
  <c r="F385" i="3"/>
  <c r="G385" i="3"/>
  <c r="N385" i="3" s="1"/>
  <c r="F386" i="3"/>
  <c r="G386" i="3"/>
  <c r="N386" i="3" s="1"/>
  <c r="F387" i="3"/>
  <c r="G387" i="3"/>
  <c r="N387" i="3" s="1"/>
  <c r="F388" i="3"/>
  <c r="G388" i="3"/>
  <c r="N388" i="3" s="1"/>
  <c r="F389" i="3"/>
  <c r="G389" i="3"/>
  <c r="N389" i="3" s="1"/>
  <c r="F390" i="3"/>
  <c r="G390" i="3"/>
  <c r="N390" i="3" s="1"/>
  <c r="F391" i="3"/>
  <c r="G391" i="3"/>
  <c r="N391" i="3" s="1"/>
  <c r="F392" i="3"/>
  <c r="G392" i="3"/>
  <c r="N392" i="3" s="1"/>
  <c r="F393" i="3"/>
  <c r="G393" i="3"/>
  <c r="N393" i="3" s="1"/>
  <c r="F394" i="3"/>
  <c r="G394" i="3"/>
  <c r="N394" i="3" s="1"/>
  <c r="F395" i="3"/>
  <c r="G395" i="3"/>
  <c r="N395" i="3" s="1"/>
  <c r="F396" i="3"/>
  <c r="G396" i="3"/>
  <c r="N396" i="3" s="1"/>
  <c r="F397" i="3"/>
  <c r="G397" i="3"/>
  <c r="N397" i="3" s="1"/>
  <c r="F398" i="3"/>
  <c r="G398" i="3"/>
  <c r="N398" i="3" s="1"/>
  <c r="F399" i="3"/>
  <c r="G399" i="3"/>
  <c r="N399" i="3" s="1"/>
  <c r="F400" i="3"/>
  <c r="G400" i="3"/>
  <c r="N400" i="3" s="1"/>
  <c r="F401" i="3"/>
  <c r="G401" i="3"/>
  <c r="N401" i="3" s="1"/>
  <c r="F402" i="3"/>
  <c r="G402" i="3"/>
  <c r="N402" i="3" s="1"/>
  <c r="F403" i="3"/>
  <c r="G403" i="3"/>
  <c r="N403" i="3" s="1"/>
  <c r="F404" i="3"/>
  <c r="G404" i="3"/>
  <c r="N404" i="3" s="1"/>
  <c r="F405" i="3"/>
  <c r="G405" i="3"/>
  <c r="N405" i="3" s="1"/>
  <c r="F406" i="3"/>
  <c r="G406" i="3"/>
  <c r="N406" i="3" s="1"/>
  <c r="F407" i="3"/>
  <c r="G407" i="3"/>
  <c r="N407" i="3" s="1"/>
  <c r="F408" i="3"/>
  <c r="G408" i="3"/>
  <c r="N408" i="3" s="1"/>
  <c r="F409" i="3"/>
  <c r="G409" i="3"/>
  <c r="N409" i="3" s="1"/>
  <c r="F410" i="3"/>
  <c r="G410" i="3"/>
  <c r="N410" i="3" s="1"/>
  <c r="F411" i="3"/>
  <c r="G411" i="3"/>
  <c r="N411" i="3" s="1"/>
  <c r="F412" i="3"/>
  <c r="G412" i="3"/>
  <c r="N412" i="3" s="1"/>
  <c r="F413" i="3"/>
  <c r="G413" i="3"/>
  <c r="N413" i="3" s="1"/>
  <c r="F414" i="3"/>
  <c r="G414" i="3"/>
  <c r="N414" i="3" s="1"/>
  <c r="F415" i="3"/>
  <c r="G415" i="3"/>
  <c r="N415" i="3" s="1"/>
  <c r="F416" i="3"/>
  <c r="G416" i="3"/>
  <c r="N416" i="3" s="1"/>
  <c r="F417" i="3"/>
  <c r="G417" i="3"/>
  <c r="N417" i="3" s="1"/>
  <c r="F418" i="3"/>
  <c r="G418" i="3"/>
  <c r="N418" i="3" s="1"/>
  <c r="F419" i="3"/>
  <c r="G419" i="3"/>
  <c r="N419" i="3" s="1"/>
  <c r="F420" i="3"/>
  <c r="G420" i="3"/>
  <c r="N420" i="3" s="1"/>
  <c r="F421" i="3"/>
  <c r="G421" i="3"/>
  <c r="N421" i="3" s="1"/>
  <c r="F422" i="3"/>
  <c r="G422" i="3"/>
  <c r="N422" i="3" s="1"/>
  <c r="F423" i="3"/>
  <c r="G423" i="3"/>
  <c r="N423" i="3" s="1"/>
  <c r="F424" i="3"/>
  <c r="G424" i="3"/>
  <c r="N424" i="3" s="1"/>
  <c r="F425" i="3"/>
  <c r="G425" i="3"/>
  <c r="N425" i="3" s="1"/>
  <c r="F426" i="3"/>
  <c r="G426" i="3"/>
  <c r="N426" i="3" s="1"/>
  <c r="F427" i="3"/>
  <c r="G427" i="3"/>
  <c r="N427" i="3" s="1"/>
  <c r="F428" i="3"/>
  <c r="G428" i="3"/>
  <c r="N428" i="3" s="1"/>
  <c r="F429" i="3"/>
  <c r="G429" i="3"/>
  <c r="N429" i="3" s="1"/>
  <c r="F430" i="3"/>
  <c r="G430" i="3"/>
  <c r="N430" i="3" s="1"/>
  <c r="F431" i="3"/>
  <c r="G431" i="3"/>
  <c r="N431" i="3" s="1"/>
  <c r="F432" i="3"/>
  <c r="G432" i="3"/>
  <c r="N432" i="3" s="1"/>
  <c r="F433" i="3"/>
  <c r="G433" i="3"/>
  <c r="N433" i="3" s="1"/>
  <c r="F434" i="3"/>
  <c r="G434" i="3"/>
  <c r="N434" i="3" s="1"/>
  <c r="F435" i="3"/>
  <c r="G435" i="3"/>
  <c r="N435" i="3" s="1"/>
  <c r="F436" i="3"/>
  <c r="G436" i="3"/>
  <c r="N436" i="3" s="1"/>
  <c r="F437" i="3"/>
  <c r="G437" i="3"/>
  <c r="N437" i="3" s="1"/>
  <c r="F438" i="3"/>
  <c r="G438" i="3"/>
  <c r="N438" i="3" s="1"/>
  <c r="F439" i="3"/>
  <c r="G439" i="3"/>
  <c r="N439" i="3" s="1"/>
  <c r="F440" i="3"/>
  <c r="G440" i="3"/>
  <c r="N440" i="3" s="1"/>
  <c r="F441" i="3"/>
  <c r="G441" i="3"/>
  <c r="N441" i="3" s="1"/>
  <c r="F442" i="3"/>
  <c r="G442" i="3"/>
  <c r="N442" i="3" s="1"/>
  <c r="F443" i="3"/>
  <c r="G443" i="3"/>
  <c r="N443" i="3" s="1"/>
  <c r="F444" i="3"/>
  <c r="G444" i="3"/>
  <c r="N444" i="3" s="1"/>
  <c r="F445" i="3"/>
  <c r="G445" i="3"/>
  <c r="N445" i="3" s="1"/>
  <c r="F446" i="3"/>
  <c r="G446" i="3"/>
  <c r="N446" i="3" s="1"/>
  <c r="F447" i="3"/>
  <c r="G447" i="3"/>
  <c r="N447" i="3" s="1"/>
  <c r="F448" i="3"/>
  <c r="G448" i="3"/>
  <c r="N448" i="3" s="1"/>
  <c r="F449" i="3"/>
  <c r="G449" i="3"/>
  <c r="N449" i="3" s="1"/>
  <c r="F450" i="3"/>
  <c r="G450" i="3"/>
  <c r="N450" i="3" s="1"/>
  <c r="F451" i="3"/>
  <c r="G451" i="3"/>
  <c r="N451" i="3" s="1"/>
  <c r="F452" i="3"/>
  <c r="G452" i="3"/>
  <c r="N452" i="3" s="1"/>
  <c r="F453" i="3"/>
  <c r="G453" i="3"/>
  <c r="N453" i="3" s="1"/>
  <c r="F454" i="3"/>
  <c r="G454" i="3"/>
  <c r="N454" i="3" s="1"/>
  <c r="F455" i="3"/>
  <c r="G455" i="3"/>
  <c r="N455" i="3" s="1"/>
  <c r="F456" i="3"/>
  <c r="G456" i="3"/>
  <c r="N456" i="3" s="1"/>
  <c r="F457" i="3"/>
  <c r="G457" i="3"/>
  <c r="N457" i="3" s="1"/>
  <c r="F458" i="3"/>
  <c r="G458" i="3"/>
  <c r="N458" i="3" s="1"/>
  <c r="F459" i="3"/>
  <c r="G459" i="3"/>
  <c r="N459" i="3" s="1"/>
  <c r="F460" i="3"/>
  <c r="G460" i="3"/>
  <c r="N460" i="3" s="1"/>
  <c r="F461" i="3"/>
  <c r="G461" i="3"/>
  <c r="N461" i="3" s="1"/>
  <c r="F462" i="3"/>
  <c r="G462" i="3"/>
  <c r="N462" i="3" s="1"/>
  <c r="F463" i="3"/>
  <c r="G463" i="3"/>
  <c r="N463" i="3" s="1"/>
  <c r="F464" i="3"/>
  <c r="G464" i="3"/>
  <c r="N464" i="3" s="1"/>
  <c r="F465" i="3"/>
  <c r="G465" i="3"/>
  <c r="N465" i="3" s="1"/>
  <c r="F466" i="3"/>
  <c r="G466" i="3"/>
  <c r="N466" i="3" s="1"/>
  <c r="F467" i="3"/>
  <c r="G467" i="3"/>
  <c r="N467" i="3" s="1"/>
  <c r="F468" i="3"/>
  <c r="G468" i="3"/>
  <c r="N468" i="3" s="1"/>
  <c r="F469" i="3"/>
  <c r="G469" i="3"/>
  <c r="N469" i="3" s="1"/>
  <c r="F470" i="3"/>
  <c r="G470" i="3"/>
  <c r="N470" i="3" s="1"/>
  <c r="F471" i="3"/>
  <c r="G471" i="3"/>
  <c r="N471" i="3" s="1"/>
  <c r="F472" i="3"/>
  <c r="G472" i="3"/>
  <c r="N472" i="3" s="1"/>
  <c r="F473" i="3"/>
  <c r="G473" i="3"/>
  <c r="N473" i="3" s="1"/>
  <c r="F474" i="3"/>
  <c r="G474" i="3"/>
  <c r="N474" i="3" s="1"/>
  <c r="F475" i="3"/>
  <c r="G475" i="3"/>
  <c r="N475" i="3" s="1"/>
  <c r="F476" i="3"/>
  <c r="G476" i="3"/>
  <c r="N476" i="3" s="1"/>
  <c r="F477" i="3"/>
  <c r="G477" i="3"/>
  <c r="N477" i="3" s="1"/>
  <c r="F478" i="3"/>
  <c r="G478" i="3"/>
  <c r="N478" i="3" s="1"/>
  <c r="F479" i="3"/>
  <c r="G479" i="3"/>
  <c r="N479" i="3" s="1"/>
  <c r="F480" i="3"/>
  <c r="G480" i="3"/>
  <c r="N480" i="3" s="1"/>
  <c r="F481" i="3"/>
  <c r="G481" i="3"/>
  <c r="N481" i="3" s="1"/>
  <c r="F482" i="3"/>
  <c r="G482" i="3"/>
  <c r="N482" i="3" s="1"/>
  <c r="F483" i="3"/>
  <c r="G483" i="3"/>
  <c r="N483" i="3" s="1"/>
  <c r="F484" i="3"/>
  <c r="G484" i="3"/>
  <c r="N484" i="3" s="1"/>
  <c r="F485" i="3"/>
  <c r="G485" i="3"/>
  <c r="N485" i="3" s="1"/>
  <c r="F486" i="3"/>
  <c r="G486" i="3"/>
  <c r="N486" i="3" s="1"/>
  <c r="F487" i="3"/>
  <c r="G487" i="3"/>
  <c r="N487" i="3" s="1"/>
  <c r="F488" i="3"/>
  <c r="G488" i="3"/>
  <c r="N488" i="3" s="1"/>
  <c r="F489" i="3"/>
  <c r="G489" i="3"/>
  <c r="N489" i="3" s="1"/>
  <c r="F490" i="3"/>
  <c r="G490" i="3"/>
  <c r="N490" i="3" s="1"/>
  <c r="F491" i="3"/>
  <c r="G491" i="3"/>
  <c r="N491" i="3" s="1"/>
  <c r="F492" i="3"/>
  <c r="G492" i="3"/>
  <c r="N492" i="3" s="1"/>
  <c r="F493" i="3"/>
  <c r="G493" i="3"/>
  <c r="N493" i="3" s="1"/>
  <c r="F494" i="3"/>
  <c r="G494" i="3"/>
  <c r="N494" i="3" s="1"/>
  <c r="F495" i="3"/>
  <c r="G495" i="3"/>
  <c r="N495" i="3" s="1"/>
  <c r="F496" i="3"/>
  <c r="G496" i="3"/>
  <c r="N496" i="3" s="1"/>
  <c r="F497" i="3"/>
  <c r="G497" i="3"/>
  <c r="N497" i="3" s="1"/>
  <c r="F498" i="3"/>
  <c r="G498" i="3"/>
  <c r="N498" i="3" s="1"/>
  <c r="F499" i="3"/>
  <c r="G499" i="3"/>
  <c r="N499" i="3" s="1"/>
  <c r="F500" i="3"/>
  <c r="G500" i="3"/>
  <c r="N500" i="3" s="1"/>
  <c r="F501" i="3"/>
  <c r="G501" i="3"/>
  <c r="N501" i="3" s="1"/>
  <c r="F502" i="3"/>
  <c r="G502" i="3"/>
  <c r="N502" i="3" s="1"/>
  <c r="F503" i="3"/>
  <c r="G503" i="3"/>
  <c r="N503" i="3" s="1"/>
  <c r="F504" i="3"/>
  <c r="G504" i="3"/>
  <c r="N504" i="3" s="1"/>
  <c r="F505" i="3"/>
  <c r="G505" i="3"/>
  <c r="N505" i="3" s="1"/>
  <c r="F506" i="3"/>
  <c r="G506" i="3"/>
  <c r="N506" i="3" s="1"/>
  <c r="F507" i="3"/>
  <c r="G507" i="3"/>
  <c r="N507" i="3" s="1"/>
  <c r="F508" i="3"/>
  <c r="G508" i="3"/>
  <c r="N508" i="3" s="1"/>
  <c r="F509" i="3"/>
  <c r="G509" i="3"/>
  <c r="N509" i="3" s="1"/>
  <c r="F510" i="3"/>
  <c r="G510" i="3"/>
  <c r="N510" i="3" s="1"/>
  <c r="F511" i="3"/>
  <c r="G511" i="3"/>
  <c r="N511" i="3" s="1"/>
  <c r="F512" i="3"/>
  <c r="G512" i="3"/>
  <c r="N512" i="3" s="1"/>
  <c r="F513" i="3"/>
  <c r="G513" i="3"/>
  <c r="N513" i="3" s="1"/>
  <c r="F514" i="3"/>
  <c r="G514" i="3"/>
  <c r="N514" i="3" s="1"/>
  <c r="F515" i="3"/>
  <c r="G515" i="3"/>
  <c r="N515" i="3" s="1"/>
  <c r="F516" i="3"/>
  <c r="G516" i="3"/>
  <c r="N516" i="3" s="1"/>
  <c r="F517" i="3"/>
  <c r="G517" i="3"/>
  <c r="N517" i="3" s="1"/>
  <c r="F518" i="3"/>
  <c r="G518" i="3"/>
  <c r="N518" i="3" s="1"/>
  <c r="F519" i="3"/>
  <c r="G519" i="3"/>
  <c r="N519" i="3" s="1"/>
  <c r="F520" i="3"/>
  <c r="G520" i="3"/>
  <c r="N520" i="3" s="1"/>
  <c r="F521" i="3"/>
  <c r="G521" i="3"/>
  <c r="N521" i="3" s="1"/>
  <c r="F522" i="3"/>
  <c r="G522" i="3"/>
  <c r="N522" i="3" s="1"/>
  <c r="F523" i="3"/>
  <c r="G523" i="3"/>
  <c r="N523" i="3" s="1"/>
  <c r="F524" i="3"/>
  <c r="G524" i="3"/>
  <c r="N524" i="3" s="1"/>
  <c r="F525" i="3"/>
  <c r="G525" i="3"/>
  <c r="N525" i="3" s="1"/>
  <c r="F526" i="3"/>
  <c r="G526" i="3"/>
  <c r="N526" i="3" s="1"/>
  <c r="F527" i="3"/>
  <c r="G527" i="3"/>
  <c r="N527" i="3" s="1"/>
  <c r="F528" i="3"/>
  <c r="G528" i="3"/>
  <c r="N528" i="3" s="1"/>
  <c r="F529" i="3"/>
  <c r="G529" i="3"/>
  <c r="N529" i="3" s="1"/>
  <c r="F530" i="3"/>
  <c r="G530" i="3"/>
  <c r="N530" i="3" s="1"/>
  <c r="F531" i="3"/>
  <c r="G531" i="3"/>
  <c r="N531" i="3" s="1"/>
  <c r="F532" i="3"/>
  <c r="G532" i="3"/>
  <c r="N532" i="3" s="1"/>
  <c r="F533" i="3"/>
  <c r="G533" i="3"/>
  <c r="N533" i="3" s="1"/>
  <c r="F534" i="3"/>
  <c r="G534" i="3"/>
  <c r="N534" i="3" s="1"/>
  <c r="F535" i="3"/>
  <c r="G535" i="3"/>
  <c r="N535" i="3" s="1"/>
  <c r="F536" i="3"/>
  <c r="G536" i="3"/>
  <c r="N536" i="3" s="1"/>
  <c r="F537" i="3"/>
  <c r="G537" i="3"/>
  <c r="N537" i="3" s="1"/>
  <c r="F538" i="3"/>
  <c r="G538" i="3"/>
  <c r="N538" i="3" s="1"/>
  <c r="F539" i="3"/>
  <c r="G539" i="3"/>
  <c r="N539" i="3" s="1"/>
  <c r="F540" i="3"/>
  <c r="G540" i="3"/>
  <c r="N540" i="3" s="1"/>
  <c r="F541" i="3"/>
  <c r="G541" i="3"/>
  <c r="N541" i="3" s="1"/>
  <c r="F542" i="3"/>
  <c r="G542" i="3"/>
  <c r="N542" i="3" s="1"/>
  <c r="F543" i="3"/>
  <c r="G543" i="3"/>
  <c r="N543" i="3" s="1"/>
  <c r="F544" i="3"/>
  <c r="G544" i="3"/>
  <c r="N544" i="3" s="1"/>
  <c r="F545" i="3"/>
  <c r="G545" i="3"/>
  <c r="N545" i="3" s="1"/>
  <c r="F546" i="3"/>
  <c r="G546" i="3"/>
  <c r="N546" i="3" s="1"/>
  <c r="F547" i="3"/>
  <c r="G547" i="3"/>
  <c r="N547" i="3" s="1"/>
  <c r="F548" i="3"/>
  <c r="G548" i="3"/>
  <c r="N548" i="3" s="1"/>
  <c r="F549" i="3"/>
  <c r="G549" i="3"/>
  <c r="N549" i="3" s="1"/>
  <c r="F550" i="3"/>
  <c r="G550" i="3"/>
  <c r="N550" i="3" s="1"/>
  <c r="F551" i="3"/>
  <c r="G551" i="3"/>
  <c r="N551" i="3" s="1"/>
  <c r="F552" i="3"/>
  <c r="G552" i="3"/>
  <c r="N552" i="3" s="1"/>
  <c r="F553" i="3"/>
  <c r="G553" i="3"/>
  <c r="N553" i="3" s="1"/>
  <c r="F554" i="3"/>
  <c r="G554" i="3"/>
  <c r="N554" i="3" s="1"/>
  <c r="F555" i="3"/>
  <c r="G555" i="3"/>
  <c r="N555" i="3" s="1"/>
  <c r="F556" i="3"/>
  <c r="G556" i="3"/>
  <c r="N556" i="3" s="1"/>
  <c r="F557" i="3"/>
  <c r="G557" i="3"/>
  <c r="N557" i="3" s="1"/>
  <c r="F558" i="3"/>
  <c r="G558" i="3"/>
  <c r="N558" i="3" s="1"/>
  <c r="F559" i="3"/>
  <c r="G559" i="3"/>
  <c r="N559" i="3" s="1"/>
  <c r="F560" i="3"/>
  <c r="G560" i="3"/>
  <c r="N560" i="3" s="1"/>
  <c r="F561" i="3"/>
  <c r="G561" i="3"/>
  <c r="N561" i="3" s="1"/>
  <c r="F562" i="3"/>
  <c r="G562" i="3"/>
  <c r="N562" i="3" s="1"/>
  <c r="F563" i="3"/>
  <c r="G563" i="3"/>
  <c r="N563" i="3" s="1"/>
  <c r="F564" i="3"/>
  <c r="G564" i="3"/>
  <c r="N564" i="3" s="1"/>
  <c r="F565" i="3"/>
  <c r="G565" i="3"/>
  <c r="N565" i="3" s="1"/>
  <c r="F566" i="3"/>
  <c r="G566" i="3"/>
  <c r="N566" i="3" s="1"/>
  <c r="F567" i="3"/>
  <c r="G567" i="3"/>
  <c r="N567" i="3" s="1"/>
  <c r="F568" i="3"/>
  <c r="G568" i="3"/>
  <c r="N568" i="3" s="1"/>
  <c r="F569" i="3"/>
  <c r="G569" i="3"/>
  <c r="N569" i="3" s="1"/>
  <c r="F570" i="3"/>
  <c r="G570" i="3"/>
  <c r="N570" i="3" s="1"/>
  <c r="F571" i="3"/>
  <c r="G571" i="3"/>
  <c r="N571" i="3" s="1"/>
  <c r="F572" i="3"/>
  <c r="G572" i="3"/>
  <c r="N572" i="3" s="1"/>
  <c r="F573" i="3"/>
  <c r="G573" i="3"/>
  <c r="N573" i="3" s="1"/>
  <c r="F574" i="3"/>
  <c r="G574" i="3"/>
  <c r="N574" i="3" s="1"/>
  <c r="F575" i="3"/>
  <c r="G575" i="3"/>
  <c r="N575" i="3" s="1"/>
  <c r="F576" i="3"/>
  <c r="G576" i="3"/>
  <c r="N576" i="3" s="1"/>
  <c r="F577" i="3"/>
  <c r="G577" i="3"/>
  <c r="N577" i="3" s="1"/>
  <c r="F578" i="3"/>
  <c r="G578" i="3"/>
  <c r="N578" i="3" s="1"/>
  <c r="F579" i="3"/>
  <c r="G579" i="3"/>
  <c r="N579" i="3" s="1"/>
  <c r="F580" i="3"/>
  <c r="G580" i="3"/>
  <c r="N580" i="3" s="1"/>
  <c r="F581" i="3"/>
  <c r="G581" i="3"/>
  <c r="N581" i="3" s="1"/>
  <c r="F582" i="3"/>
  <c r="G582" i="3"/>
  <c r="N582" i="3" s="1"/>
  <c r="F583" i="3"/>
  <c r="G583" i="3"/>
  <c r="N583" i="3" s="1"/>
  <c r="F584" i="3"/>
  <c r="G584" i="3"/>
  <c r="N584" i="3" s="1"/>
  <c r="F585" i="3"/>
  <c r="G585" i="3"/>
  <c r="N585" i="3" s="1"/>
  <c r="F586" i="3"/>
  <c r="G586" i="3"/>
  <c r="N586" i="3" s="1"/>
  <c r="F587" i="3"/>
  <c r="G587" i="3"/>
  <c r="N587" i="3" s="1"/>
  <c r="F588" i="3"/>
  <c r="G588" i="3"/>
  <c r="N588" i="3" s="1"/>
  <c r="F589" i="3"/>
  <c r="G589" i="3"/>
  <c r="N589" i="3" s="1"/>
  <c r="F590" i="3"/>
  <c r="G590" i="3"/>
  <c r="N590" i="3" s="1"/>
  <c r="F591" i="3"/>
  <c r="G591" i="3"/>
  <c r="N591" i="3" s="1"/>
  <c r="F592" i="3"/>
  <c r="G592" i="3"/>
  <c r="N592" i="3" s="1"/>
  <c r="F593" i="3"/>
  <c r="G593" i="3"/>
  <c r="N593" i="3" s="1"/>
  <c r="F594" i="3"/>
  <c r="G594" i="3"/>
  <c r="N594" i="3" s="1"/>
  <c r="F595" i="3"/>
  <c r="G595" i="3"/>
  <c r="N595" i="3" s="1"/>
  <c r="F596" i="3"/>
  <c r="G596" i="3"/>
  <c r="N596" i="3" s="1"/>
  <c r="F597" i="3"/>
  <c r="G597" i="3"/>
  <c r="N597" i="3" s="1"/>
  <c r="F598" i="3"/>
  <c r="G598" i="3"/>
  <c r="N598" i="3" s="1"/>
  <c r="F599" i="3"/>
  <c r="G599" i="3"/>
  <c r="N599" i="3" s="1"/>
  <c r="F600" i="3"/>
  <c r="G600" i="3"/>
  <c r="N600" i="3" s="1"/>
  <c r="F601" i="3"/>
  <c r="G601" i="3"/>
  <c r="N601" i="3" s="1"/>
  <c r="F602" i="3"/>
  <c r="G602" i="3"/>
  <c r="N602" i="3" s="1"/>
  <c r="F603" i="3"/>
  <c r="G603" i="3"/>
  <c r="N603" i="3" s="1"/>
  <c r="F604" i="3"/>
  <c r="G604" i="3"/>
  <c r="N604" i="3" s="1"/>
  <c r="F605" i="3"/>
  <c r="G605" i="3"/>
  <c r="N605" i="3" s="1"/>
  <c r="F606" i="3"/>
  <c r="G606" i="3"/>
  <c r="N606" i="3" s="1"/>
  <c r="F607" i="3"/>
  <c r="G607" i="3"/>
  <c r="N607" i="3" s="1"/>
  <c r="F608" i="3"/>
  <c r="G608" i="3"/>
  <c r="N608" i="3" s="1"/>
  <c r="F609" i="3"/>
  <c r="G609" i="3"/>
  <c r="N609" i="3" s="1"/>
  <c r="F610" i="3"/>
  <c r="G610" i="3"/>
  <c r="N610" i="3" s="1"/>
  <c r="F611" i="3"/>
  <c r="G611" i="3"/>
  <c r="N611" i="3" s="1"/>
  <c r="F612" i="3"/>
  <c r="G612" i="3"/>
  <c r="N612" i="3" s="1"/>
  <c r="F613" i="3"/>
  <c r="G613" i="3"/>
  <c r="N613" i="3" s="1"/>
  <c r="F614" i="3"/>
  <c r="G614" i="3"/>
  <c r="N614" i="3" s="1"/>
  <c r="F615" i="3"/>
  <c r="G615" i="3"/>
  <c r="N615" i="3" s="1"/>
  <c r="F616" i="3"/>
  <c r="G616" i="3"/>
  <c r="N616" i="3" s="1"/>
  <c r="F617" i="3"/>
  <c r="G617" i="3"/>
  <c r="N617" i="3" s="1"/>
  <c r="F618" i="3"/>
  <c r="G618" i="3"/>
  <c r="N618" i="3" s="1"/>
  <c r="F619" i="3"/>
  <c r="G619" i="3"/>
  <c r="N619" i="3" s="1"/>
  <c r="F620" i="3"/>
  <c r="G620" i="3"/>
  <c r="N620" i="3" s="1"/>
  <c r="F621" i="3"/>
  <c r="G621" i="3"/>
  <c r="N621" i="3" s="1"/>
  <c r="F622" i="3"/>
  <c r="G622" i="3"/>
  <c r="N622" i="3" s="1"/>
  <c r="F623" i="3"/>
  <c r="G623" i="3"/>
  <c r="N623" i="3" s="1"/>
  <c r="F624" i="3"/>
  <c r="G624" i="3"/>
  <c r="N624" i="3" s="1"/>
  <c r="F625" i="3"/>
  <c r="G625" i="3"/>
  <c r="N625" i="3" s="1"/>
  <c r="F626" i="3"/>
  <c r="G626" i="3"/>
  <c r="N626" i="3" s="1"/>
  <c r="F627" i="3"/>
  <c r="G627" i="3"/>
  <c r="N627" i="3" s="1"/>
  <c r="F628" i="3"/>
  <c r="G628" i="3"/>
  <c r="N628" i="3" s="1"/>
  <c r="F629" i="3"/>
  <c r="G629" i="3"/>
  <c r="N629" i="3" s="1"/>
  <c r="F630" i="3"/>
  <c r="G630" i="3"/>
  <c r="N630" i="3" s="1"/>
  <c r="F631" i="3"/>
  <c r="G631" i="3"/>
  <c r="N631" i="3" s="1"/>
  <c r="F632" i="3"/>
  <c r="G632" i="3"/>
  <c r="N632" i="3" s="1"/>
  <c r="F633" i="3"/>
  <c r="G633" i="3"/>
  <c r="N633" i="3" s="1"/>
  <c r="F634" i="3"/>
  <c r="G634" i="3"/>
  <c r="N634" i="3" s="1"/>
  <c r="F635" i="3"/>
  <c r="G635" i="3"/>
  <c r="N635" i="3" s="1"/>
  <c r="F636" i="3"/>
  <c r="G636" i="3"/>
  <c r="N636" i="3" s="1"/>
  <c r="F637" i="3"/>
  <c r="G637" i="3"/>
  <c r="N637" i="3" s="1"/>
  <c r="F638" i="3"/>
  <c r="G638" i="3"/>
  <c r="N638" i="3" s="1"/>
  <c r="F639" i="3"/>
  <c r="G639" i="3"/>
  <c r="N639" i="3" s="1"/>
  <c r="F640" i="3"/>
  <c r="G640" i="3"/>
  <c r="N640" i="3" s="1"/>
  <c r="F641" i="3"/>
  <c r="G641" i="3"/>
  <c r="N641" i="3" s="1"/>
  <c r="F642" i="3"/>
  <c r="G642" i="3"/>
  <c r="N642" i="3" s="1"/>
  <c r="F643" i="3"/>
  <c r="G643" i="3"/>
  <c r="N643" i="3" s="1"/>
  <c r="F644" i="3"/>
  <c r="G644" i="3"/>
  <c r="N644" i="3" s="1"/>
  <c r="F645" i="3"/>
  <c r="G645" i="3"/>
  <c r="N645" i="3" s="1"/>
  <c r="F646" i="3"/>
  <c r="G646" i="3"/>
  <c r="N646" i="3" s="1"/>
  <c r="F647" i="3"/>
  <c r="G647" i="3"/>
  <c r="N647" i="3" s="1"/>
  <c r="F648" i="3"/>
  <c r="G648" i="3"/>
  <c r="N648" i="3" s="1"/>
  <c r="F649" i="3"/>
  <c r="G649" i="3"/>
  <c r="N649" i="3" s="1"/>
  <c r="F650" i="3"/>
  <c r="G650" i="3"/>
  <c r="N650" i="3" s="1"/>
  <c r="F651" i="3"/>
  <c r="G651" i="3"/>
  <c r="N651" i="3" s="1"/>
  <c r="F652" i="3"/>
  <c r="G652" i="3"/>
  <c r="N652" i="3" s="1"/>
  <c r="F653" i="3"/>
  <c r="G653" i="3"/>
  <c r="N653" i="3" s="1"/>
  <c r="F654" i="3"/>
  <c r="G654" i="3"/>
  <c r="N654" i="3" s="1"/>
  <c r="H3" i="3"/>
  <c r="H4" i="3"/>
  <c r="H5" i="3"/>
  <c r="H6" i="3"/>
  <c r="H7" i="3"/>
  <c r="H8" i="3"/>
  <c r="H9" i="3"/>
  <c r="H10" i="3"/>
  <c r="H11" i="3"/>
  <c r="H12" i="3"/>
  <c r="H13" i="3"/>
  <c r="H14" i="3"/>
  <c r="H15" i="3"/>
  <c r="H16" i="3"/>
  <c r="H17" i="3"/>
  <c r="H18" i="3"/>
  <c r="H19" i="3"/>
  <c r="H20" i="3"/>
  <c r="H21" i="3"/>
  <c r="H22" i="3"/>
  <c r="H23" i="3"/>
  <c r="H24" i="3"/>
  <c r="H25" i="3"/>
  <c r="H26" i="3"/>
  <c r="H27" i="3"/>
  <c r="H28" i="3"/>
  <c r="H29" i="3"/>
  <c r="H30" i="3"/>
  <c r="H31" i="3"/>
  <c r="H32" i="3"/>
  <c r="H33" i="3"/>
  <c r="H34" i="3"/>
  <c r="H35" i="3"/>
  <c r="H36" i="3"/>
  <c r="H37" i="3"/>
  <c r="H38" i="3"/>
  <c r="H39" i="3"/>
  <c r="H40" i="3"/>
  <c r="H41" i="3"/>
  <c r="H42" i="3"/>
  <c r="H43" i="3"/>
  <c r="H44" i="3"/>
  <c r="H45" i="3"/>
  <c r="H46" i="3"/>
  <c r="H47" i="3"/>
  <c r="H48" i="3"/>
  <c r="H49" i="3"/>
  <c r="H50" i="3"/>
  <c r="H51" i="3"/>
  <c r="H52" i="3"/>
  <c r="H53" i="3"/>
  <c r="H54" i="3"/>
  <c r="H55" i="3"/>
  <c r="H56" i="3"/>
  <c r="H57" i="3"/>
  <c r="H58" i="3"/>
  <c r="H59" i="3"/>
  <c r="H60" i="3"/>
  <c r="H61" i="3"/>
  <c r="H62" i="3"/>
  <c r="H63" i="3"/>
  <c r="H64" i="3"/>
  <c r="H65" i="3"/>
  <c r="H66" i="3"/>
  <c r="H67" i="3"/>
  <c r="H68" i="3"/>
  <c r="H69" i="3"/>
  <c r="H70" i="3"/>
  <c r="H71" i="3"/>
  <c r="H72" i="3"/>
  <c r="H73" i="3"/>
  <c r="H74" i="3"/>
  <c r="H75" i="3"/>
  <c r="H76" i="3"/>
  <c r="H77" i="3"/>
  <c r="H78" i="3"/>
  <c r="H79" i="3"/>
  <c r="H80" i="3"/>
  <c r="H81" i="3"/>
  <c r="H82" i="3"/>
  <c r="H83" i="3"/>
  <c r="H84" i="3"/>
  <c r="H85" i="3"/>
  <c r="H86" i="3"/>
  <c r="H87" i="3"/>
  <c r="H88" i="3"/>
  <c r="H89" i="3"/>
  <c r="H90" i="3"/>
  <c r="H91" i="3"/>
  <c r="H92" i="3"/>
  <c r="H93" i="3"/>
  <c r="H94" i="3"/>
  <c r="H95" i="3"/>
  <c r="H96" i="3"/>
  <c r="H97" i="3"/>
  <c r="H98" i="3"/>
  <c r="H99" i="3"/>
  <c r="H100" i="3"/>
  <c r="H101" i="3"/>
  <c r="H102" i="3"/>
  <c r="H103" i="3"/>
  <c r="H104" i="3"/>
  <c r="H105" i="3"/>
  <c r="H106" i="3"/>
  <c r="H107" i="3"/>
  <c r="H108" i="3"/>
  <c r="H109" i="3"/>
  <c r="H110" i="3"/>
  <c r="H111" i="3"/>
  <c r="H112" i="3"/>
  <c r="H113" i="3"/>
  <c r="H114" i="3"/>
  <c r="H115" i="3"/>
  <c r="H116" i="3"/>
  <c r="H117" i="3"/>
  <c r="H118" i="3"/>
  <c r="H119" i="3"/>
  <c r="H120" i="3"/>
  <c r="H121" i="3"/>
  <c r="H122" i="3"/>
  <c r="H123" i="3"/>
  <c r="H124" i="3"/>
  <c r="H125" i="3"/>
  <c r="H126" i="3"/>
  <c r="H127" i="3"/>
  <c r="H128" i="3"/>
  <c r="H129" i="3"/>
  <c r="H130" i="3"/>
  <c r="H131" i="3"/>
  <c r="H132" i="3"/>
  <c r="H133" i="3"/>
  <c r="H134" i="3"/>
  <c r="H135" i="3"/>
  <c r="H136" i="3"/>
  <c r="H137" i="3"/>
  <c r="H138" i="3"/>
  <c r="H139" i="3"/>
  <c r="H140" i="3"/>
  <c r="H141" i="3"/>
  <c r="H142" i="3"/>
  <c r="H143" i="3"/>
  <c r="H144" i="3"/>
  <c r="H145" i="3"/>
  <c r="H146" i="3"/>
  <c r="H147" i="3"/>
  <c r="H148" i="3"/>
  <c r="H149" i="3"/>
  <c r="H150" i="3"/>
  <c r="H151" i="3"/>
  <c r="H152" i="3"/>
  <c r="H153" i="3"/>
  <c r="H154" i="3"/>
  <c r="H155" i="3"/>
  <c r="H156" i="3"/>
  <c r="H157" i="3"/>
  <c r="H158" i="3"/>
  <c r="H159" i="3"/>
  <c r="H160" i="3"/>
  <c r="H161" i="3"/>
  <c r="H162" i="3"/>
  <c r="H163" i="3"/>
  <c r="H164" i="3"/>
  <c r="H165" i="3"/>
  <c r="H166" i="3"/>
  <c r="H167" i="3"/>
  <c r="H168" i="3"/>
  <c r="H169" i="3"/>
  <c r="H170" i="3"/>
  <c r="H171" i="3"/>
  <c r="H172" i="3"/>
  <c r="H173" i="3"/>
  <c r="H174" i="3"/>
  <c r="H175" i="3"/>
  <c r="H176" i="3"/>
  <c r="H177" i="3"/>
  <c r="H178" i="3"/>
  <c r="H179" i="3"/>
  <c r="H180" i="3"/>
  <c r="H181" i="3"/>
  <c r="H182" i="3"/>
  <c r="H183" i="3"/>
  <c r="H184" i="3"/>
  <c r="H185" i="3"/>
  <c r="H186" i="3"/>
  <c r="H187" i="3"/>
  <c r="H188" i="3"/>
  <c r="H189" i="3"/>
  <c r="H190" i="3"/>
  <c r="H191" i="3"/>
  <c r="H192" i="3"/>
  <c r="H193" i="3"/>
  <c r="H194" i="3"/>
  <c r="H195" i="3"/>
  <c r="H196" i="3"/>
  <c r="H197" i="3"/>
  <c r="H198" i="3"/>
  <c r="H199" i="3"/>
  <c r="H200" i="3"/>
  <c r="H201" i="3"/>
  <c r="H202" i="3"/>
  <c r="H203" i="3"/>
  <c r="H204" i="3"/>
  <c r="H205" i="3"/>
  <c r="H206" i="3"/>
  <c r="H207" i="3"/>
  <c r="H208" i="3"/>
  <c r="H209" i="3"/>
  <c r="H210" i="3"/>
  <c r="H211" i="3"/>
  <c r="H212" i="3"/>
  <c r="H213" i="3"/>
  <c r="H214" i="3"/>
  <c r="H215" i="3"/>
  <c r="H216" i="3"/>
  <c r="H217" i="3"/>
  <c r="H218" i="3"/>
  <c r="H219" i="3"/>
  <c r="H220" i="3"/>
  <c r="H221" i="3"/>
  <c r="H222" i="3"/>
  <c r="H223" i="3"/>
  <c r="H224" i="3"/>
  <c r="H225" i="3"/>
  <c r="H226" i="3"/>
  <c r="H227" i="3"/>
  <c r="H228" i="3"/>
  <c r="H229" i="3"/>
  <c r="H230" i="3"/>
  <c r="H231" i="3"/>
  <c r="H232" i="3"/>
  <c r="H233" i="3"/>
  <c r="H234" i="3"/>
  <c r="H235" i="3"/>
  <c r="H236" i="3"/>
  <c r="H237" i="3"/>
  <c r="H238" i="3"/>
  <c r="H239" i="3"/>
  <c r="H240" i="3"/>
  <c r="H241" i="3"/>
  <c r="H242" i="3"/>
  <c r="H243" i="3"/>
  <c r="H244" i="3"/>
  <c r="H245" i="3"/>
  <c r="H246" i="3"/>
  <c r="H247" i="3"/>
  <c r="H248" i="3"/>
  <c r="H249" i="3"/>
  <c r="H250" i="3"/>
  <c r="H251" i="3"/>
  <c r="H252" i="3"/>
  <c r="H253" i="3"/>
  <c r="H254" i="3"/>
  <c r="H255" i="3"/>
  <c r="H256" i="3"/>
  <c r="H257" i="3"/>
  <c r="H258" i="3"/>
  <c r="H259" i="3"/>
  <c r="H260" i="3"/>
  <c r="H261" i="3"/>
  <c r="H262" i="3"/>
  <c r="H263" i="3"/>
  <c r="H264" i="3"/>
  <c r="H265" i="3"/>
  <c r="H266" i="3"/>
  <c r="H267" i="3"/>
  <c r="H268" i="3"/>
  <c r="H269" i="3"/>
  <c r="H270" i="3"/>
  <c r="H271" i="3"/>
  <c r="H272" i="3"/>
  <c r="H273" i="3"/>
  <c r="H274" i="3"/>
  <c r="H275" i="3"/>
  <c r="H276" i="3"/>
  <c r="H277" i="3"/>
  <c r="H278" i="3"/>
  <c r="H279" i="3"/>
  <c r="H280" i="3"/>
  <c r="H281" i="3"/>
  <c r="H282" i="3"/>
  <c r="H283" i="3"/>
  <c r="H284" i="3"/>
  <c r="H285" i="3"/>
  <c r="H286" i="3"/>
  <c r="H287" i="3"/>
  <c r="H288" i="3"/>
  <c r="H289" i="3"/>
  <c r="H290" i="3"/>
  <c r="H291" i="3"/>
  <c r="H292" i="3"/>
  <c r="H293" i="3"/>
  <c r="H294" i="3"/>
  <c r="H295" i="3"/>
  <c r="H296" i="3"/>
  <c r="H297" i="3"/>
  <c r="H298" i="3"/>
  <c r="H299" i="3"/>
  <c r="H300" i="3"/>
  <c r="H301" i="3"/>
  <c r="H302" i="3"/>
  <c r="H303" i="3"/>
  <c r="H304" i="3"/>
  <c r="H305" i="3"/>
  <c r="H306" i="3"/>
  <c r="H307" i="3"/>
  <c r="H308" i="3"/>
  <c r="H309" i="3"/>
  <c r="H310" i="3"/>
  <c r="H311" i="3"/>
  <c r="H312" i="3"/>
  <c r="H313" i="3"/>
  <c r="H314" i="3"/>
  <c r="H315" i="3"/>
  <c r="H316" i="3"/>
  <c r="H317" i="3"/>
  <c r="H318" i="3"/>
  <c r="H319" i="3"/>
  <c r="H320" i="3"/>
  <c r="H321" i="3"/>
  <c r="H322" i="3"/>
  <c r="H323" i="3"/>
  <c r="H324" i="3"/>
  <c r="H325" i="3"/>
  <c r="H326" i="3"/>
  <c r="H327" i="3"/>
  <c r="H328" i="3"/>
  <c r="H329" i="3"/>
  <c r="H330" i="3"/>
  <c r="H331" i="3"/>
  <c r="H332" i="3"/>
  <c r="H333" i="3"/>
  <c r="H334" i="3"/>
  <c r="H335" i="3"/>
  <c r="H336" i="3"/>
  <c r="H337" i="3"/>
  <c r="H338" i="3"/>
  <c r="H339" i="3"/>
  <c r="H340" i="3"/>
  <c r="H341" i="3"/>
  <c r="H342" i="3"/>
  <c r="H343" i="3"/>
  <c r="H344" i="3"/>
  <c r="H345" i="3"/>
  <c r="H346" i="3"/>
  <c r="H347" i="3"/>
  <c r="H348" i="3"/>
  <c r="H349" i="3"/>
  <c r="H350" i="3"/>
  <c r="H351" i="3"/>
  <c r="H352" i="3"/>
  <c r="H353" i="3"/>
  <c r="H354" i="3"/>
  <c r="H355" i="3"/>
  <c r="H356" i="3"/>
  <c r="H357" i="3"/>
  <c r="H358" i="3"/>
  <c r="H359" i="3"/>
  <c r="H360" i="3"/>
  <c r="H361" i="3"/>
  <c r="H362" i="3"/>
  <c r="H363" i="3"/>
  <c r="H364" i="3"/>
  <c r="H365" i="3"/>
  <c r="H366" i="3"/>
  <c r="H367" i="3"/>
  <c r="H368" i="3"/>
  <c r="H369" i="3"/>
  <c r="H370" i="3"/>
  <c r="H371" i="3"/>
  <c r="H372" i="3"/>
  <c r="H373" i="3"/>
  <c r="H374" i="3"/>
  <c r="H375" i="3"/>
  <c r="H376" i="3"/>
  <c r="H377" i="3"/>
  <c r="H378" i="3"/>
  <c r="H379" i="3"/>
  <c r="H380" i="3"/>
  <c r="H381" i="3"/>
  <c r="H382" i="3"/>
  <c r="H383" i="3"/>
  <c r="H384" i="3"/>
  <c r="H385" i="3"/>
  <c r="H386" i="3"/>
  <c r="H387" i="3"/>
  <c r="H388" i="3"/>
  <c r="H389" i="3"/>
  <c r="H390" i="3"/>
  <c r="H391" i="3"/>
  <c r="H392" i="3"/>
  <c r="H393" i="3"/>
  <c r="H394" i="3"/>
  <c r="H395" i="3"/>
  <c r="H396" i="3"/>
  <c r="H397" i="3"/>
  <c r="H398" i="3"/>
  <c r="H399" i="3"/>
  <c r="H400" i="3"/>
  <c r="H401" i="3"/>
  <c r="H402" i="3"/>
  <c r="H403" i="3"/>
  <c r="H404" i="3"/>
  <c r="H405" i="3"/>
  <c r="H406" i="3"/>
  <c r="H407" i="3"/>
  <c r="H408" i="3"/>
  <c r="H409" i="3"/>
  <c r="H410" i="3"/>
  <c r="H411" i="3"/>
  <c r="H412" i="3"/>
  <c r="H413" i="3"/>
  <c r="H414" i="3"/>
  <c r="H415" i="3"/>
  <c r="H416" i="3"/>
  <c r="H417" i="3"/>
  <c r="H418" i="3"/>
  <c r="H419" i="3"/>
  <c r="H420" i="3"/>
  <c r="H421" i="3"/>
  <c r="H422" i="3"/>
  <c r="H423" i="3"/>
  <c r="H424" i="3"/>
  <c r="H425" i="3"/>
  <c r="H426" i="3"/>
  <c r="H427" i="3"/>
  <c r="H428" i="3"/>
  <c r="H429" i="3"/>
  <c r="H430" i="3"/>
  <c r="H431" i="3"/>
  <c r="H432" i="3"/>
  <c r="H433" i="3"/>
  <c r="H434" i="3"/>
  <c r="H435" i="3"/>
  <c r="H436" i="3"/>
  <c r="H437" i="3"/>
  <c r="H438" i="3"/>
  <c r="H439" i="3"/>
  <c r="H440" i="3"/>
  <c r="H441" i="3"/>
  <c r="H442" i="3"/>
  <c r="H443" i="3"/>
  <c r="H444" i="3"/>
  <c r="H445" i="3"/>
  <c r="H446" i="3"/>
  <c r="H447" i="3"/>
  <c r="H448" i="3"/>
  <c r="H449" i="3"/>
  <c r="H450" i="3"/>
  <c r="H451" i="3"/>
  <c r="H452" i="3"/>
  <c r="H453" i="3"/>
  <c r="H454" i="3"/>
  <c r="H455" i="3"/>
  <c r="H456" i="3"/>
  <c r="H457" i="3"/>
  <c r="H458" i="3"/>
  <c r="H459" i="3"/>
  <c r="H460" i="3"/>
  <c r="H461" i="3"/>
  <c r="H462" i="3"/>
  <c r="H463" i="3"/>
  <c r="H464" i="3"/>
  <c r="H465" i="3"/>
  <c r="H466" i="3"/>
  <c r="H467" i="3"/>
  <c r="H468" i="3"/>
  <c r="H469" i="3"/>
  <c r="H470" i="3"/>
  <c r="H471" i="3"/>
  <c r="H472" i="3"/>
  <c r="H473" i="3"/>
  <c r="H474" i="3"/>
  <c r="H475" i="3"/>
  <c r="H476" i="3"/>
  <c r="H477" i="3"/>
  <c r="H478" i="3"/>
  <c r="H479" i="3"/>
  <c r="H480" i="3"/>
  <c r="H481" i="3"/>
  <c r="H482" i="3"/>
  <c r="H483" i="3"/>
  <c r="H484" i="3"/>
  <c r="H485" i="3"/>
  <c r="H486" i="3"/>
  <c r="H487" i="3"/>
  <c r="H488" i="3"/>
  <c r="H489" i="3"/>
  <c r="H490" i="3"/>
  <c r="H491" i="3"/>
  <c r="H492" i="3"/>
  <c r="H493" i="3"/>
  <c r="H494" i="3"/>
  <c r="H495" i="3"/>
  <c r="H496" i="3"/>
  <c r="H497" i="3"/>
  <c r="H498" i="3"/>
  <c r="H499" i="3"/>
  <c r="H500" i="3"/>
  <c r="H501" i="3"/>
  <c r="H502" i="3"/>
  <c r="H503" i="3"/>
  <c r="H504" i="3"/>
  <c r="H505" i="3"/>
  <c r="H506" i="3"/>
  <c r="H507" i="3"/>
  <c r="H508" i="3"/>
  <c r="H509" i="3"/>
  <c r="H510" i="3"/>
  <c r="H511" i="3"/>
  <c r="H512" i="3"/>
  <c r="H513" i="3"/>
  <c r="H514" i="3"/>
  <c r="H515" i="3"/>
  <c r="H516" i="3"/>
  <c r="H517" i="3"/>
  <c r="H518" i="3"/>
  <c r="H519" i="3"/>
  <c r="H520" i="3"/>
  <c r="H521" i="3"/>
  <c r="H522" i="3"/>
  <c r="H523" i="3"/>
  <c r="H524" i="3"/>
  <c r="H525" i="3"/>
  <c r="H526" i="3"/>
  <c r="H527" i="3"/>
  <c r="H528" i="3"/>
  <c r="H529" i="3"/>
  <c r="H530" i="3"/>
  <c r="H531" i="3"/>
  <c r="H532" i="3"/>
  <c r="H533" i="3"/>
  <c r="H534" i="3"/>
  <c r="H535" i="3"/>
  <c r="H536" i="3"/>
  <c r="H537" i="3"/>
  <c r="H538" i="3"/>
  <c r="H539" i="3"/>
  <c r="H540" i="3"/>
  <c r="H541" i="3"/>
  <c r="H542" i="3"/>
  <c r="H543" i="3"/>
  <c r="H544" i="3"/>
  <c r="H545" i="3"/>
  <c r="H546" i="3"/>
  <c r="H547" i="3"/>
  <c r="H548" i="3"/>
  <c r="H549" i="3"/>
  <c r="H550" i="3"/>
  <c r="H551" i="3"/>
  <c r="H552" i="3"/>
  <c r="H553" i="3"/>
  <c r="H554" i="3"/>
  <c r="H555" i="3"/>
  <c r="H556" i="3"/>
  <c r="H557" i="3"/>
  <c r="H558" i="3"/>
  <c r="H559" i="3"/>
  <c r="H560" i="3"/>
  <c r="H561" i="3"/>
  <c r="H562" i="3"/>
  <c r="H563" i="3"/>
  <c r="H564" i="3"/>
  <c r="H565" i="3"/>
  <c r="H566" i="3"/>
  <c r="H567" i="3"/>
  <c r="H568" i="3"/>
  <c r="H569" i="3"/>
  <c r="H570" i="3"/>
  <c r="H571" i="3"/>
  <c r="H572" i="3"/>
  <c r="H573" i="3"/>
  <c r="H574" i="3"/>
  <c r="H575" i="3"/>
  <c r="H576" i="3"/>
  <c r="H577" i="3"/>
  <c r="H578" i="3"/>
  <c r="H579" i="3"/>
  <c r="H580" i="3"/>
  <c r="H581" i="3"/>
  <c r="H582" i="3"/>
  <c r="H583" i="3"/>
  <c r="H584" i="3"/>
  <c r="H585" i="3"/>
  <c r="H586" i="3"/>
  <c r="H587" i="3"/>
  <c r="H588" i="3"/>
  <c r="H589" i="3"/>
  <c r="H590" i="3"/>
  <c r="H591" i="3"/>
  <c r="H592" i="3"/>
  <c r="H593" i="3"/>
  <c r="H594" i="3"/>
  <c r="H595" i="3"/>
  <c r="H596" i="3"/>
  <c r="H597" i="3"/>
  <c r="H598" i="3"/>
  <c r="H599" i="3"/>
  <c r="H600" i="3"/>
  <c r="H601" i="3"/>
  <c r="H602" i="3"/>
  <c r="H603" i="3"/>
  <c r="H604" i="3"/>
  <c r="H605" i="3"/>
  <c r="H606" i="3"/>
  <c r="H607" i="3"/>
  <c r="H608" i="3"/>
  <c r="H609" i="3"/>
  <c r="H610" i="3"/>
  <c r="H611" i="3"/>
  <c r="H612" i="3"/>
  <c r="H613" i="3"/>
  <c r="H614" i="3"/>
  <c r="H615" i="3"/>
  <c r="H616" i="3"/>
  <c r="H617" i="3"/>
  <c r="H618" i="3"/>
  <c r="H619" i="3"/>
  <c r="H620" i="3"/>
  <c r="H621" i="3"/>
  <c r="H622" i="3"/>
  <c r="H623" i="3"/>
  <c r="H624" i="3"/>
  <c r="H625" i="3"/>
  <c r="H626" i="3"/>
  <c r="H627" i="3"/>
  <c r="H628" i="3"/>
  <c r="H629" i="3"/>
  <c r="H630" i="3"/>
  <c r="H631" i="3"/>
  <c r="H632" i="3"/>
  <c r="H633" i="3"/>
  <c r="H634" i="3"/>
  <c r="H635" i="3"/>
  <c r="H636" i="3"/>
  <c r="H637" i="3"/>
  <c r="H638" i="3"/>
  <c r="H639" i="3"/>
  <c r="H640" i="3"/>
  <c r="H641" i="3"/>
  <c r="H642" i="3"/>
  <c r="H643" i="3"/>
  <c r="H644" i="3"/>
  <c r="H645" i="3"/>
  <c r="H646" i="3"/>
  <c r="H647" i="3"/>
  <c r="H648" i="3"/>
  <c r="H649" i="3"/>
  <c r="H650" i="3"/>
  <c r="H651" i="3"/>
  <c r="H652" i="3"/>
  <c r="H653" i="3"/>
  <c r="H654" i="3"/>
  <c r="H2" i="3"/>
  <c r="G2" i="3"/>
  <c r="N2" i="3" s="1"/>
  <c r="F2" i="3"/>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52" i="2"/>
  <c r="N53" i="2"/>
  <c r="N54" i="2"/>
  <c r="N55" i="2"/>
  <c r="N56" i="2"/>
  <c r="N57" i="2"/>
  <c r="N58" i="2"/>
  <c r="N59" i="2"/>
  <c r="N60" i="2"/>
  <c r="N61" i="2"/>
  <c r="N62" i="2"/>
  <c r="N63" i="2"/>
  <c r="N64" i="2"/>
  <c r="N65" i="2"/>
  <c r="N66" i="2"/>
  <c r="N67" i="2"/>
  <c r="N68" i="2"/>
  <c r="N69" i="2"/>
  <c r="N70" i="2"/>
  <c r="N71" i="2"/>
  <c r="N72" i="2"/>
  <c r="N73" i="2"/>
  <c r="N74" i="2"/>
  <c r="N75" i="2"/>
  <c r="N76" i="2"/>
  <c r="N77" i="2"/>
  <c r="N78" i="2"/>
  <c r="N79" i="2"/>
  <c r="N80" i="2"/>
  <c r="N81" i="2"/>
  <c r="N82" i="2"/>
  <c r="N83" i="2"/>
  <c r="N84" i="2"/>
  <c r="N85" i="2"/>
  <c r="N86" i="2"/>
  <c r="N87" i="2"/>
  <c r="N88" i="2"/>
  <c r="N89" i="2"/>
  <c r="N90" i="2"/>
  <c r="N91" i="2"/>
  <c r="N92" i="2"/>
  <c r="N93" i="2"/>
  <c r="N94" i="2"/>
  <c r="N95" i="2"/>
  <c r="N96" i="2"/>
  <c r="N97" i="2"/>
  <c r="N98" i="2"/>
  <c r="N99" i="2"/>
  <c r="N100" i="2"/>
  <c r="N101" i="2"/>
  <c r="N102" i="2"/>
  <c r="N103" i="2"/>
  <c r="N104" i="2"/>
  <c r="N105" i="2"/>
  <c r="N106" i="2"/>
  <c r="N107" i="2"/>
  <c r="N108" i="2"/>
  <c r="N109" i="2"/>
  <c r="N110" i="2"/>
  <c r="N111" i="2"/>
  <c r="N112" i="2"/>
  <c r="N113" i="2"/>
  <c r="N114" i="2"/>
  <c r="N115" i="2"/>
  <c r="N116" i="2"/>
  <c r="N117" i="2"/>
  <c r="N118" i="2"/>
  <c r="N119" i="2"/>
  <c r="N120" i="2"/>
  <c r="N121" i="2"/>
  <c r="N122" i="2"/>
  <c r="N123" i="2"/>
  <c r="N124" i="2"/>
  <c r="N125" i="2"/>
  <c r="N126" i="2"/>
  <c r="N127" i="2"/>
  <c r="N128" i="2"/>
  <c r="N129" i="2"/>
  <c r="N130" i="2"/>
  <c r="N131" i="2"/>
  <c r="N132" i="2"/>
  <c r="N133" i="2"/>
  <c r="N134" i="2"/>
  <c r="N135" i="2"/>
  <c r="N136" i="2"/>
  <c r="N137" i="2"/>
  <c r="N138" i="2"/>
  <c r="N139" i="2"/>
  <c r="N140" i="2"/>
  <c r="N141" i="2"/>
  <c r="N142" i="2"/>
  <c r="N143" i="2"/>
  <c r="N144" i="2"/>
  <c r="N145" i="2"/>
  <c r="N146" i="2"/>
  <c r="N147" i="2"/>
  <c r="N148" i="2"/>
  <c r="N149" i="2"/>
  <c r="N150" i="2"/>
  <c r="N151" i="2"/>
  <c r="N152" i="2"/>
  <c r="N153" i="2"/>
  <c r="N154" i="2"/>
  <c r="N155" i="2"/>
  <c r="N156" i="2"/>
  <c r="N157" i="2"/>
  <c r="N158" i="2"/>
  <c r="N159" i="2"/>
  <c r="N160" i="2"/>
  <c r="N161" i="2"/>
  <c r="N162" i="2"/>
  <c r="N163" i="2"/>
  <c r="N164" i="2"/>
  <c r="N165" i="2"/>
  <c r="N166" i="2"/>
  <c r="N167" i="2"/>
  <c r="N168" i="2"/>
  <c r="N169" i="2"/>
  <c r="N170" i="2"/>
  <c r="N171" i="2"/>
  <c r="N172" i="2"/>
  <c r="N173" i="2"/>
  <c r="N174" i="2"/>
  <c r="N175" i="2"/>
  <c r="N176" i="2"/>
  <c r="N177" i="2"/>
  <c r="N178" i="2"/>
  <c r="N179" i="2"/>
  <c r="N180" i="2"/>
  <c r="N181" i="2"/>
  <c r="N182" i="2"/>
  <c r="N183" i="2"/>
  <c r="N184" i="2"/>
  <c r="N185" i="2"/>
  <c r="N186" i="2"/>
  <c r="N187" i="2"/>
  <c r="N188" i="2"/>
  <c r="N189" i="2"/>
  <c r="N190" i="2"/>
  <c r="N191" i="2"/>
  <c r="N192" i="2"/>
  <c r="N193" i="2"/>
  <c r="N194" i="2"/>
  <c r="N195" i="2"/>
  <c r="N196" i="2"/>
  <c r="N197" i="2"/>
  <c r="N198" i="2"/>
  <c r="N199" i="2"/>
  <c r="N200" i="2"/>
  <c r="N201" i="2"/>
  <c r="N202" i="2"/>
  <c r="N203" i="2"/>
  <c r="N204" i="2"/>
  <c r="N205" i="2"/>
  <c r="N206" i="2"/>
  <c r="N207" i="2"/>
  <c r="N208" i="2"/>
  <c r="N209" i="2"/>
  <c r="N210" i="2"/>
  <c r="N211" i="2"/>
  <c r="N212" i="2"/>
  <c r="N213" i="2"/>
  <c r="N214" i="2"/>
  <c r="N215" i="2"/>
  <c r="N216" i="2"/>
  <c r="N217" i="2"/>
  <c r="N218" i="2"/>
  <c r="N219" i="2"/>
  <c r="N220" i="2"/>
  <c r="N221" i="2"/>
  <c r="N222" i="2"/>
  <c r="N223" i="2"/>
  <c r="N224" i="2"/>
  <c r="N225" i="2"/>
  <c r="N226" i="2"/>
  <c r="N227" i="2"/>
  <c r="N228" i="2"/>
  <c r="N229" i="2"/>
  <c r="N230" i="2"/>
  <c r="N231" i="2"/>
  <c r="N232" i="2"/>
  <c r="N233" i="2"/>
  <c r="N234" i="2"/>
  <c r="N235" i="2"/>
  <c r="N236" i="2"/>
  <c r="N237" i="2"/>
  <c r="N238" i="2"/>
  <c r="N239" i="2"/>
  <c r="N240" i="2"/>
  <c r="N241" i="2"/>
  <c r="N242" i="2"/>
  <c r="N243" i="2"/>
  <c r="N244" i="2"/>
  <c r="N245" i="2"/>
  <c r="N246" i="2"/>
  <c r="N247" i="2"/>
  <c r="N248" i="2"/>
  <c r="N249" i="2"/>
  <c r="N250" i="2"/>
  <c r="N251" i="2"/>
  <c r="N252" i="2"/>
  <c r="N253" i="2"/>
  <c r="N254" i="2"/>
  <c r="N255" i="2"/>
  <c r="N256" i="2"/>
  <c r="N257" i="2"/>
  <c r="N258" i="2"/>
  <c r="N259" i="2"/>
  <c r="N260" i="2"/>
  <c r="N261" i="2"/>
  <c r="N262" i="2"/>
  <c r="N263" i="2"/>
  <c r="N264" i="2"/>
  <c r="N265" i="2"/>
  <c r="N266" i="2"/>
  <c r="N267" i="2"/>
  <c r="N268" i="2"/>
  <c r="N269" i="2"/>
  <c r="N270" i="2"/>
  <c r="N271" i="2"/>
  <c r="N272" i="2"/>
  <c r="N273" i="2"/>
  <c r="N274" i="2"/>
  <c r="N275" i="2"/>
  <c r="N276" i="2"/>
  <c r="N277" i="2"/>
  <c r="N278" i="2"/>
  <c r="N279" i="2"/>
  <c r="N280" i="2"/>
  <c r="N281" i="2"/>
  <c r="N282" i="2"/>
  <c r="N283" i="2"/>
  <c r="N284" i="2"/>
  <c r="N285" i="2"/>
  <c r="N286" i="2"/>
  <c r="N287" i="2"/>
  <c r="N288" i="2"/>
  <c r="N289" i="2"/>
  <c r="N290" i="2"/>
  <c r="N291" i="2"/>
  <c r="N292" i="2"/>
  <c r="N293" i="2"/>
  <c r="N294" i="2"/>
  <c r="N295" i="2"/>
  <c r="N296" i="2"/>
  <c r="N297" i="2"/>
  <c r="N298" i="2"/>
  <c r="N299" i="2"/>
  <c r="N300" i="2"/>
  <c r="N301" i="2"/>
  <c r="N302" i="2"/>
  <c r="N303" i="2"/>
  <c r="N304" i="2"/>
  <c r="N305" i="2"/>
  <c r="N306" i="2"/>
  <c r="N307" i="2"/>
  <c r="N308" i="2"/>
  <c r="N309" i="2"/>
  <c r="N310" i="2"/>
  <c r="N311" i="2"/>
  <c r="N312" i="2"/>
  <c r="N313" i="2"/>
  <c r="N314" i="2"/>
  <c r="N315" i="2"/>
  <c r="N316" i="2"/>
  <c r="N317" i="2"/>
  <c r="N318" i="2"/>
  <c r="N319" i="2"/>
  <c r="N320" i="2"/>
  <c r="N321" i="2"/>
  <c r="N322" i="2"/>
  <c r="N323" i="2"/>
  <c r="N324" i="2"/>
  <c r="N325" i="2"/>
  <c r="N326" i="2"/>
  <c r="N327" i="2"/>
  <c r="N328" i="2"/>
  <c r="N329" i="2"/>
  <c r="N330" i="2"/>
  <c r="N331" i="2"/>
  <c r="N332" i="2"/>
  <c r="N333" i="2"/>
  <c r="N334" i="2"/>
  <c r="N335" i="2"/>
  <c r="N336" i="2"/>
  <c r="N337" i="2"/>
  <c r="N338" i="2"/>
  <c r="N339" i="2"/>
  <c r="N340" i="2"/>
  <c r="N341" i="2"/>
  <c r="N342" i="2"/>
  <c r="N343" i="2"/>
  <c r="N344" i="2"/>
  <c r="N345" i="2"/>
  <c r="N346" i="2"/>
  <c r="N347" i="2"/>
  <c r="N348" i="2"/>
  <c r="N349" i="2"/>
  <c r="N350" i="2"/>
  <c r="N351" i="2"/>
  <c r="N352" i="2"/>
  <c r="N353" i="2"/>
  <c r="N354" i="2"/>
  <c r="N355" i="2"/>
  <c r="N356" i="2"/>
  <c r="N357" i="2"/>
  <c r="N358" i="2"/>
  <c r="N359" i="2"/>
  <c r="N360" i="2"/>
  <c r="N361" i="2"/>
  <c r="N362" i="2"/>
  <c r="N363" i="2"/>
  <c r="N364" i="2"/>
  <c r="N365" i="2"/>
  <c r="N366" i="2"/>
  <c r="N367" i="2"/>
  <c r="N368" i="2"/>
  <c r="N369" i="2"/>
  <c r="N370" i="2"/>
  <c r="N371" i="2"/>
  <c r="N372" i="2"/>
  <c r="N373" i="2"/>
  <c r="N374" i="2"/>
  <c r="N375" i="2"/>
  <c r="N376" i="2"/>
  <c r="N377" i="2"/>
  <c r="N378" i="2"/>
  <c r="N379" i="2"/>
  <c r="N380" i="2"/>
  <c r="N381" i="2"/>
  <c r="N382" i="2"/>
  <c r="N383" i="2"/>
  <c r="N384" i="2"/>
  <c r="N385" i="2"/>
  <c r="N386" i="2"/>
  <c r="N387" i="2"/>
  <c r="N388" i="2"/>
  <c r="N389" i="2"/>
  <c r="N390" i="2"/>
  <c r="N391" i="2"/>
  <c r="N392" i="2"/>
  <c r="N393" i="2"/>
  <c r="N394" i="2"/>
  <c r="N395" i="2"/>
  <c r="N396" i="2"/>
  <c r="N397" i="2"/>
  <c r="N398" i="2"/>
  <c r="N399" i="2"/>
  <c r="N400" i="2"/>
  <c r="N401" i="2"/>
  <c r="N402" i="2"/>
  <c r="N403" i="2"/>
  <c r="N404" i="2"/>
  <c r="N405" i="2"/>
  <c r="N406" i="2"/>
  <c r="N407" i="2"/>
  <c r="N408" i="2"/>
  <c r="N409" i="2"/>
  <c r="N410" i="2"/>
  <c r="N411" i="2"/>
  <c r="N412" i="2"/>
  <c r="N413" i="2"/>
  <c r="N414" i="2"/>
  <c r="N415" i="2"/>
  <c r="N416" i="2"/>
  <c r="N417" i="2"/>
  <c r="N418" i="2"/>
  <c r="N419" i="2"/>
  <c r="N420" i="2"/>
  <c r="N421" i="2"/>
  <c r="N422" i="2"/>
  <c r="N423" i="2"/>
  <c r="N424" i="2"/>
  <c r="N425" i="2"/>
  <c r="N426" i="2"/>
  <c r="N427" i="2"/>
  <c r="N428" i="2"/>
  <c r="N429" i="2"/>
  <c r="N430" i="2"/>
  <c r="N431" i="2"/>
  <c r="N432" i="2"/>
  <c r="N433" i="2"/>
  <c r="N434" i="2"/>
  <c r="N435" i="2"/>
  <c r="N436" i="2"/>
  <c r="N437" i="2"/>
  <c r="N438" i="2"/>
  <c r="N439" i="2"/>
  <c r="N440" i="2"/>
  <c r="N441" i="2"/>
  <c r="N442" i="2"/>
  <c r="N443" i="2"/>
  <c r="N444" i="2"/>
  <c r="N445" i="2"/>
  <c r="N446" i="2"/>
  <c r="N447" i="2"/>
  <c r="N448" i="2"/>
  <c r="N449" i="2"/>
  <c r="N450" i="2"/>
  <c r="N451" i="2"/>
  <c r="N452" i="2"/>
  <c r="N453" i="2"/>
  <c r="N454" i="2"/>
  <c r="N455" i="2"/>
  <c r="N456" i="2"/>
  <c r="N457" i="2"/>
  <c r="N458" i="2"/>
  <c r="N459" i="2"/>
  <c r="N460" i="2"/>
  <c r="N461" i="2"/>
  <c r="N462" i="2"/>
  <c r="N463" i="2"/>
  <c r="N464" i="2"/>
  <c r="N465" i="2"/>
  <c r="N466" i="2"/>
  <c r="N467" i="2"/>
  <c r="N468" i="2"/>
  <c r="N469" i="2"/>
  <c r="N470" i="2"/>
  <c r="N471" i="2"/>
  <c r="N472" i="2"/>
  <c r="N473" i="2"/>
  <c r="N474" i="2"/>
  <c r="N475" i="2"/>
  <c r="N476" i="2"/>
  <c r="N477" i="2"/>
  <c r="N478" i="2"/>
  <c r="N479" i="2"/>
  <c r="N480" i="2"/>
  <c r="N481" i="2"/>
  <c r="N482" i="2"/>
  <c r="N483" i="2"/>
  <c r="N484" i="2"/>
  <c r="N485" i="2"/>
  <c r="N486" i="2"/>
  <c r="N487" i="2"/>
  <c r="N488" i="2"/>
  <c r="N489" i="2"/>
  <c r="N490" i="2"/>
  <c r="N491" i="2"/>
  <c r="N492" i="2"/>
  <c r="N493" i="2"/>
  <c r="N494" i="2"/>
  <c r="N495" i="2"/>
  <c r="N496" i="2"/>
  <c r="N497" i="2"/>
  <c r="N498" i="2"/>
  <c r="N499" i="2"/>
  <c r="N500" i="2"/>
  <c r="N501" i="2"/>
  <c r="N502" i="2"/>
  <c r="N503" i="2"/>
  <c r="N504" i="2"/>
  <c r="N505" i="2"/>
  <c r="N506" i="2"/>
  <c r="N507" i="2"/>
  <c r="N508" i="2"/>
  <c r="N509" i="2"/>
  <c r="N510" i="2"/>
  <c r="N511" i="2"/>
  <c r="N512" i="2"/>
  <c r="N513" i="2"/>
  <c r="N514" i="2"/>
  <c r="N515" i="2"/>
  <c r="N516" i="2"/>
  <c r="N517" i="2"/>
  <c r="N518" i="2"/>
  <c r="N519" i="2"/>
  <c r="N520" i="2"/>
  <c r="N521" i="2"/>
  <c r="N522" i="2"/>
  <c r="N523" i="2"/>
  <c r="N524" i="2"/>
  <c r="N525" i="2"/>
  <c r="N526" i="2"/>
  <c r="N527" i="2"/>
  <c r="N528" i="2"/>
  <c r="N529" i="2"/>
  <c r="N530" i="2"/>
  <c r="N531" i="2"/>
  <c r="N532" i="2"/>
  <c r="N533" i="2"/>
  <c r="N534" i="2"/>
  <c r="N535" i="2"/>
  <c r="N536" i="2"/>
  <c r="N537" i="2"/>
  <c r="N538" i="2"/>
  <c r="N539" i="2"/>
  <c r="N540" i="2"/>
  <c r="N541" i="2"/>
  <c r="N542" i="2"/>
  <c r="N543" i="2"/>
  <c r="N544" i="2"/>
  <c r="N545" i="2"/>
  <c r="N546" i="2"/>
  <c r="N547" i="2"/>
  <c r="N548" i="2"/>
  <c r="N549" i="2"/>
  <c r="N550" i="2"/>
  <c r="N551" i="2"/>
  <c r="N552" i="2"/>
  <c r="N553" i="2"/>
  <c r="N554" i="2"/>
  <c r="N555" i="2"/>
  <c r="N556" i="2"/>
  <c r="N557" i="2"/>
  <c r="N558" i="2"/>
  <c r="N559" i="2"/>
  <c r="N560" i="2"/>
  <c r="N561" i="2"/>
  <c r="N562" i="2"/>
  <c r="N563" i="2"/>
  <c r="N564" i="2"/>
  <c r="N565" i="2"/>
  <c r="N566" i="2"/>
  <c r="N567" i="2"/>
  <c r="N568" i="2"/>
  <c r="N569" i="2"/>
  <c r="N570" i="2"/>
  <c r="N571" i="2"/>
  <c r="N572" i="2"/>
  <c r="N573" i="2"/>
  <c r="N574" i="2"/>
  <c r="N575" i="2"/>
  <c r="N576" i="2"/>
  <c r="N577" i="2"/>
  <c r="N578" i="2"/>
  <c r="N579" i="2"/>
  <c r="N580" i="2"/>
  <c r="N581" i="2"/>
  <c r="N582" i="2"/>
  <c r="N583" i="2"/>
  <c r="N584" i="2"/>
  <c r="N585" i="2"/>
  <c r="N586" i="2"/>
  <c r="N587" i="2"/>
  <c r="N588" i="2"/>
  <c r="N589" i="2"/>
  <c r="N590" i="2"/>
  <c r="N591" i="2"/>
  <c r="N592" i="2"/>
  <c r="N593" i="2"/>
  <c r="N594" i="2"/>
  <c r="N595" i="2"/>
  <c r="N596" i="2"/>
  <c r="N597" i="2"/>
  <c r="N598" i="2"/>
  <c r="N599" i="2"/>
  <c r="N600" i="2"/>
  <c r="N601" i="2"/>
  <c r="N602" i="2"/>
  <c r="N603" i="2"/>
  <c r="N604" i="2"/>
  <c r="N605" i="2"/>
  <c r="N606" i="2"/>
  <c r="N607" i="2"/>
  <c r="N608" i="2"/>
  <c r="N609" i="2"/>
  <c r="N610" i="2"/>
  <c r="N611" i="2"/>
  <c r="N612" i="2"/>
  <c r="N613" i="2"/>
  <c r="N614" i="2"/>
  <c r="N615" i="2"/>
  <c r="N616" i="2"/>
  <c r="N617" i="2"/>
  <c r="N618" i="2"/>
  <c r="N619" i="2"/>
  <c r="N620" i="2"/>
  <c r="N621" i="2"/>
  <c r="N622" i="2"/>
  <c r="N623" i="2"/>
  <c r="N624" i="2"/>
  <c r="N625" i="2"/>
  <c r="N626" i="2"/>
  <c r="N627" i="2"/>
  <c r="N628" i="2"/>
  <c r="N629" i="2"/>
  <c r="N630" i="2"/>
  <c r="N631" i="2"/>
  <c r="N632" i="2"/>
  <c r="N633" i="2"/>
  <c r="N634" i="2"/>
  <c r="N635" i="2"/>
  <c r="N636" i="2"/>
  <c r="N637" i="2"/>
  <c r="N638" i="2"/>
  <c r="N639" i="2"/>
  <c r="N640" i="2"/>
  <c r="N641" i="2"/>
  <c r="N642" i="2"/>
  <c r="N643" i="2"/>
  <c r="N644" i="2"/>
  <c r="N645" i="2"/>
  <c r="N646" i="2"/>
  <c r="N647" i="2"/>
  <c r="N648" i="2"/>
  <c r="N649" i="2"/>
  <c r="N650" i="2"/>
  <c r="N651" i="2"/>
  <c r="N652" i="2"/>
  <c r="N653" i="2"/>
  <c r="N654" i="2"/>
  <c r="N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C83" i="2"/>
  <c r="C84" i="2"/>
  <c r="C85" i="2"/>
  <c r="C86" i="2"/>
  <c r="C87" i="2"/>
  <c r="C88" i="2"/>
  <c r="C89" i="2"/>
  <c r="C90" i="2"/>
  <c r="C91" i="2"/>
  <c r="C92" i="2"/>
  <c r="C93" i="2"/>
  <c r="C94" i="2"/>
  <c r="C95" i="2"/>
  <c r="C96" i="2"/>
  <c r="C97" i="2"/>
  <c r="C98" i="2"/>
  <c r="C99" i="2"/>
  <c r="C100" i="2"/>
  <c r="C101" i="2"/>
  <c r="C102" i="2"/>
  <c r="C103" i="2"/>
  <c r="C104" i="2"/>
  <c r="C105" i="2"/>
  <c r="C106" i="2"/>
  <c r="C107" i="2"/>
  <c r="C108" i="2"/>
  <c r="C109" i="2"/>
  <c r="C110" i="2"/>
  <c r="C111" i="2"/>
  <c r="C112" i="2"/>
  <c r="C113" i="2"/>
  <c r="C114" i="2"/>
  <c r="C115" i="2"/>
  <c r="C116" i="2"/>
  <c r="C117" i="2"/>
  <c r="C118" i="2"/>
  <c r="C119" i="2"/>
  <c r="C120" i="2"/>
  <c r="C121" i="2"/>
  <c r="C122" i="2"/>
  <c r="C123" i="2"/>
  <c r="C124" i="2"/>
  <c r="C125" i="2"/>
  <c r="C126" i="2"/>
  <c r="C127" i="2"/>
  <c r="C128" i="2"/>
  <c r="C129" i="2"/>
  <c r="C130" i="2"/>
  <c r="C131" i="2"/>
  <c r="C132" i="2"/>
  <c r="C133" i="2"/>
  <c r="C134" i="2"/>
  <c r="C135" i="2"/>
  <c r="C136" i="2"/>
  <c r="C137" i="2"/>
  <c r="C138" i="2"/>
  <c r="C139" i="2"/>
  <c r="C140" i="2"/>
  <c r="C141" i="2"/>
  <c r="C142" i="2"/>
  <c r="C143" i="2"/>
  <c r="C144" i="2"/>
  <c r="C145" i="2"/>
  <c r="C146" i="2"/>
  <c r="C147" i="2"/>
  <c r="C148" i="2"/>
  <c r="C149" i="2"/>
  <c r="C150" i="2"/>
  <c r="C151" i="2"/>
  <c r="C152" i="2"/>
  <c r="C153" i="2"/>
  <c r="C154" i="2"/>
  <c r="C155" i="2"/>
  <c r="C156" i="2"/>
  <c r="C157" i="2"/>
  <c r="C158" i="2"/>
  <c r="C159" i="2"/>
  <c r="C160" i="2"/>
  <c r="C161" i="2"/>
  <c r="C162" i="2"/>
  <c r="C163" i="2"/>
  <c r="C164" i="2"/>
  <c r="C165" i="2"/>
  <c r="C166" i="2"/>
  <c r="C167" i="2"/>
  <c r="C168" i="2"/>
  <c r="C169" i="2"/>
  <c r="C170" i="2"/>
  <c r="C171" i="2"/>
  <c r="C172" i="2"/>
  <c r="C173" i="2"/>
  <c r="C174" i="2"/>
  <c r="C175" i="2"/>
  <c r="C176" i="2"/>
  <c r="C177" i="2"/>
  <c r="C178" i="2"/>
  <c r="C179" i="2"/>
  <c r="C180" i="2"/>
  <c r="C181" i="2"/>
  <c r="C182" i="2"/>
  <c r="C183" i="2"/>
  <c r="C184" i="2"/>
  <c r="C185" i="2"/>
  <c r="C186" i="2"/>
  <c r="C187" i="2"/>
  <c r="C188" i="2"/>
  <c r="C189" i="2"/>
  <c r="C190" i="2"/>
  <c r="C191" i="2"/>
  <c r="C192" i="2"/>
  <c r="C193" i="2"/>
  <c r="C194" i="2"/>
  <c r="C195" i="2"/>
  <c r="C196" i="2"/>
  <c r="C197" i="2"/>
  <c r="C198" i="2"/>
  <c r="C199" i="2"/>
  <c r="C200" i="2"/>
  <c r="C201" i="2"/>
  <c r="C202" i="2"/>
  <c r="C203" i="2"/>
  <c r="C204" i="2"/>
  <c r="C205" i="2"/>
  <c r="C206" i="2"/>
  <c r="C207" i="2"/>
  <c r="C208" i="2"/>
  <c r="C209" i="2"/>
  <c r="C210" i="2"/>
  <c r="C211" i="2"/>
  <c r="C212" i="2"/>
  <c r="C213" i="2"/>
  <c r="C214" i="2"/>
  <c r="C215" i="2"/>
  <c r="C216" i="2"/>
  <c r="C217" i="2"/>
  <c r="C218" i="2"/>
  <c r="C219" i="2"/>
  <c r="C220" i="2"/>
  <c r="C221" i="2"/>
  <c r="C222" i="2"/>
  <c r="C223" i="2"/>
  <c r="C224" i="2"/>
  <c r="C225" i="2"/>
  <c r="C226" i="2"/>
  <c r="C227" i="2"/>
  <c r="C228" i="2"/>
  <c r="C229" i="2"/>
  <c r="C230" i="2"/>
  <c r="C231" i="2"/>
  <c r="C232" i="2"/>
  <c r="C233" i="2"/>
  <c r="C234" i="2"/>
  <c r="C235" i="2"/>
  <c r="C236" i="2"/>
  <c r="C237" i="2"/>
  <c r="C238" i="2"/>
  <c r="C239" i="2"/>
  <c r="C240" i="2"/>
  <c r="C241" i="2"/>
  <c r="C242" i="2"/>
  <c r="C243" i="2"/>
  <c r="C244" i="2"/>
  <c r="C245" i="2"/>
  <c r="C246" i="2"/>
  <c r="C247" i="2"/>
  <c r="C248" i="2"/>
  <c r="C249" i="2"/>
  <c r="C250" i="2"/>
  <c r="C251" i="2"/>
  <c r="C252" i="2"/>
  <c r="C253" i="2"/>
  <c r="C254" i="2"/>
  <c r="C255" i="2"/>
  <c r="C256" i="2"/>
  <c r="C257" i="2"/>
  <c r="C258" i="2"/>
  <c r="C259" i="2"/>
  <c r="C260" i="2"/>
  <c r="C261" i="2"/>
  <c r="C262" i="2"/>
  <c r="C263" i="2"/>
  <c r="C264" i="2"/>
  <c r="C265" i="2"/>
  <c r="C266" i="2"/>
  <c r="C267" i="2"/>
  <c r="C268" i="2"/>
  <c r="C269" i="2"/>
  <c r="C270" i="2"/>
  <c r="C271" i="2"/>
  <c r="C272" i="2"/>
  <c r="C273" i="2"/>
  <c r="C274" i="2"/>
  <c r="C275" i="2"/>
  <c r="C276" i="2"/>
  <c r="C277" i="2"/>
  <c r="C278" i="2"/>
  <c r="C279" i="2"/>
  <c r="C280" i="2"/>
  <c r="C281" i="2"/>
  <c r="C282" i="2"/>
  <c r="C283" i="2"/>
  <c r="C284" i="2"/>
  <c r="C285" i="2"/>
  <c r="C286" i="2"/>
  <c r="C287" i="2"/>
  <c r="C288" i="2"/>
  <c r="C289" i="2"/>
  <c r="C290" i="2"/>
  <c r="C291" i="2"/>
  <c r="C292" i="2"/>
  <c r="C293" i="2"/>
  <c r="C294" i="2"/>
  <c r="C295" i="2"/>
  <c r="C296" i="2"/>
  <c r="C297" i="2"/>
  <c r="C298" i="2"/>
  <c r="C299" i="2"/>
  <c r="C300" i="2"/>
  <c r="C301" i="2"/>
  <c r="C302" i="2"/>
  <c r="C303" i="2"/>
  <c r="C304" i="2"/>
  <c r="C305" i="2"/>
  <c r="C306" i="2"/>
  <c r="C307" i="2"/>
  <c r="C308" i="2"/>
  <c r="C309" i="2"/>
  <c r="C310" i="2"/>
  <c r="C311" i="2"/>
  <c r="C312" i="2"/>
  <c r="C313" i="2"/>
  <c r="C314" i="2"/>
  <c r="C315" i="2"/>
  <c r="C316" i="2"/>
  <c r="C317" i="2"/>
  <c r="C318" i="2"/>
  <c r="C319" i="2"/>
  <c r="C320" i="2"/>
  <c r="C321" i="2"/>
  <c r="C322" i="2"/>
  <c r="C323" i="2"/>
  <c r="C324" i="2"/>
  <c r="C325" i="2"/>
  <c r="C326" i="2"/>
  <c r="C327" i="2"/>
  <c r="C328" i="2"/>
  <c r="C329" i="2"/>
  <c r="C330" i="2"/>
  <c r="C331" i="2"/>
  <c r="C332" i="2"/>
  <c r="C333" i="2"/>
  <c r="C334" i="2"/>
  <c r="C335" i="2"/>
  <c r="C336" i="2"/>
  <c r="C337" i="2"/>
  <c r="C338" i="2"/>
  <c r="C339" i="2"/>
  <c r="C340" i="2"/>
  <c r="C341" i="2"/>
  <c r="C342" i="2"/>
  <c r="C343" i="2"/>
  <c r="C344" i="2"/>
  <c r="C345" i="2"/>
  <c r="C346" i="2"/>
  <c r="C347" i="2"/>
  <c r="C348" i="2"/>
  <c r="C349" i="2"/>
  <c r="C350" i="2"/>
  <c r="C351" i="2"/>
  <c r="C352" i="2"/>
  <c r="C353" i="2"/>
  <c r="C354" i="2"/>
  <c r="C355" i="2"/>
  <c r="C356" i="2"/>
  <c r="C357" i="2"/>
  <c r="C358" i="2"/>
  <c r="C359" i="2"/>
  <c r="C360" i="2"/>
  <c r="C361" i="2"/>
  <c r="C362" i="2"/>
  <c r="C363" i="2"/>
  <c r="C364" i="2"/>
  <c r="C365" i="2"/>
  <c r="C366" i="2"/>
  <c r="C367" i="2"/>
  <c r="C368" i="2"/>
  <c r="C369" i="2"/>
  <c r="C370" i="2"/>
  <c r="C371" i="2"/>
  <c r="C372" i="2"/>
  <c r="C373" i="2"/>
  <c r="C374" i="2"/>
  <c r="C375" i="2"/>
  <c r="C376" i="2"/>
  <c r="C377" i="2"/>
  <c r="C378" i="2"/>
  <c r="C379" i="2"/>
  <c r="C380" i="2"/>
  <c r="C381" i="2"/>
  <c r="C382" i="2"/>
  <c r="C383" i="2"/>
  <c r="C384" i="2"/>
  <c r="C385" i="2"/>
  <c r="C386" i="2"/>
  <c r="C387" i="2"/>
  <c r="C388" i="2"/>
  <c r="C389" i="2"/>
  <c r="C390" i="2"/>
  <c r="C391" i="2"/>
  <c r="C392" i="2"/>
  <c r="C393" i="2"/>
  <c r="C394" i="2"/>
  <c r="C395" i="2"/>
  <c r="C396" i="2"/>
  <c r="C397" i="2"/>
  <c r="C398" i="2"/>
  <c r="C399" i="2"/>
  <c r="C400" i="2"/>
  <c r="C401" i="2"/>
  <c r="C402" i="2"/>
  <c r="C403" i="2"/>
  <c r="C404" i="2"/>
  <c r="C405" i="2"/>
  <c r="C406" i="2"/>
  <c r="C407" i="2"/>
  <c r="C408" i="2"/>
  <c r="C409" i="2"/>
  <c r="C410" i="2"/>
  <c r="C411" i="2"/>
  <c r="C412" i="2"/>
  <c r="C413" i="2"/>
  <c r="C414" i="2"/>
  <c r="C415" i="2"/>
  <c r="C416" i="2"/>
  <c r="C417" i="2"/>
  <c r="C418" i="2"/>
  <c r="C419" i="2"/>
  <c r="C420" i="2"/>
  <c r="C421" i="2"/>
  <c r="C422" i="2"/>
  <c r="C423" i="2"/>
  <c r="C424" i="2"/>
  <c r="C425" i="2"/>
  <c r="C426" i="2"/>
  <c r="C427" i="2"/>
  <c r="C428" i="2"/>
  <c r="C429" i="2"/>
  <c r="C430" i="2"/>
  <c r="C431" i="2"/>
  <c r="C432" i="2"/>
  <c r="C433" i="2"/>
  <c r="C434" i="2"/>
  <c r="C435" i="2"/>
  <c r="C436" i="2"/>
  <c r="C437" i="2"/>
  <c r="C438" i="2"/>
  <c r="C439" i="2"/>
  <c r="C440" i="2"/>
  <c r="C441" i="2"/>
  <c r="C442" i="2"/>
  <c r="C443" i="2"/>
  <c r="C444" i="2"/>
  <c r="C445" i="2"/>
  <c r="C446" i="2"/>
  <c r="C447" i="2"/>
  <c r="C448" i="2"/>
  <c r="C449" i="2"/>
  <c r="C450" i="2"/>
  <c r="C451" i="2"/>
  <c r="C452" i="2"/>
  <c r="C453" i="2"/>
  <c r="C454" i="2"/>
  <c r="C455" i="2"/>
  <c r="C456" i="2"/>
  <c r="C457" i="2"/>
  <c r="C458" i="2"/>
  <c r="C459" i="2"/>
  <c r="C460" i="2"/>
  <c r="C461" i="2"/>
  <c r="C462" i="2"/>
  <c r="C463" i="2"/>
  <c r="C464" i="2"/>
  <c r="C465" i="2"/>
  <c r="C466" i="2"/>
  <c r="C467" i="2"/>
  <c r="C468" i="2"/>
  <c r="C469" i="2"/>
  <c r="C470" i="2"/>
  <c r="C471" i="2"/>
  <c r="C472" i="2"/>
  <c r="C473" i="2"/>
  <c r="C474" i="2"/>
  <c r="C475" i="2"/>
  <c r="C476" i="2"/>
  <c r="C477" i="2"/>
  <c r="C478" i="2"/>
  <c r="C479" i="2"/>
  <c r="C480" i="2"/>
  <c r="C481" i="2"/>
  <c r="C482" i="2"/>
  <c r="C483" i="2"/>
  <c r="C484" i="2"/>
  <c r="C485" i="2"/>
  <c r="C486" i="2"/>
  <c r="C487" i="2"/>
  <c r="C488" i="2"/>
  <c r="C489" i="2"/>
  <c r="C490" i="2"/>
  <c r="C491" i="2"/>
  <c r="C492" i="2"/>
  <c r="C493" i="2"/>
  <c r="C494" i="2"/>
  <c r="C495" i="2"/>
  <c r="C496" i="2"/>
  <c r="C497" i="2"/>
  <c r="C498" i="2"/>
  <c r="C499" i="2"/>
  <c r="C500" i="2"/>
  <c r="C501" i="2"/>
  <c r="C502" i="2"/>
  <c r="C503" i="2"/>
  <c r="C504" i="2"/>
  <c r="C505" i="2"/>
  <c r="C506" i="2"/>
  <c r="C507" i="2"/>
  <c r="C508" i="2"/>
  <c r="C509" i="2"/>
  <c r="C510" i="2"/>
  <c r="C511" i="2"/>
  <c r="C512" i="2"/>
  <c r="C513" i="2"/>
  <c r="C514" i="2"/>
  <c r="C515" i="2"/>
  <c r="C516" i="2"/>
  <c r="C517" i="2"/>
  <c r="C518" i="2"/>
  <c r="C519" i="2"/>
  <c r="C520" i="2"/>
  <c r="C521" i="2"/>
  <c r="C522" i="2"/>
  <c r="C523" i="2"/>
  <c r="C524" i="2"/>
  <c r="C525" i="2"/>
  <c r="C526" i="2"/>
  <c r="C527" i="2"/>
  <c r="C528" i="2"/>
  <c r="C529" i="2"/>
  <c r="C530" i="2"/>
  <c r="C531" i="2"/>
  <c r="C532" i="2"/>
  <c r="C533" i="2"/>
  <c r="C534" i="2"/>
  <c r="C535" i="2"/>
  <c r="C536" i="2"/>
  <c r="C537" i="2"/>
  <c r="C538" i="2"/>
  <c r="C539" i="2"/>
  <c r="C540" i="2"/>
  <c r="C541" i="2"/>
  <c r="C542" i="2"/>
  <c r="C543" i="2"/>
  <c r="C544" i="2"/>
  <c r="C545" i="2"/>
  <c r="C546" i="2"/>
  <c r="C547" i="2"/>
  <c r="C548" i="2"/>
  <c r="C549" i="2"/>
  <c r="C550" i="2"/>
  <c r="C551" i="2"/>
  <c r="C552" i="2"/>
  <c r="C553" i="2"/>
  <c r="C554" i="2"/>
  <c r="C555" i="2"/>
  <c r="C556" i="2"/>
  <c r="C557" i="2"/>
  <c r="C558" i="2"/>
  <c r="C559" i="2"/>
  <c r="C560" i="2"/>
  <c r="C561" i="2"/>
  <c r="C562" i="2"/>
  <c r="C563" i="2"/>
  <c r="C564" i="2"/>
  <c r="C565" i="2"/>
  <c r="C566" i="2"/>
  <c r="C567" i="2"/>
  <c r="C568" i="2"/>
  <c r="C569" i="2"/>
  <c r="C570" i="2"/>
  <c r="C571" i="2"/>
  <c r="C572" i="2"/>
  <c r="C573" i="2"/>
  <c r="C574" i="2"/>
  <c r="C575" i="2"/>
  <c r="C576" i="2"/>
  <c r="C577" i="2"/>
  <c r="C578" i="2"/>
  <c r="C579" i="2"/>
  <c r="C580" i="2"/>
  <c r="C581" i="2"/>
  <c r="C582" i="2"/>
  <c r="C583" i="2"/>
  <c r="C584" i="2"/>
  <c r="C585" i="2"/>
  <c r="C586" i="2"/>
  <c r="C587" i="2"/>
  <c r="C588" i="2"/>
  <c r="C589" i="2"/>
  <c r="C590" i="2"/>
  <c r="C591" i="2"/>
  <c r="C592" i="2"/>
  <c r="C593" i="2"/>
  <c r="C594" i="2"/>
  <c r="C595" i="2"/>
  <c r="C596" i="2"/>
  <c r="C597" i="2"/>
  <c r="C598" i="2"/>
  <c r="C599" i="2"/>
  <c r="C600" i="2"/>
  <c r="C601" i="2"/>
  <c r="C602" i="2"/>
  <c r="C603" i="2"/>
  <c r="C604" i="2"/>
  <c r="C605" i="2"/>
  <c r="C606" i="2"/>
  <c r="C607" i="2"/>
  <c r="C608" i="2"/>
  <c r="C609" i="2"/>
  <c r="C610" i="2"/>
  <c r="C611" i="2"/>
  <c r="C612" i="2"/>
  <c r="C613" i="2"/>
  <c r="C614" i="2"/>
  <c r="C615" i="2"/>
  <c r="C616" i="2"/>
  <c r="C617" i="2"/>
  <c r="C618" i="2"/>
  <c r="C619" i="2"/>
  <c r="C620" i="2"/>
  <c r="C621" i="2"/>
  <c r="C622" i="2"/>
  <c r="C623" i="2"/>
  <c r="C624" i="2"/>
  <c r="C625" i="2"/>
  <c r="C626" i="2"/>
  <c r="C627" i="2"/>
  <c r="C628" i="2"/>
  <c r="C629" i="2"/>
  <c r="C630" i="2"/>
  <c r="C631" i="2"/>
  <c r="C632" i="2"/>
  <c r="C633" i="2"/>
  <c r="C634" i="2"/>
  <c r="C635" i="2"/>
  <c r="C636" i="2"/>
  <c r="C637" i="2"/>
  <c r="C638" i="2"/>
  <c r="C639" i="2"/>
  <c r="C640" i="2"/>
  <c r="C641" i="2"/>
  <c r="C642" i="2"/>
  <c r="C643" i="2"/>
  <c r="C644" i="2"/>
  <c r="C645" i="2"/>
  <c r="C646" i="2"/>
  <c r="C647" i="2"/>
  <c r="C648" i="2"/>
  <c r="C649" i="2"/>
  <c r="C650" i="2"/>
  <c r="C651" i="2"/>
  <c r="C652" i="2"/>
  <c r="C653" i="2"/>
  <c r="C654" i="2"/>
  <c r="C2" i="2"/>
  <c r="N3" i="1"/>
  <c r="N4" i="1"/>
  <c r="N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N72" i="1"/>
  <c r="N73" i="1"/>
  <c r="N74" i="1"/>
  <c r="N75" i="1"/>
  <c r="N76" i="1"/>
  <c r="N77" i="1"/>
  <c r="N78" i="1"/>
  <c r="N79" i="1"/>
  <c r="N80" i="1"/>
  <c r="N81" i="1"/>
  <c r="N82" i="1"/>
  <c r="N83" i="1"/>
  <c r="N84" i="1"/>
  <c r="N85" i="1"/>
  <c r="N86" i="1"/>
  <c r="N87" i="1"/>
  <c r="N88" i="1"/>
  <c r="N89" i="1"/>
  <c r="N90" i="1"/>
  <c r="N91" i="1"/>
  <c r="N92" i="1"/>
  <c r="N93" i="1"/>
  <c r="N94" i="1"/>
  <c r="N95" i="1"/>
  <c r="N96" i="1"/>
  <c r="N97" i="1"/>
  <c r="N98" i="1"/>
  <c r="N99" i="1"/>
  <c r="N100" i="1"/>
  <c r="N101" i="1"/>
  <c r="N102" i="1"/>
  <c r="N103" i="1"/>
  <c r="N104" i="1"/>
  <c r="N105" i="1"/>
  <c r="N106" i="1"/>
  <c r="N107" i="1"/>
  <c r="N108" i="1"/>
  <c r="N109" i="1"/>
  <c r="N110" i="1"/>
  <c r="N111" i="1"/>
  <c r="N112" i="1"/>
  <c r="N113" i="1"/>
  <c r="N114" i="1"/>
  <c r="N115" i="1"/>
  <c r="N116" i="1"/>
  <c r="N117" i="1"/>
  <c r="N118" i="1"/>
  <c r="N119" i="1"/>
  <c r="N120" i="1"/>
  <c r="N121" i="1"/>
  <c r="N122" i="1"/>
  <c r="N123" i="1"/>
  <c r="N124" i="1"/>
  <c r="N125" i="1"/>
  <c r="N126" i="1"/>
  <c r="N127" i="1"/>
  <c r="N128" i="1"/>
  <c r="N129" i="1"/>
  <c r="N130" i="1"/>
  <c r="N131" i="1"/>
  <c r="N132" i="1"/>
  <c r="N133" i="1"/>
  <c r="N134" i="1"/>
  <c r="N135" i="1"/>
  <c r="N136" i="1"/>
  <c r="N137" i="1"/>
  <c r="N138" i="1"/>
  <c r="N139" i="1"/>
  <c r="N140" i="1"/>
  <c r="N141" i="1"/>
  <c r="N142" i="1"/>
  <c r="N143" i="1"/>
  <c r="N144" i="1"/>
  <c r="N145" i="1"/>
  <c r="N146" i="1"/>
  <c r="N147" i="1"/>
  <c r="N148" i="1"/>
  <c r="N149" i="1"/>
  <c r="N150" i="1"/>
  <c r="N151" i="1"/>
  <c r="N152" i="1"/>
  <c r="N153" i="1"/>
  <c r="N154" i="1"/>
  <c r="N155" i="1"/>
  <c r="N156" i="1"/>
  <c r="N157" i="1"/>
  <c r="N158" i="1"/>
  <c r="N159" i="1"/>
  <c r="N160" i="1"/>
  <c r="N161" i="1"/>
  <c r="N162" i="1"/>
  <c r="N163" i="1"/>
  <c r="N164" i="1"/>
  <c r="N165" i="1"/>
  <c r="N166" i="1"/>
  <c r="N167" i="1"/>
  <c r="N168" i="1"/>
  <c r="N169" i="1"/>
  <c r="N170" i="1"/>
  <c r="N171" i="1"/>
  <c r="N172" i="1"/>
  <c r="N173" i="1"/>
  <c r="N174" i="1"/>
  <c r="N175" i="1"/>
  <c r="N176" i="1"/>
  <c r="N177" i="1"/>
  <c r="N178" i="1"/>
  <c r="N179" i="1"/>
  <c r="N180" i="1"/>
  <c r="N181" i="1"/>
  <c r="N182" i="1"/>
  <c r="N183" i="1"/>
  <c r="N184" i="1"/>
  <c r="N185" i="1"/>
  <c r="N186" i="1"/>
  <c r="N187" i="1"/>
  <c r="N188" i="1"/>
  <c r="N189" i="1"/>
  <c r="N190" i="1"/>
  <c r="N191" i="1"/>
  <c r="N192" i="1"/>
  <c r="N193" i="1"/>
  <c r="N194" i="1"/>
  <c r="N195" i="1"/>
  <c r="N196" i="1"/>
  <c r="N197" i="1"/>
  <c r="N198" i="1"/>
  <c r="N199" i="1"/>
  <c r="N200" i="1"/>
  <c r="N201" i="1"/>
  <c r="N202" i="1"/>
  <c r="N203" i="1"/>
  <c r="N204" i="1"/>
  <c r="N205" i="1"/>
  <c r="N206" i="1"/>
  <c r="N207" i="1"/>
  <c r="N208" i="1"/>
  <c r="N209" i="1"/>
  <c r="N210" i="1"/>
  <c r="N211" i="1"/>
  <c r="N212" i="1"/>
  <c r="N213" i="1"/>
  <c r="N214" i="1"/>
  <c r="N215" i="1"/>
  <c r="N216" i="1"/>
  <c r="N217" i="1"/>
  <c r="N218" i="1"/>
  <c r="N219" i="1"/>
  <c r="N220" i="1"/>
  <c r="N221" i="1"/>
  <c r="N222" i="1"/>
  <c r="N223" i="1"/>
  <c r="N224" i="1"/>
  <c r="N225" i="1"/>
  <c r="N226" i="1"/>
  <c r="N227" i="1"/>
  <c r="N228" i="1"/>
  <c r="N229" i="1"/>
  <c r="N230" i="1"/>
  <c r="N231" i="1"/>
  <c r="N232" i="1"/>
  <c r="N233" i="1"/>
  <c r="N234" i="1"/>
  <c r="N235" i="1"/>
  <c r="N236" i="1"/>
  <c r="N237" i="1"/>
  <c r="N238" i="1"/>
  <c r="N239" i="1"/>
  <c r="N240" i="1"/>
  <c r="N241" i="1"/>
  <c r="N242" i="1"/>
  <c r="N243" i="1"/>
  <c r="N244" i="1"/>
  <c r="N245" i="1"/>
  <c r="N246" i="1"/>
  <c r="N247" i="1"/>
  <c r="N248" i="1"/>
  <c r="N249" i="1"/>
  <c r="N250" i="1"/>
  <c r="N251" i="1"/>
  <c r="N252" i="1"/>
  <c r="N253" i="1"/>
  <c r="N254" i="1"/>
  <c r="N255" i="1"/>
  <c r="N256" i="1"/>
  <c r="N257" i="1"/>
  <c r="N258" i="1"/>
  <c r="N259" i="1"/>
  <c r="N260" i="1"/>
  <c r="N261" i="1"/>
  <c r="N262" i="1"/>
  <c r="N263" i="1"/>
  <c r="N264" i="1"/>
  <c r="N265" i="1"/>
  <c r="N266" i="1"/>
  <c r="N267" i="1"/>
  <c r="N268" i="1"/>
  <c r="N269" i="1"/>
  <c r="N270" i="1"/>
  <c r="N271" i="1"/>
  <c r="N272" i="1"/>
  <c r="N273" i="1"/>
  <c r="N274" i="1"/>
  <c r="N275" i="1"/>
  <c r="N276" i="1"/>
  <c r="N277" i="1"/>
  <c r="N278" i="1"/>
  <c r="N279" i="1"/>
  <c r="N280" i="1"/>
  <c r="N281" i="1"/>
  <c r="N282" i="1"/>
  <c r="N283" i="1"/>
  <c r="N284" i="1"/>
  <c r="N285" i="1"/>
  <c r="N286" i="1"/>
  <c r="N287" i="1"/>
  <c r="N288" i="1"/>
  <c r="N289" i="1"/>
  <c r="N290" i="1"/>
  <c r="N291" i="1"/>
  <c r="N292" i="1"/>
  <c r="N293" i="1"/>
  <c r="N294" i="1"/>
  <c r="N295" i="1"/>
  <c r="N296" i="1"/>
  <c r="N297" i="1"/>
  <c r="N298" i="1"/>
  <c r="N299" i="1"/>
  <c r="N300" i="1"/>
  <c r="N301" i="1"/>
  <c r="N302" i="1"/>
  <c r="N303" i="1"/>
  <c r="N304" i="1"/>
  <c r="N305" i="1"/>
  <c r="N306" i="1"/>
  <c r="N307" i="1"/>
  <c r="N308" i="1"/>
  <c r="N309" i="1"/>
  <c r="N310" i="1"/>
  <c r="N311" i="1"/>
  <c r="N312" i="1"/>
  <c r="N313" i="1"/>
  <c r="N314" i="1"/>
  <c r="N315" i="1"/>
  <c r="N316" i="1"/>
  <c r="N317" i="1"/>
  <c r="N318" i="1"/>
  <c r="N319" i="1"/>
  <c r="N320" i="1"/>
  <c r="N321" i="1"/>
  <c r="N322" i="1"/>
  <c r="N323" i="1"/>
  <c r="N324" i="1"/>
  <c r="N325" i="1"/>
  <c r="N326" i="1"/>
  <c r="N327" i="1"/>
  <c r="N328" i="1"/>
  <c r="N329" i="1"/>
  <c r="N330" i="1"/>
  <c r="N331" i="1"/>
  <c r="N332" i="1"/>
  <c r="N333" i="1"/>
  <c r="N334" i="1"/>
  <c r="N335" i="1"/>
  <c r="N336" i="1"/>
  <c r="N337" i="1"/>
  <c r="N338" i="1"/>
  <c r="N339" i="1"/>
  <c r="N340" i="1"/>
  <c r="N341" i="1"/>
  <c r="N342" i="1"/>
  <c r="N343" i="1"/>
  <c r="N344" i="1"/>
  <c r="N345" i="1"/>
  <c r="N346" i="1"/>
  <c r="N347" i="1"/>
  <c r="N348" i="1"/>
  <c r="N349" i="1"/>
  <c r="N350" i="1"/>
  <c r="N351" i="1"/>
  <c r="N352" i="1"/>
  <c r="N353" i="1"/>
  <c r="N354" i="1"/>
  <c r="N355" i="1"/>
  <c r="N356" i="1"/>
  <c r="N357" i="1"/>
  <c r="N358" i="1"/>
  <c r="N359" i="1"/>
  <c r="N360" i="1"/>
  <c r="N361" i="1"/>
  <c r="N362" i="1"/>
  <c r="N363" i="1"/>
  <c r="N364" i="1"/>
  <c r="N365" i="1"/>
  <c r="N366" i="1"/>
  <c r="N367" i="1"/>
  <c r="N368" i="1"/>
  <c r="N369" i="1"/>
  <c r="N370" i="1"/>
  <c r="N371" i="1"/>
  <c r="N372" i="1"/>
  <c r="N373" i="1"/>
  <c r="N374" i="1"/>
  <c r="N375" i="1"/>
  <c r="N376" i="1"/>
  <c r="N377" i="1"/>
  <c r="N378" i="1"/>
  <c r="N379" i="1"/>
  <c r="N380" i="1"/>
  <c r="N381" i="1"/>
  <c r="N382" i="1"/>
  <c r="N383" i="1"/>
  <c r="N384" i="1"/>
  <c r="N385" i="1"/>
  <c r="N386" i="1"/>
  <c r="N387" i="1"/>
  <c r="N2" i="1"/>
  <c r="F3" i="2"/>
  <c r="F4" i="2"/>
  <c r="F5" i="2"/>
  <c r="F6" i="2"/>
  <c r="F7" i="2"/>
  <c r="F8" i="2"/>
  <c r="F9" i="2"/>
  <c r="F10" i="2"/>
  <c r="F11" i="2"/>
  <c r="F12" i="2"/>
  <c r="F13" i="2"/>
  <c r="F14" i="2"/>
  <c r="F15" i="2"/>
  <c r="F16" i="2"/>
  <c r="F17" i="2"/>
  <c r="F18" i="2"/>
  <c r="F19" i="2"/>
  <c r="F20" i="2"/>
  <c r="F21" i="2"/>
  <c r="F22" i="2"/>
  <c r="F23" i="2"/>
  <c r="F24" i="2"/>
  <c r="F25" i="2"/>
  <c r="F26" i="2"/>
  <c r="F27" i="2"/>
  <c r="F28" i="2"/>
  <c r="F29" i="2"/>
  <c r="F30" i="2"/>
  <c r="F31" i="2"/>
  <c r="F32" i="2"/>
  <c r="F33" i="2"/>
  <c r="F34" i="2"/>
  <c r="F35" i="2"/>
  <c r="F36" i="2"/>
  <c r="F37" i="2"/>
  <c r="F38" i="2"/>
  <c r="F39" i="2"/>
  <c r="F40" i="2"/>
  <c r="F41" i="2"/>
  <c r="F42" i="2"/>
  <c r="F43" i="2"/>
  <c r="F44" i="2"/>
  <c r="F45" i="2"/>
  <c r="F46" i="2"/>
  <c r="F47" i="2"/>
  <c r="F48" i="2"/>
  <c r="F49" i="2"/>
  <c r="F50" i="2"/>
  <c r="F51" i="2"/>
  <c r="F52" i="2"/>
  <c r="F53" i="2"/>
  <c r="F54" i="2"/>
  <c r="F55" i="2"/>
  <c r="F56" i="2"/>
  <c r="F57" i="2"/>
  <c r="F58" i="2"/>
  <c r="F59" i="2"/>
  <c r="F60" i="2"/>
  <c r="F61" i="2"/>
  <c r="F62" i="2"/>
  <c r="F63" i="2"/>
  <c r="F64" i="2"/>
  <c r="F65" i="2"/>
  <c r="F66" i="2"/>
  <c r="F67" i="2"/>
  <c r="F68" i="2"/>
  <c r="F69" i="2"/>
  <c r="F70" i="2"/>
  <c r="F71" i="2"/>
  <c r="F72" i="2"/>
  <c r="F73" i="2"/>
  <c r="F74" i="2"/>
  <c r="F75" i="2"/>
  <c r="F76" i="2"/>
  <c r="F77" i="2"/>
  <c r="F78" i="2"/>
  <c r="F79" i="2"/>
  <c r="F80" i="2"/>
  <c r="F81" i="2"/>
  <c r="F82" i="2"/>
  <c r="F83" i="2"/>
  <c r="F84" i="2"/>
  <c r="F85" i="2"/>
  <c r="F86" i="2"/>
  <c r="F87" i="2"/>
  <c r="F88" i="2"/>
  <c r="F89" i="2"/>
  <c r="F90" i="2"/>
  <c r="F91" i="2"/>
  <c r="F92" i="2"/>
  <c r="F93" i="2"/>
  <c r="F94" i="2"/>
  <c r="F95" i="2"/>
  <c r="F96" i="2"/>
  <c r="F97" i="2"/>
  <c r="F98" i="2"/>
  <c r="F99" i="2"/>
  <c r="F100" i="2"/>
  <c r="F101" i="2"/>
  <c r="F102" i="2"/>
  <c r="F103" i="2"/>
  <c r="F104" i="2"/>
  <c r="F105" i="2"/>
  <c r="F106" i="2"/>
  <c r="F107" i="2"/>
  <c r="F108" i="2"/>
  <c r="F109" i="2"/>
  <c r="F110" i="2"/>
  <c r="F111" i="2"/>
  <c r="F112" i="2"/>
  <c r="F113" i="2"/>
  <c r="F114" i="2"/>
  <c r="F115" i="2"/>
  <c r="F116" i="2"/>
  <c r="F117" i="2"/>
  <c r="F118" i="2"/>
  <c r="F119" i="2"/>
  <c r="F120" i="2"/>
  <c r="F121" i="2"/>
  <c r="F122" i="2"/>
  <c r="F123" i="2"/>
  <c r="F124" i="2"/>
  <c r="F125" i="2"/>
  <c r="F126" i="2"/>
  <c r="F127" i="2"/>
  <c r="F128" i="2"/>
  <c r="F129" i="2"/>
  <c r="F130" i="2"/>
  <c r="F131" i="2"/>
  <c r="F132" i="2"/>
  <c r="F133" i="2"/>
  <c r="F134" i="2"/>
  <c r="F135" i="2"/>
  <c r="F136" i="2"/>
  <c r="F137" i="2"/>
  <c r="F138" i="2"/>
  <c r="F139" i="2"/>
  <c r="F140" i="2"/>
  <c r="F141" i="2"/>
  <c r="F142" i="2"/>
  <c r="F143" i="2"/>
  <c r="F144" i="2"/>
  <c r="F145" i="2"/>
  <c r="F146" i="2"/>
  <c r="F147" i="2"/>
  <c r="F148" i="2"/>
  <c r="F149" i="2"/>
  <c r="F150" i="2"/>
  <c r="F151" i="2"/>
  <c r="F152" i="2"/>
  <c r="F153" i="2"/>
  <c r="F154" i="2"/>
  <c r="F155" i="2"/>
  <c r="F156" i="2"/>
  <c r="F157" i="2"/>
  <c r="F158" i="2"/>
  <c r="F159" i="2"/>
  <c r="F160" i="2"/>
  <c r="F161" i="2"/>
  <c r="F162" i="2"/>
  <c r="F163" i="2"/>
  <c r="F164" i="2"/>
  <c r="F165" i="2"/>
  <c r="F166" i="2"/>
  <c r="F167" i="2"/>
  <c r="F168" i="2"/>
  <c r="F169" i="2"/>
  <c r="F170" i="2"/>
  <c r="F171" i="2"/>
  <c r="F172" i="2"/>
  <c r="F173" i="2"/>
  <c r="F174" i="2"/>
  <c r="F175" i="2"/>
  <c r="F176" i="2"/>
  <c r="F177" i="2"/>
  <c r="F178" i="2"/>
  <c r="F179" i="2"/>
  <c r="F180" i="2"/>
  <c r="F181" i="2"/>
  <c r="F182" i="2"/>
  <c r="F183" i="2"/>
  <c r="F184" i="2"/>
  <c r="F185" i="2"/>
  <c r="F186" i="2"/>
  <c r="F187" i="2"/>
  <c r="F188" i="2"/>
  <c r="F189" i="2"/>
  <c r="F190" i="2"/>
  <c r="F191" i="2"/>
  <c r="F192" i="2"/>
  <c r="F193" i="2"/>
  <c r="F194" i="2"/>
  <c r="F195" i="2"/>
  <c r="F196" i="2"/>
  <c r="F197" i="2"/>
  <c r="F198" i="2"/>
  <c r="F199" i="2"/>
  <c r="F200" i="2"/>
  <c r="F201" i="2"/>
  <c r="F202" i="2"/>
  <c r="F203" i="2"/>
  <c r="F204" i="2"/>
  <c r="F205" i="2"/>
  <c r="F206" i="2"/>
  <c r="F207" i="2"/>
  <c r="F208" i="2"/>
  <c r="F209" i="2"/>
  <c r="F210" i="2"/>
  <c r="F211" i="2"/>
  <c r="F212" i="2"/>
  <c r="F213" i="2"/>
  <c r="F214" i="2"/>
  <c r="F215" i="2"/>
  <c r="F216" i="2"/>
  <c r="F217" i="2"/>
  <c r="F218" i="2"/>
  <c r="F219" i="2"/>
  <c r="F220" i="2"/>
  <c r="F221" i="2"/>
  <c r="F222" i="2"/>
  <c r="F223" i="2"/>
  <c r="F224" i="2"/>
  <c r="F225" i="2"/>
  <c r="F226" i="2"/>
  <c r="F227" i="2"/>
  <c r="F228" i="2"/>
  <c r="F229" i="2"/>
  <c r="F230" i="2"/>
  <c r="F231" i="2"/>
  <c r="F232" i="2"/>
  <c r="F233" i="2"/>
  <c r="F234" i="2"/>
  <c r="F235" i="2"/>
  <c r="F236" i="2"/>
  <c r="F237" i="2"/>
  <c r="F238" i="2"/>
  <c r="F239" i="2"/>
  <c r="F240" i="2"/>
  <c r="F241" i="2"/>
  <c r="F242" i="2"/>
  <c r="F243" i="2"/>
  <c r="F244" i="2"/>
  <c r="F245" i="2"/>
  <c r="F246" i="2"/>
  <c r="F247" i="2"/>
  <c r="F248" i="2"/>
  <c r="F249" i="2"/>
  <c r="F250" i="2"/>
  <c r="F251" i="2"/>
  <c r="F252" i="2"/>
  <c r="F253" i="2"/>
  <c r="F254" i="2"/>
  <c r="F255" i="2"/>
  <c r="F256" i="2"/>
  <c r="F257" i="2"/>
  <c r="F258" i="2"/>
  <c r="F259" i="2"/>
  <c r="F260" i="2"/>
  <c r="F261" i="2"/>
  <c r="F262" i="2"/>
  <c r="F263" i="2"/>
  <c r="F264" i="2"/>
  <c r="F265" i="2"/>
  <c r="F266" i="2"/>
  <c r="F267" i="2"/>
  <c r="F268" i="2"/>
  <c r="F269" i="2"/>
  <c r="F270" i="2"/>
  <c r="F271" i="2"/>
  <c r="F272" i="2"/>
  <c r="F273" i="2"/>
  <c r="F274" i="2"/>
  <c r="F275" i="2"/>
  <c r="F276" i="2"/>
  <c r="F277" i="2"/>
  <c r="F278" i="2"/>
  <c r="F279" i="2"/>
  <c r="F280" i="2"/>
  <c r="F281" i="2"/>
  <c r="F282" i="2"/>
  <c r="F283" i="2"/>
  <c r="F284" i="2"/>
  <c r="F285" i="2"/>
  <c r="F286" i="2"/>
  <c r="F287" i="2"/>
  <c r="F288" i="2"/>
  <c r="F289" i="2"/>
  <c r="F290" i="2"/>
  <c r="F291" i="2"/>
  <c r="F292" i="2"/>
  <c r="F293" i="2"/>
  <c r="F294" i="2"/>
  <c r="F295" i="2"/>
  <c r="F296" i="2"/>
  <c r="F297" i="2"/>
  <c r="F298" i="2"/>
  <c r="F299" i="2"/>
  <c r="F300" i="2"/>
  <c r="F301" i="2"/>
  <c r="F302" i="2"/>
  <c r="F303" i="2"/>
  <c r="F304" i="2"/>
  <c r="F305" i="2"/>
  <c r="F306" i="2"/>
  <c r="F307" i="2"/>
  <c r="F308" i="2"/>
  <c r="F309" i="2"/>
  <c r="F310" i="2"/>
  <c r="F311" i="2"/>
  <c r="F312" i="2"/>
  <c r="F313" i="2"/>
  <c r="F314" i="2"/>
  <c r="F315" i="2"/>
  <c r="F316" i="2"/>
  <c r="F317" i="2"/>
  <c r="F318" i="2"/>
  <c r="F319" i="2"/>
  <c r="F320" i="2"/>
  <c r="F321" i="2"/>
  <c r="F322" i="2"/>
  <c r="F323" i="2"/>
  <c r="F324" i="2"/>
  <c r="F325" i="2"/>
  <c r="F326" i="2"/>
  <c r="F327" i="2"/>
  <c r="F328" i="2"/>
  <c r="F329" i="2"/>
  <c r="F330" i="2"/>
  <c r="F331" i="2"/>
  <c r="F332" i="2"/>
  <c r="F333" i="2"/>
  <c r="F334" i="2"/>
  <c r="F335" i="2"/>
  <c r="F336" i="2"/>
  <c r="F337" i="2"/>
  <c r="F338" i="2"/>
  <c r="F339" i="2"/>
  <c r="F340" i="2"/>
  <c r="F341" i="2"/>
  <c r="F342" i="2"/>
  <c r="F343" i="2"/>
  <c r="F344" i="2"/>
  <c r="F345" i="2"/>
  <c r="F346" i="2"/>
  <c r="F347" i="2"/>
  <c r="F348" i="2"/>
  <c r="F349" i="2"/>
  <c r="F350" i="2"/>
  <c r="F351" i="2"/>
  <c r="F352" i="2"/>
  <c r="F353" i="2"/>
  <c r="F354" i="2"/>
  <c r="F355" i="2"/>
  <c r="F356" i="2"/>
  <c r="F357" i="2"/>
  <c r="F358" i="2"/>
  <c r="F359" i="2"/>
  <c r="F360" i="2"/>
  <c r="F361" i="2"/>
  <c r="F362" i="2"/>
  <c r="F363" i="2"/>
  <c r="F364" i="2"/>
  <c r="F365" i="2"/>
  <c r="F366" i="2"/>
  <c r="F367" i="2"/>
  <c r="F368" i="2"/>
  <c r="F369" i="2"/>
  <c r="F370" i="2"/>
  <c r="F371" i="2"/>
  <c r="F372" i="2"/>
  <c r="F373" i="2"/>
  <c r="F374" i="2"/>
  <c r="F375" i="2"/>
  <c r="F376" i="2"/>
  <c r="F377" i="2"/>
  <c r="F378" i="2"/>
  <c r="F379" i="2"/>
  <c r="F380" i="2"/>
  <c r="F381" i="2"/>
  <c r="F382" i="2"/>
  <c r="F383" i="2"/>
  <c r="F384" i="2"/>
  <c r="F385" i="2"/>
  <c r="F386" i="2"/>
  <c r="F387" i="2"/>
  <c r="F388" i="2"/>
  <c r="F389" i="2"/>
  <c r="F390" i="2"/>
  <c r="F391" i="2"/>
  <c r="F392" i="2"/>
  <c r="F393" i="2"/>
  <c r="F394" i="2"/>
  <c r="F395" i="2"/>
  <c r="F396" i="2"/>
  <c r="F397" i="2"/>
  <c r="F398" i="2"/>
  <c r="F399" i="2"/>
  <c r="F400" i="2"/>
  <c r="F401" i="2"/>
  <c r="F402" i="2"/>
  <c r="F403" i="2"/>
  <c r="F404" i="2"/>
  <c r="F405" i="2"/>
  <c r="F406" i="2"/>
  <c r="F407" i="2"/>
  <c r="F408" i="2"/>
  <c r="F409" i="2"/>
  <c r="F410" i="2"/>
  <c r="F411" i="2"/>
  <c r="F412" i="2"/>
  <c r="F413" i="2"/>
  <c r="F414" i="2"/>
  <c r="F415" i="2"/>
  <c r="F416" i="2"/>
  <c r="F417" i="2"/>
  <c r="F418" i="2"/>
  <c r="F419" i="2"/>
  <c r="F420" i="2"/>
  <c r="F421" i="2"/>
  <c r="F422" i="2"/>
  <c r="F423" i="2"/>
  <c r="F424" i="2"/>
  <c r="F425" i="2"/>
  <c r="F426" i="2"/>
  <c r="F427" i="2"/>
  <c r="F428" i="2"/>
  <c r="F429" i="2"/>
  <c r="F430" i="2"/>
  <c r="F431" i="2"/>
  <c r="F432" i="2"/>
  <c r="F433" i="2"/>
  <c r="F434" i="2"/>
  <c r="F435" i="2"/>
  <c r="F436" i="2"/>
  <c r="F437" i="2"/>
  <c r="F438" i="2"/>
  <c r="F439" i="2"/>
  <c r="F440" i="2"/>
  <c r="F441" i="2"/>
  <c r="F442" i="2"/>
  <c r="F443" i="2"/>
  <c r="F444" i="2"/>
  <c r="F445" i="2"/>
  <c r="F446" i="2"/>
  <c r="F447" i="2"/>
  <c r="F448" i="2"/>
  <c r="F449" i="2"/>
  <c r="F450" i="2"/>
  <c r="F451" i="2"/>
  <c r="F452" i="2"/>
  <c r="F453" i="2"/>
  <c r="F454" i="2"/>
  <c r="F455" i="2"/>
  <c r="F456" i="2"/>
  <c r="F457" i="2"/>
  <c r="F458" i="2"/>
  <c r="F459" i="2"/>
  <c r="F460" i="2"/>
  <c r="F461" i="2"/>
  <c r="F462" i="2"/>
  <c r="F463" i="2"/>
  <c r="F464" i="2"/>
  <c r="F465" i="2"/>
  <c r="F466" i="2"/>
  <c r="F467" i="2"/>
  <c r="F468" i="2"/>
  <c r="F469" i="2"/>
  <c r="F470" i="2"/>
  <c r="F471" i="2"/>
  <c r="F472" i="2"/>
  <c r="F473" i="2"/>
  <c r="F474" i="2"/>
  <c r="F475" i="2"/>
  <c r="F476" i="2"/>
  <c r="F477" i="2"/>
  <c r="F478" i="2"/>
  <c r="F479" i="2"/>
  <c r="F480" i="2"/>
  <c r="F481" i="2"/>
  <c r="F482" i="2"/>
  <c r="F483" i="2"/>
  <c r="F484" i="2"/>
  <c r="F485" i="2"/>
  <c r="F486" i="2"/>
  <c r="F487" i="2"/>
  <c r="F488" i="2"/>
  <c r="F489" i="2"/>
  <c r="F490" i="2"/>
  <c r="F491" i="2"/>
  <c r="F492" i="2"/>
  <c r="F493" i="2"/>
  <c r="F494" i="2"/>
  <c r="F495" i="2"/>
  <c r="F496" i="2"/>
  <c r="F497" i="2"/>
  <c r="F498" i="2"/>
  <c r="F499" i="2"/>
  <c r="F500" i="2"/>
  <c r="F501" i="2"/>
  <c r="F502" i="2"/>
  <c r="F503" i="2"/>
  <c r="F504" i="2"/>
  <c r="F505" i="2"/>
  <c r="F506" i="2"/>
  <c r="F507" i="2"/>
  <c r="F508" i="2"/>
  <c r="F509" i="2"/>
  <c r="F510" i="2"/>
  <c r="F511" i="2"/>
  <c r="F512" i="2"/>
  <c r="F513" i="2"/>
  <c r="F514" i="2"/>
  <c r="F515" i="2"/>
  <c r="F516" i="2"/>
  <c r="F517" i="2"/>
  <c r="F518" i="2"/>
  <c r="F519" i="2"/>
  <c r="F520" i="2"/>
  <c r="F521" i="2"/>
  <c r="F522" i="2"/>
  <c r="F523" i="2"/>
  <c r="F524" i="2"/>
  <c r="F525" i="2"/>
  <c r="F526" i="2"/>
  <c r="F527" i="2"/>
  <c r="F528" i="2"/>
  <c r="F529" i="2"/>
  <c r="F530" i="2"/>
  <c r="F531" i="2"/>
  <c r="F532" i="2"/>
  <c r="F533" i="2"/>
  <c r="F534" i="2"/>
  <c r="F535" i="2"/>
  <c r="F536" i="2"/>
  <c r="F537" i="2"/>
  <c r="F538" i="2"/>
  <c r="F539" i="2"/>
  <c r="F540" i="2"/>
  <c r="F541" i="2"/>
  <c r="F542" i="2"/>
  <c r="F543" i="2"/>
  <c r="F544" i="2"/>
  <c r="F545" i="2"/>
  <c r="F546" i="2"/>
  <c r="F547" i="2"/>
  <c r="F548" i="2"/>
  <c r="F549" i="2"/>
  <c r="F550" i="2"/>
  <c r="F551" i="2"/>
  <c r="F552" i="2"/>
  <c r="F553" i="2"/>
  <c r="F554" i="2"/>
  <c r="F555" i="2"/>
  <c r="F556" i="2"/>
  <c r="F557" i="2"/>
  <c r="F558" i="2"/>
  <c r="F559" i="2"/>
  <c r="F560" i="2"/>
  <c r="F561" i="2"/>
  <c r="F562" i="2"/>
  <c r="F563" i="2"/>
  <c r="F564" i="2"/>
  <c r="F565" i="2"/>
  <c r="F566" i="2"/>
  <c r="F567" i="2"/>
  <c r="F568" i="2"/>
  <c r="F569" i="2"/>
  <c r="F570" i="2"/>
  <c r="F571" i="2"/>
  <c r="F572" i="2"/>
  <c r="F573" i="2"/>
  <c r="F574" i="2"/>
  <c r="F575" i="2"/>
  <c r="F576" i="2"/>
  <c r="F577" i="2"/>
  <c r="F578" i="2"/>
  <c r="F579" i="2"/>
  <c r="F580" i="2"/>
  <c r="F581" i="2"/>
  <c r="F582" i="2"/>
  <c r="F583" i="2"/>
  <c r="F584" i="2"/>
  <c r="F585" i="2"/>
  <c r="F586" i="2"/>
  <c r="F587" i="2"/>
  <c r="F588" i="2"/>
  <c r="F589" i="2"/>
  <c r="F590" i="2"/>
  <c r="F591" i="2"/>
  <c r="F592" i="2"/>
  <c r="F593" i="2"/>
  <c r="F594" i="2"/>
  <c r="F595" i="2"/>
  <c r="F596" i="2"/>
  <c r="F597" i="2"/>
  <c r="F598" i="2"/>
  <c r="F599" i="2"/>
  <c r="F600" i="2"/>
  <c r="F601" i="2"/>
  <c r="F602" i="2"/>
  <c r="F603" i="2"/>
  <c r="F604" i="2"/>
  <c r="F605" i="2"/>
  <c r="F606" i="2"/>
  <c r="F607" i="2"/>
  <c r="F608" i="2"/>
  <c r="F609" i="2"/>
  <c r="F610" i="2"/>
  <c r="F611" i="2"/>
  <c r="F612" i="2"/>
  <c r="F613" i="2"/>
  <c r="F614" i="2"/>
  <c r="F615" i="2"/>
  <c r="F616" i="2"/>
  <c r="F617" i="2"/>
  <c r="F618" i="2"/>
  <c r="F619" i="2"/>
  <c r="F620" i="2"/>
  <c r="F621" i="2"/>
  <c r="F622" i="2"/>
  <c r="F623" i="2"/>
  <c r="F624" i="2"/>
  <c r="F625" i="2"/>
  <c r="F626" i="2"/>
  <c r="F627" i="2"/>
  <c r="F628" i="2"/>
  <c r="F629" i="2"/>
  <c r="F630" i="2"/>
  <c r="F631" i="2"/>
  <c r="F632" i="2"/>
  <c r="F633" i="2"/>
  <c r="F634" i="2"/>
  <c r="F635" i="2"/>
  <c r="F636" i="2"/>
  <c r="F637" i="2"/>
  <c r="F638" i="2"/>
  <c r="F639" i="2"/>
  <c r="F640" i="2"/>
  <c r="F641" i="2"/>
  <c r="F642" i="2"/>
  <c r="F643" i="2"/>
  <c r="F644" i="2"/>
  <c r="F645" i="2"/>
  <c r="F646" i="2"/>
  <c r="F647" i="2"/>
  <c r="F648" i="2"/>
  <c r="F649" i="2"/>
  <c r="F650" i="2"/>
  <c r="F651" i="2"/>
  <c r="F652" i="2"/>
  <c r="F653" i="2"/>
  <c r="F654" i="2"/>
  <c r="F2" i="2"/>
  <c r="A2"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51" i="2"/>
  <c r="A52" i="2"/>
  <c r="A53" i="2"/>
  <c r="A54" i="2"/>
  <c r="A55" i="2"/>
  <c r="A56" i="2"/>
  <c r="A57" i="2"/>
  <c r="A58" i="2"/>
  <c r="A59" i="2"/>
  <c r="A60" i="2"/>
  <c r="A61" i="2"/>
  <c r="A62" i="2"/>
  <c r="A63" i="2"/>
  <c r="A64" i="2"/>
  <c r="A65" i="2"/>
  <c r="A66" i="2"/>
  <c r="A67" i="2"/>
  <c r="A68" i="2"/>
  <c r="A69" i="2"/>
  <c r="A70" i="2"/>
  <c r="A71" i="2"/>
  <c r="A72" i="2"/>
  <c r="A73" i="2"/>
  <c r="A74" i="2"/>
  <c r="A75" i="2"/>
  <c r="A76" i="2"/>
  <c r="A77" i="2"/>
  <c r="A78" i="2"/>
  <c r="A79" i="2"/>
  <c r="A80" i="2"/>
  <c r="A81" i="2"/>
  <c r="A82" i="2"/>
  <c r="A83" i="2"/>
  <c r="A84" i="2"/>
  <c r="A85" i="2"/>
  <c r="A86" i="2"/>
  <c r="A87" i="2"/>
  <c r="A88" i="2"/>
  <c r="A89" i="2"/>
  <c r="A90" i="2"/>
  <c r="A91" i="2"/>
  <c r="A92" i="2"/>
  <c r="A93" i="2"/>
  <c r="A94" i="2"/>
  <c r="A95" i="2"/>
  <c r="A96" i="2"/>
  <c r="A97" i="2"/>
  <c r="A98" i="2"/>
  <c r="A99" i="2"/>
  <c r="A100" i="2"/>
  <c r="A101" i="2"/>
  <c r="A102" i="2"/>
  <c r="A103" i="2"/>
  <c r="A104" i="2"/>
  <c r="A105" i="2"/>
  <c r="A106" i="2"/>
  <c r="A107" i="2"/>
  <c r="A108" i="2"/>
  <c r="A109" i="2"/>
  <c r="A110" i="2"/>
  <c r="A111" i="2"/>
  <c r="A112" i="2"/>
  <c r="A113" i="2"/>
  <c r="A114" i="2"/>
  <c r="A115" i="2"/>
  <c r="A116" i="2"/>
  <c r="A117" i="2"/>
  <c r="A118" i="2"/>
  <c r="A119" i="2"/>
  <c r="A120" i="2"/>
  <c r="A121" i="2"/>
  <c r="A122" i="2"/>
  <c r="A123" i="2"/>
  <c r="A124" i="2"/>
  <c r="A125" i="2"/>
  <c r="A126" i="2"/>
  <c r="A127" i="2"/>
  <c r="A128" i="2"/>
  <c r="A129" i="2"/>
  <c r="A130" i="2"/>
  <c r="A131" i="2"/>
  <c r="A132" i="2"/>
  <c r="A133" i="2"/>
  <c r="A134" i="2"/>
  <c r="A135" i="2"/>
  <c r="A136" i="2"/>
  <c r="A137" i="2"/>
  <c r="A138" i="2"/>
  <c r="A139" i="2"/>
  <c r="A140" i="2"/>
  <c r="A141" i="2"/>
  <c r="A142" i="2"/>
  <c r="A143" i="2"/>
  <c r="A144" i="2"/>
  <c r="A145" i="2"/>
  <c r="A146" i="2"/>
  <c r="A147" i="2"/>
  <c r="A148" i="2"/>
  <c r="A149" i="2"/>
  <c r="A150" i="2"/>
  <c r="A151" i="2"/>
  <c r="A152" i="2"/>
  <c r="A153" i="2"/>
  <c r="A154" i="2"/>
  <c r="A155" i="2"/>
  <c r="A156" i="2"/>
  <c r="A157" i="2"/>
  <c r="A158" i="2"/>
  <c r="A159" i="2"/>
  <c r="A160" i="2"/>
  <c r="A161" i="2"/>
  <c r="A162" i="2"/>
  <c r="A163" i="2"/>
  <c r="A164" i="2"/>
  <c r="A165" i="2"/>
  <c r="A166" i="2"/>
  <c r="A167" i="2"/>
  <c r="A168" i="2"/>
  <c r="A169" i="2"/>
  <c r="A170" i="2"/>
  <c r="A171" i="2"/>
  <c r="A172" i="2"/>
  <c r="A173" i="2"/>
  <c r="A174" i="2"/>
  <c r="A175" i="2"/>
  <c r="A176" i="2"/>
  <c r="A177" i="2"/>
  <c r="A178" i="2"/>
  <c r="A179" i="2"/>
  <c r="A180" i="2"/>
  <c r="A181" i="2"/>
  <c r="A182" i="2"/>
  <c r="A183" i="2"/>
  <c r="A184" i="2"/>
  <c r="A185" i="2"/>
  <c r="A186" i="2"/>
  <c r="A187" i="2"/>
  <c r="A188" i="2"/>
  <c r="A189" i="2"/>
  <c r="A190" i="2"/>
  <c r="A191" i="2"/>
  <c r="A192" i="2"/>
  <c r="A193" i="2"/>
  <c r="A194" i="2"/>
  <c r="A195" i="2"/>
  <c r="A196" i="2"/>
  <c r="A197" i="2"/>
  <c r="A198" i="2"/>
  <c r="A199" i="2"/>
  <c r="A200" i="2"/>
  <c r="A201" i="2"/>
  <c r="A202" i="2"/>
  <c r="A203" i="2"/>
  <c r="A204" i="2"/>
  <c r="A205" i="2"/>
  <c r="A206" i="2"/>
  <c r="A207" i="2"/>
  <c r="A208" i="2"/>
  <c r="A209" i="2"/>
  <c r="A210" i="2"/>
  <c r="A211" i="2"/>
  <c r="A212" i="2"/>
  <c r="A213" i="2"/>
  <c r="A214" i="2"/>
  <c r="A215" i="2"/>
  <c r="A216" i="2"/>
  <c r="A217" i="2"/>
  <c r="A218" i="2"/>
  <c r="A219" i="2"/>
  <c r="A220" i="2"/>
  <c r="A221" i="2"/>
  <c r="A222" i="2"/>
  <c r="A223" i="2"/>
  <c r="A224" i="2"/>
  <c r="A225" i="2"/>
  <c r="A226" i="2"/>
  <c r="A227" i="2"/>
  <c r="A228" i="2"/>
  <c r="A229" i="2"/>
  <c r="A230" i="2"/>
  <c r="A231" i="2"/>
  <c r="A232" i="2"/>
  <c r="A233" i="2"/>
  <c r="A234" i="2"/>
  <c r="A235" i="2"/>
  <c r="A236" i="2"/>
  <c r="A237" i="2"/>
  <c r="A238" i="2"/>
  <c r="A239" i="2"/>
  <c r="A240" i="2"/>
  <c r="A241" i="2"/>
  <c r="A242" i="2"/>
  <c r="A243" i="2"/>
  <c r="A244" i="2"/>
  <c r="A245" i="2"/>
  <c r="A246" i="2"/>
  <c r="A247" i="2"/>
  <c r="A248" i="2"/>
  <c r="A249" i="2"/>
  <c r="A250" i="2"/>
  <c r="A251" i="2"/>
  <c r="A252" i="2"/>
  <c r="A253" i="2"/>
  <c r="A254" i="2"/>
  <c r="A255" i="2"/>
  <c r="A256" i="2"/>
  <c r="A257" i="2"/>
  <c r="A258" i="2"/>
  <c r="A259" i="2"/>
  <c r="A260" i="2"/>
  <c r="A261" i="2"/>
  <c r="A262" i="2"/>
  <c r="A263" i="2"/>
  <c r="A264" i="2"/>
  <c r="A265" i="2"/>
  <c r="A266" i="2"/>
  <c r="A267" i="2"/>
  <c r="A268" i="2"/>
  <c r="A269" i="2"/>
  <c r="A270" i="2"/>
  <c r="A271" i="2"/>
  <c r="A272" i="2"/>
  <c r="A273" i="2"/>
  <c r="A274" i="2"/>
  <c r="A275" i="2"/>
  <c r="A276" i="2"/>
  <c r="A277" i="2"/>
  <c r="A278" i="2"/>
  <c r="A279" i="2"/>
  <c r="A280" i="2"/>
  <c r="A281" i="2"/>
  <c r="A282" i="2"/>
  <c r="A283" i="2"/>
  <c r="A284" i="2"/>
  <c r="A285" i="2"/>
  <c r="A286" i="2"/>
  <c r="A287" i="2"/>
  <c r="A288" i="2"/>
  <c r="A289" i="2"/>
  <c r="A290" i="2"/>
  <c r="A291" i="2"/>
  <c r="A292" i="2"/>
  <c r="A293" i="2"/>
  <c r="A294" i="2"/>
  <c r="A295" i="2"/>
  <c r="A296" i="2"/>
  <c r="A297" i="2"/>
  <c r="A298" i="2"/>
  <c r="A299" i="2"/>
  <c r="A300" i="2"/>
  <c r="A301" i="2"/>
  <c r="A302" i="2"/>
  <c r="A303" i="2"/>
  <c r="A304" i="2"/>
  <c r="A305" i="2"/>
  <c r="A306" i="2"/>
  <c r="A307" i="2"/>
  <c r="A308" i="2"/>
  <c r="A309" i="2"/>
  <c r="A310" i="2"/>
  <c r="A311" i="2"/>
  <c r="A312" i="2"/>
  <c r="A313" i="2"/>
  <c r="A314" i="2"/>
  <c r="A315" i="2"/>
  <c r="A316" i="2"/>
  <c r="A317" i="2"/>
  <c r="A318" i="2"/>
  <c r="A319" i="2"/>
  <c r="A320" i="2"/>
  <c r="A321" i="2"/>
  <c r="A322" i="2"/>
  <c r="A323" i="2"/>
  <c r="A324" i="2"/>
  <c r="A325" i="2"/>
  <c r="A326" i="2"/>
  <c r="A327" i="2"/>
  <c r="A328" i="2"/>
  <c r="A329" i="2"/>
  <c r="A330" i="2"/>
  <c r="A331" i="2"/>
  <c r="A332" i="2"/>
  <c r="A333" i="2"/>
  <c r="A334" i="2"/>
  <c r="A335" i="2"/>
  <c r="A336" i="2"/>
  <c r="A337" i="2"/>
  <c r="A338" i="2"/>
  <c r="A339" i="2"/>
  <c r="A340" i="2"/>
  <c r="A341" i="2"/>
  <c r="A342" i="2"/>
  <c r="A343" i="2"/>
  <c r="A344" i="2"/>
  <c r="A345" i="2"/>
  <c r="A346" i="2"/>
  <c r="A347" i="2"/>
  <c r="A348" i="2"/>
  <c r="A349" i="2"/>
  <c r="A350" i="2"/>
  <c r="A351" i="2"/>
  <c r="A352" i="2"/>
  <c r="A353" i="2"/>
  <c r="A354" i="2"/>
  <c r="A355" i="2"/>
  <c r="A356" i="2"/>
  <c r="A357" i="2"/>
  <c r="A358" i="2"/>
  <c r="A359" i="2"/>
  <c r="A360" i="2"/>
  <c r="A361" i="2"/>
  <c r="A362" i="2"/>
  <c r="A363" i="2"/>
  <c r="A364" i="2"/>
  <c r="A365" i="2"/>
  <c r="A366" i="2"/>
  <c r="A367" i="2"/>
  <c r="A368" i="2"/>
  <c r="A369" i="2"/>
  <c r="A370" i="2"/>
  <c r="A371" i="2"/>
  <c r="A372" i="2"/>
  <c r="A373" i="2"/>
  <c r="A374" i="2"/>
  <c r="A375" i="2"/>
  <c r="A376" i="2"/>
  <c r="A377" i="2"/>
  <c r="A378" i="2"/>
  <c r="A379" i="2"/>
  <c r="A380" i="2"/>
  <c r="A381" i="2"/>
  <c r="A382" i="2"/>
  <c r="A383" i="2"/>
  <c r="A384" i="2"/>
  <c r="A385" i="2"/>
  <c r="A386" i="2"/>
  <c r="A387" i="2"/>
  <c r="A388" i="2"/>
  <c r="A389" i="2"/>
  <c r="A390" i="2"/>
  <c r="A391" i="2"/>
  <c r="A392" i="2"/>
  <c r="A393" i="2"/>
  <c r="A394" i="2"/>
  <c r="A395" i="2"/>
  <c r="A396" i="2"/>
  <c r="A397" i="2"/>
  <c r="A398" i="2"/>
  <c r="A399" i="2"/>
  <c r="A400" i="2"/>
  <c r="A401" i="2"/>
  <c r="A402" i="2"/>
  <c r="A403" i="2"/>
  <c r="A404" i="2"/>
  <c r="A405" i="2"/>
  <c r="A406" i="2"/>
  <c r="A407" i="2"/>
  <c r="A408" i="2"/>
  <c r="A409" i="2"/>
  <c r="A410" i="2"/>
  <c r="A411" i="2"/>
  <c r="A412" i="2"/>
  <c r="A413" i="2"/>
  <c r="A414" i="2"/>
  <c r="A415" i="2"/>
  <c r="A416" i="2"/>
  <c r="A417" i="2"/>
  <c r="A418" i="2"/>
  <c r="A419" i="2"/>
  <c r="A420" i="2"/>
  <c r="A421" i="2"/>
  <c r="A422" i="2"/>
  <c r="A423" i="2"/>
  <c r="A424" i="2"/>
  <c r="A425" i="2"/>
  <c r="A426" i="2"/>
  <c r="A427" i="2"/>
  <c r="A428" i="2"/>
  <c r="A429" i="2"/>
  <c r="A430" i="2"/>
  <c r="A431" i="2"/>
  <c r="A432" i="2"/>
  <c r="A433" i="2"/>
  <c r="A434" i="2"/>
  <c r="A435" i="2"/>
  <c r="A436" i="2"/>
  <c r="A437" i="2"/>
  <c r="A438" i="2"/>
  <c r="A439" i="2"/>
  <c r="A440" i="2"/>
  <c r="A441" i="2"/>
  <c r="A442" i="2"/>
  <c r="A443" i="2"/>
  <c r="A444" i="2"/>
  <c r="A445" i="2"/>
  <c r="A446" i="2"/>
  <c r="A447" i="2"/>
  <c r="A448" i="2"/>
  <c r="A449" i="2"/>
  <c r="A450" i="2"/>
  <c r="A451" i="2"/>
  <c r="A452" i="2"/>
  <c r="A453" i="2"/>
  <c r="A454" i="2"/>
  <c r="A455" i="2"/>
  <c r="A456" i="2"/>
  <c r="A457" i="2"/>
  <c r="A458" i="2"/>
  <c r="A459" i="2"/>
  <c r="A460" i="2"/>
  <c r="A461" i="2"/>
  <c r="A462" i="2"/>
  <c r="A463" i="2"/>
  <c r="A464" i="2"/>
  <c r="A465" i="2"/>
  <c r="A466" i="2"/>
  <c r="A467" i="2"/>
  <c r="A468" i="2"/>
  <c r="A469" i="2"/>
  <c r="A470" i="2"/>
  <c r="A471" i="2"/>
  <c r="A472" i="2"/>
  <c r="A473" i="2"/>
  <c r="A474" i="2"/>
  <c r="A475" i="2"/>
  <c r="A476" i="2"/>
  <c r="A477" i="2"/>
  <c r="A478" i="2"/>
  <c r="A479" i="2"/>
  <c r="A480" i="2"/>
  <c r="A481" i="2"/>
  <c r="A482" i="2"/>
  <c r="A483" i="2"/>
  <c r="A484" i="2"/>
  <c r="A485" i="2"/>
  <c r="A486" i="2"/>
  <c r="A487" i="2"/>
  <c r="A488" i="2"/>
  <c r="A489" i="2"/>
  <c r="A490" i="2"/>
  <c r="A491" i="2"/>
  <c r="A492" i="2"/>
  <c r="A493" i="2"/>
  <c r="A494" i="2"/>
  <c r="A495" i="2"/>
  <c r="A496" i="2"/>
  <c r="A497" i="2"/>
  <c r="A498" i="2"/>
  <c r="A499" i="2"/>
  <c r="A500" i="2"/>
  <c r="A501" i="2"/>
  <c r="A502" i="2"/>
  <c r="A503" i="2"/>
  <c r="A504" i="2"/>
  <c r="A505" i="2"/>
  <c r="A506" i="2"/>
  <c r="A507" i="2"/>
  <c r="A508" i="2"/>
  <c r="A509" i="2"/>
  <c r="A510" i="2"/>
  <c r="A511" i="2"/>
  <c r="A512" i="2"/>
  <c r="A513" i="2"/>
  <c r="A514" i="2"/>
  <c r="A515" i="2"/>
  <c r="A516" i="2"/>
  <c r="A517" i="2"/>
  <c r="A518" i="2"/>
  <c r="A519" i="2"/>
  <c r="A520" i="2"/>
  <c r="A521" i="2"/>
  <c r="A522" i="2"/>
  <c r="A523" i="2"/>
  <c r="A524" i="2"/>
  <c r="A525" i="2"/>
  <c r="A526" i="2"/>
  <c r="A527" i="2"/>
  <c r="A528" i="2"/>
  <c r="A529" i="2"/>
  <c r="A530" i="2"/>
  <c r="A531" i="2"/>
  <c r="A532" i="2"/>
  <c r="A533" i="2"/>
  <c r="A534" i="2"/>
  <c r="A535" i="2"/>
  <c r="A536" i="2"/>
  <c r="A537" i="2"/>
  <c r="A538" i="2"/>
  <c r="A539" i="2"/>
  <c r="A540" i="2"/>
  <c r="A541" i="2"/>
  <c r="A542" i="2"/>
  <c r="A543" i="2"/>
  <c r="A544" i="2"/>
  <c r="A545" i="2"/>
  <c r="A546" i="2"/>
  <c r="A547" i="2"/>
  <c r="A548" i="2"/>
  <c r="A549" i="2"/>
  <c r="A550" i="2"/>
  <c r="A551" i="2"/>
  <c r="A552" i="2"/>
  <c r="A553" i="2"/>
  <c r="A554" i="2"/>
  <c r="A555" i="2"/>
  <c r="A556" i="2"/>
  <c r="A557" i="2"/>
  <c r="A558" i="2"/>
  <c r="A559" i="2"/>
  <c r="A560" i="2"/>
  <c r="A561" i="2"/>
  <c r="A562" i="2"/>
  <c r="A563" i="2"/>
  <c r="A564" i="2"/>
  <c r="A565" i="2"/>
  <c r="A566" i="2"/>
  <c r="A567" i="2"/>
  <c r="A568" i="2"/>
  <c r="A569" i="2"/>
  <c r="A570" i="2"/>
  <c r="A571" i="2"/>
  <c r="A572" i="2"/>
  <c r="A573" i="2"/>
  <c r="A574" i="2"/>
  <c r="A575" i="2"/>
  <c r="A576" i="2"/>
  <c r="A577" i="2"/>
  <c r="A578" i="2"/>
  <c r="A579" i="2"/>
  <c r="A580" i="2"/>
  <c r="A581" i="2"/>
  <c r="A582" i="2"/>
  <c r="A583" i="2"/>
  <c r="A584" i="2"/>
  <c r="A585" i="2"/>
  <c r="A586" i="2"/>
  <c r="A587" i="2"/>
  <c r="A588" i="2"/>
  <c r="A589" i="2"/>
  <c r="A590" i="2"/>
  <c r="A591" i="2"/>
  <c r="A592" i="2"/>
  <c r="A593" i="2"/>
  <c r="A594" i="2"/>
  <c r="A595" i="2"/>
  <c r="A596" i="2"/>
  <c r="A597" i="2"/>
  <c r="A598" i="2"/>
  <c r="A599" i="2"/>
  <c r="A600" i="2"/>
  <c r="A601" i="2"/>
  <c r="A602" i="2"/>
  <c r="A603" i="2"/>
  <c r="A604" i="2"/>
  <c r="A605" i="2"/>
  <c r="A606" i="2"/>
  <c r="A607" i="2"/>
  <c r="A608" i="2"/>
  <c r="A609" i="2"/>
  <c r="A610" i="2"/>
  <c r="A611" i="2"/>
  <c r="A612" i="2"/>
  <c r="A613" i="2"/>
  <c r="A614" i="2"/>
  <c r="A615" i="2"/>
  <c r="A616" i="2"/>
  <c r="A617" i="2"/>
  <c r="A618" i="2"/>
  <c r="A619" i="2"/>
  <c r="A620" i="2"/>
  <c r="A621" i="2"/>
  <c r="A622" i="2"/>
  <c r="A623" i="2"/>
  <c r="A624" i="2"/>
  <c r="A625" i="2"/>
  <c r="A626" i="2"/>
  <c r="A627" i="2"/>
  <c r="A628" i="2"/>
  <c r="A629" i="2"/>
  <c r="A630" i="2"/>
  <c r="A631" i="2"/>
  <c r="A632" i="2"/>
  <c r="A633" i="2"/>
  <c r="A634" i="2"/>
  <c r="A635" i="2"/>
  <c r="A636" i="2"/>
  <c r="A637" i="2"/>
  <c r="A638" i="2"/>
  <c r="A639" i="2"/>
  <c r="A640" i="2"/>
  <c r="A641" i="2"/>
  <c r="A642" i="2"/>
  <c r="A643" i="2"/>
  <c r="A644" i="2"/>
  <c r="A645" i="2"/>
  <c r="A646" i="2"/>
  <c r="A647" i="2"/>
  <c r="A648" i="2"/>
  <c r="A649" i="2"/>
  <c r="A650" i="2"/>
  <c r="A651" i="2"/>
  <c r="A652" i="2"/>
  <c r="A653" i="2"/>
  <c r="A654" i="2"/>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2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 i="1"/>
  <c r="I650" i="3" l="1"/>
  <c r="I638" i="3"/>
  <c r="I626" i="3"/>
  <c r="I614" i="3"/>
  <c r="I602" i="3"/>
  <c r="I590" i="3"/>
  <c r="I578" i="3"/>
  <c r="I566" i="3"/>
  <c r="I554" i="3"/>
  <c r="I542" i="3"/>
  <c r="I530" i="3"/>
  <c r="I518" i="3"/>
  <c r="I506" i="3"/>
  <c r="I494" i="3"/>
  <c r="I482" i="3"/>
  <c r="I470" i="3"/>
  <c r="I458" i="3"/>
  <c r="I446" i="3"/>
  <c r="I434" i="3"/>
  <c r="I422" i="3"/>
  <c r="I410" i="3"/>
  <c r="I398" i="3"/>
  <c r="I386" i="3"/>
  <c r="I374" i="3"/>
  <c r="I362" i="3"/>
  <c r="I350" i="3"/>
  <c r="I338" i="3"/>
  <c r="I326" i="3"/>
  <c r="I314" i="3"/>
  <c r="I302" i="3"/>
  <c r="I290" i="3"/>
  <c r="I278" i="3"/>
  <c r="I266" i="3"/>
  <c r="I254" i="3"/>
  <c r="I242" i="3"/>
  <c r="I230" i="3"/>
  <c r="I218" i="3"/>
  <c r="I206" i="3"/>
  <c r="I194" i="3"/>
  <c r="I182" i="3"/>
  <c r="I170" i="3"/>
  <c r="I158" i="3"/>
  <c r="I146" i="3"/>
  <c r="I134" i="3"/>
  <c r="I122" i="3"/>
  <c r="I110" i="3"/>
  <c r="I98" i="3"/>
  <c r="I86" i="3"/>
  <c r="I74" i="3"/>
  <c r="I62" i="3"/>
  <c r="I50" i="3"/>
  <c r="I38" i="3"/>
  <c r="I26" i="3"/>
  <c r="I14" i="3"/>
  <c r="I648" i="3"/>
  <c r="I636" i="3"/>
  <c r="I624" i="3"/>
  <c r="I612" i="3"/>
  <c r="I600" i="3"/>
  <c r="I588" i="3"/>
  <c r="I576" i="3"/>
  <c r="I564" i="3"/>
  <c r="I552" i="3"/>
  <c r="I540" i="3"/>
  <c r="I528" i="3"/>
  <c r="I516" i="3"/>
  <c r="I504" i="3"/>
  <c r="I492" i="3"/>
  <c r="I480" i="3"/>
  <c r="I468" i="3"/>
  <c r="I456" i="3"/>
  <c r="I444" i="3"/>
  <c r="I432" i="3"/>
  <c r="I420" i="3"/>
  <c r="I408" i="3"/>
  <c r="I396" i="3"/>
  <c r="I384" i="3"/>
  <c r="I372" i="3"/>
  <c r="I360" i="3"/>
  <c r="I348" i="3"/>
  <c r="I336" i="3"/>
  <c r="I324" i="3"/>
  <c r="I312" i="3"/>
  <c r="I300" i="3"/>
  <c r="I288" i="3"/>
  <c r="I276" i="3"/>
  <c r="I264" i="3"/>
  <c r="I252" i="3"/>
  <c r="I240" i="3"/>
  <c r="I228" i="3"/>
  <c r="I216" i="3"/>
  <c r="I204" i="3"/>
  <c r="I192" i="3"/>
  <c r="I180" i="3"/>
  <c r="I168" i="3"/>
  <c r="I156" i="3"/>
  <c r="I144" i="3"/>
  <c r="I132" i="3"/>
  <c r="I120" i="3"/>
  <c r="I108" i="3"/>
  <c r="I96" i="3"/>
  <c r="I84" i="3"/>
  <c r="I72" i="3"/>
  <c r="I60" i="3"/>
  <c r="I48" i="3"/>
  <c r="I36" i="3"/>
  <c r="I24" i="3"/>
  <c r="I12" i="3"/>
  <c r="I647" i="3"/>
  <c r="I635" i="3"/>
  <c r="I623" i="3"/>
  <c r="I611" i="3"/>
  <c r="I599" i="3"/>
  <c r="I587" i="3"/>
  <c r="I575" i="3"/>
  <c r="I563" i="3"/>
  <c r="I551" i="3"/>
  <c r="I539" i="3"/>
  <c r="I527" i="3"/>
  <c r="I515" i="3"/>
  <c r="I503" i="3"/>
  <c r="I491" i="3"/>
  <c r="I479" i="3"/>
  <c r="I467" i="3"/>
  <c r="I455" i="3"/>
  <c r="I443" i="3"/>
  <c r="I431" i="3"/>
  <c r="I419" i="3"/>
  <c r="I407" i="3"/>
  <c r="I395" i="3"/>
  <c r="I383" i="3"/>
  <c r="I371" i="3"/>
  <c r="I359" i="3"/>
  <c r="I347" i="3"/>
  <c r="I335" i="3"/>
  <c r="I323" i="3"/>
  <c r="I311" i="3"/>
  <c r="I299" i="3"/>
  <c r="I287" i="3"/>
  <c r="I275" i="3"/>
  <c r="I263" i="3"/>
  <c r="I251" i="3"/>
  <c r="I239" i="3"/>
  <c r="I227" i="3"/>
  <c r="I215" i="3"/>
  <c r="I203" i="3"/>
  <c r="I191" i="3"/>
  <c r="I179" i="3"/>
  <c r="I167" i="3"/>
  <c r="I155" i="3"/>
  <c r="I143" i="3"/>
  <c r="I131" i="3"/>
  <c r="I119" i="3"/>
  <c r="I107" i="3"/>
  <c r="I95" i="3"/>
  <c r="I83" i="3"/>
  <c r="I71" i="3"/>
  <c r="I59" i="3"/>
  <c r="I47" i="3"/>
  <c r="I35" i="3"/>
  <c r="I23" i="3"/>
  <c r="I11" i="3"/>
  <c r="I646" i="3"/>
  <c r="I634" i="3"/>
  <c r="I622" i="3"/>
  <c r="I610" i="3"/>
  <c r="I598" i="3"/>
  <c r="I586" i="3"/>
  <c r="I574" i="3"/>
  <c r="I562" i="3"/>
  <c r="I550" i="3"/>
  <c r="I538" i="3"/>
  <c r="I526" i="3"/>
  <c r="I514" i="3"/>
  <c r="I502" i="3"/>
  <c r="I490" i="3"/>
  <c r="I478" i="3"/>
  <c r="I466" i="3"/>
  <c r="I454" i="3"/>
  <c r="I442" i="3"/>
  <c r="I430" i="3"/>
  <c r="I418" i="3"/>
  <c r="I406" i="3"/>
  <c r="I394" i="3"/>
  <c r="I382" i="3"/>
  <c r="I370" i="3"/>
  <c r="I358" i="3"/>
  <c r="I346" i="3"/>
  <c r="I334" i="3"/>
  <c r="I322" i="3"/>
  <c r="I310" i="3"/>
  <c r="I298" i="3"/>
  <c r="I286" i="3"/>
  <c r="I274" i="3"/>
  <c r="I262" i="3"/>
  <c r="I250" i="3"/>
  <c r="I238" i="3"/>
  <c r="I226" i="3"/>
  <c r="I214" i="3"/>
  <c r="I202" i="3"/>
  <c r="I190" i="3"/>
  <c r="I178" i="3"/>
  <c r="I166" i="3"/>
  <c r="I154" i="3"/>
  <c r="I142" i="3"/>
  <c r="I130" i="3"/>
  <c r="I118" i="3"/>
  <c r="I106" i="3"/>
  <c r="I94" i="3"/>
  <c r="I82" i="3"/>
  <c r="I70" i="3"/>
  <c r="I58" i="3"/>
  <c r="I46" i="3"/>
  <c r="I34" i="3"/>
  <c r="I22" i="3"/>
  <c r="I10" i="3"/>
  <c r="I645" i="3"/>
  <c r="I633" i="3"/>
  <c r="I621" i="3"/>
  <c r="I609" i="3"/>
  <c r="I597" i="3"/>
  <c r="I585" i="3"/>
  <c r="I573" i="3"/>
  <c r="I561" i="3"/>
  <c r="I549" i="3"/>
  <c r="I537" i="3"/>
  <c r="I525" i="3"/>
  <c r="I513" i="3"/>
  <c r="I501" i="3"/>
  <c r="I489" i="3"/>
  <c r="I477" i="3"/>
  <c r="I465" i="3"/>
  <c r="I453" i="3"/>
  <c r="I441" i="3"/>
  <c r="I429" i="3"/>
  <c r="I417" i="3"/>
  <c r="I405" i="3"/>
  <c r="I393" i="3"/>
  <c r="I381" i="3"/>
  <c r="I369" i="3"/>
  <c r="I357" i="3"/>
  <c r="I345" i="3"/>
  <c r="I333" i="3"/>
  <c r="I321" i="3"/>
  <c r="I309" i="3"/>
  <c r="I297" i="3"/>
  <c r="I285" i="3"/>
  <c r="I273" i="3"/>
  <c r="I261" i="3"/>
  <c r="I249" i="3"/>
  <c r="I237" i="3"/>
  <c r="I225" i="3"/>
  <c r="I213" i="3"/>
  <c r="I201" i="3"/>
  <c r="I189" i="3"/>
  <c r="I177" i="3"/>
  <c r="I165" i="3"/>
  <c r="I153" i="3"/>
  <c r="I141" i="3"/>
  <c r="I129" i="3"/>
  <c r="I117" i="3"/>
  <c r="I105" i="3"/>
  <c r="I93" i="3"/>
  <c r="I81" i="3"/>
  <c r="I69" i="3"/>
  <c r="I57" i="3"/>
  <c r="I45" i="3"/>
  <c r="I33" i="3"/>
  <c r="I21" i="3"/>
  <c r="I9" i="3"/>
  <c r="I644" i="3"/>
  <c r="I632" i="3"/>
  <c r="I620" i="3"/>
  <c r="I608" i="3"/>
  <c r="I596" i="3"/>
  <c r="I584" i="3"/>
  <c r="I572" i="3"/>
  <c r="I560" i="3"/>
  <c r="I548" i="3"/>
  <c r="I536" i="3"/>
  <c r="I524" i="3"/>
  <c r="I512" i="3"/>
  <c r="I500" i="3"/>
  <c r="I488" i="3"/>
  <c r="I476" i="3"/>
  <c r="I464" i="3"/>
  <c r="I452" i="3"/>
  <c r="I440" i="3"/>
  <c r="I428" i="3"/>
  <c r="I416" i="3"/>
  <c r="I404" i="3"/>
  <c r="I392" i="3"/>
  <c r="I380" i="3"/>
  <c r="I368" i="3"/>
  <c r="I356" i="3"/>
  <c r="I344" i="3"/>
  <c r="I332" i="3"/>
  <c r="I320" i="3"/>
  <c r="I308" i="3"/>
  <c r="I296" i="3"/>
  <c r="I284" i="3"/>
  <c r="I272" i="3"/>
  <c r="I260" i="3"/>
  <c r="I248" i="3"/>
  <c r="I236" i="3"/>
  <c r="I224" i="3"/>
  <c r="I212" i="3"/>
  <c r="I200" i="3"/>
  <c r="I188" i="3"/>
  <c r="I176" i="3"/>
  <c r="I164" i="3"/>
  <c r="I152" i="3"/>
  <c r="I140" i="3"/>
  <c r="I128" i="3"/>
  <c r="I116" i="3"/>
  <c r="I104" i="3"/>
  <c r="I92" i="3"/>
  <c r="I80" i="3"/>
  <c r="I68" i="3"/>
  <c r="I56" i="3"/>
  <c r="I44" i="3"/>
  <c r="I32" i="3"/>
  <c r="I20" i="3"/>
  <c r="I8" i="3"/>
  <c r="I2" i="3"/>
  <c r="I643" i="3"/>
  <c r="I631" i="3"/>
  <c r="I619" i="3"/>
  <c r="I607" i="3"/>
  <c r="I595" i="3"/>
  <c r="I583" i="3"/>
  <c r="I571" i="3"/>
  <c r="I559" i="3"/>
  <c r="I547" i="3"/>
  <c r="I535" i="3"/>
  <c r="I523" i="3"/>
  <c r="I511" i="3"/>
  <c r="I499" i="3"/>
  <c r="I487" i="3"/>
  <c r="I475" i="3"/>
  <c r="I463" i="3"/>
  <c r="I451" i="3"/>
  <c r="I439" i="3"/>
  <c r="I427" i="3"/>
  <c r="I415" i="3"/>
  <c r="I403" i="3"/>
  <c r="I391" i="3"/>
  <c r="I379" i="3"/>
  <c r="I367" i="3"/>
  <c r="I355" i="3"/>
  <c r="I343" i="3"/>
  <c r="I331" i="3"/>
  <c r="I319" i="3"/>
  <c r="I307" i="3"/>
  <c r="I295" i="3"/>
  <c r="I283" i="3"/>
  <c r="I271" i="3"/>
  <c r="I259" i="3"/>
  <c r="I247" i="3"/>
  <c r="I235" i="3"/>
  <c r="I223" i="3"/>
  <c r="I211" i="3"/>
  <c r="I199" i="3"/>
  <c r="I187" i="3"/>
  <c r="I175" i="3"/>
  <c r="I163" i="3"/>
  <c r="I151" i="3"/>
  <c r="I139" i="3"/>
  <c r="I127" i="3"/>
  <c r="I115" i="3"/>
  <c r="I103" i="3"/>
  <c r="I91" i="3"/>
  <c r="I79" i="3"/>
  <c r="I67" i="3"/>
  <c r="I55" i="3"/>
  <c r="I43" i="3"/>
  <c r="I31" i="3"/>
  <c r="I19" i="3"/>
  <c r="I7" i="3"/>
  <c r="I654" i="3"/>
  <c r="I642" i="3"/>
  <c r="I630" i="3"/>
  <c r="I618" i="3"/>
  <c r="I606" i="3"/>
  <c r="I594" i="3"/>
  <c r="I582" i="3"/>
  <c r="I570" i="3"/>
  <c r="I558" i="3"/>
  <c r="I546" i="3"/>
  <c r="I534" i="3"/>
  <c r="I522" i="3"/>
  <c r="I510" i="3"/>
  <c r="I498" i="3"/>
  <c r="I486" i="3"/>
  <c r="I474" i="3"/>
  <c r="I462" i="3"/>
  <c r="I450" i="3"/>
  <c r="I438" i="3"/>
  <c r="I426" i="3"/>
  <c r="I414" i="3"/>
  <c r="I402" i="3"/>
  <c r="I390" i="3"/>
  <c r="I378" i="3"/>
  <c r="I366" i="3"/>
  <c r="I354" i="3"/>
  <c r="I342" i="3"/>
  <c r="I330" i="3"/>
  <c r="I318" i="3"/>
  <c r="I306" i="3"/>
  <c r="I294" i="3"/>
  <c r="I282" i="3"/>
  <c r="I270" i="3"/>
  <c r="I258" i="3"/>
  <c r="I246" i="3"/>
  <c r="I234" i="3"/>
  <c r="I222" i="3"/>
  <c r="I210" i="3"/>
  <c r="I198" i="3"/>
  <c r="I186" i="3"/>
  <c r="I174" i="3"/>
  <c r="I162" i="3"/>
  <c r="I150" i="3"/>
  <c r="I138" i="3"/>
  <c r="I126" i="3"/>
  <c r="I114" i="3"/>
  <c r="I102" i="3"/>
  <c r="I90" i="3"/>
  <c r="I78" i="3"/>
  <c r="I66" i="3"/>
  <c r="I54" i="3"/>
  <c r="I42" i="3"/>
  <c r="I30" i="3"/>
  <c r="I18" i="3"/>
  <c r="I6" i="3"/>
  <c r="I653" i="3"/>
  <c r="I641" i="3"/>
  <c r="I629" i="3"/>
  <c r="I617" i="3"/>
  <c r="I605" i="3"/>
  <c r="I593" i="3"/>
  <c r="I581" i="3"/>
  <c r="I569" i="3"/>
  <c r="I557" i="3"/>
  <c r="I545" i="3"/>
  <c r="I533" i="3"/>
  <c r="I521" i="3"/>
  <c r="I509" i="3"/>
  <c r="I497" i="3"/>
  <c r="I485" i="3"/>
  <c r="I473" i="3"/>
  <c r="I461" i="3"/>
  <c r="I449" i="3"/>
  <c r="I437" i="3"/>
  <c r="I425" i="3"/>
  <c r="I413" i="3"/>
  <c r="I401" i="3"/>
  <c r="I389" i="3"/>
  <c r="I377" i="3"/>
  <c r="I365" i="3"/>
  <c r="I353" i="3"/>
  <c r="I341" i="3"/>
  <c r="I329" i="3"/>
  <c r="I317" i="3"/>
  <c r="I305" i="3"/>
  <c r="I293" i="3"/>
  <c r="I281" i="3"/>
  <c r="I269" i="3"/>
  <c r="I257" i="3"/>
  <c r="I245" i="3"/>
  <c r="I233" i="3"/>
  <c r="I221" i="3"/>
  <c r="I209" i="3"/>
  <c r="I197" i="3"/>
  <c r="I185" i="3"/>
  <c r="I173" i="3"/>
  <c r="I161" i="3"/>
  <c r="I149" i="3"/>
  <c r="I137" i="3"/>
  <c r="I125" i="3"/>
  <c r="I113" i="3"/>
  <c r="I101" i="3"/>
  <c r="I89" i="3"/>
  <c r="I77" i="3"/>
  <c r="I65" i="3"/>
  <c r="I53" i="3"/>
  <c r="I41" i="3"/>
  <c r="I29" i="3"/>
  <c r="I17" i="3"/>
  <c r="I5" i="3"/>
  <c r="I652" i="3"/>
  <c r="I640" i="3"/>
  <c r="I628" i="3"/>
  <c r="I616" i="3"/>
  <c r="I604" i="3"/>
  <c r="I592" i="3"/>
  <c r="I580" i="3"/>
  <c r="I568" i="3"/>
  <c r="I556" i="3"/>
  <c r="I544" i="3"/>
  <c r="I532" i="3"/>
  <c r="I520" i="3"/>
  <c r="I508" i="3"/>
  <c r="I496" i="3"/>
  <c r="I484" i="3"/>
  <c r="I472" i="3"/>
  <c r="I460" i="3"/>
  <c r="I448" i="3"/>
  <c r="I436" i="3"/>
  <c r="I424" i="3"/>
  <c r="I412" i="3"/>
  <c r="I400" i="3"/>
  <c r="I388" i="3"/>
  <c r="I376" i="3"/>
  <c r="I364" i="3"/>
  <c r="I352" i="3"/>
  <c r="I340" i="3"/>
  <c r="I328" i="3"/>
  <c r="I316" i="3"/>
  <c r="I304" i="3"/>
  <c r="I292" i="3"/>
  <c r="I280" i="3"/>
  <c r="I268" i="3"/>
  <c r="I256" i="3"/>
  <c r="I244" i="3"/>
  <c r="I232" i="3"/>
  <c r="I220" i="3"/>
  <c r="I208" i="3"/>
  <c r="I196" i="3"/>
  <c r="I184" i="3"/>
  <c r="I172" i="3"/>
  <c r="I160" i="3"/>
  <c r="I148" i="3"/>
  <c r="I136" i="3"/>
  <c r="I124" i="3"/>
  <c r="I112" i="3"/>
  <c r="I100" i="3"/>
  <c r="I88" i="3"/>
  <c r="I76" i="3"/>
  <c r="I64" i="3"/>
  <c r="I52" i="3"/>
  <c r="I40" i="3"/>
  <c r="I28" i="3"/>
  <c r="I16" i="3"/>
  <c r="I4" i="3"/>
</calcChain>
</file>

<file path=xl/sharedStrings.xml><?xml version="1.0" encoding="utf-8"?>
<sst xmlns="http://schemas.openxmlformats.org/spreadsheetml/2006/main" count="37186" uniqueCount="3888">
  <si>
    <t>ID</t>
  </si>
  <si>
    <t>Mã tra cứu</t>
  </si>
  <si>
    <t>Ngày HĐ</t>
  </si>
  <si>
    <t>Mẫu số</t>
  </si>
  <si>
    <t>Ký hiệu</t>
  </si>
  <si>
    <t>Số HĐ</t>
  </si>
  <si>
    <t>Trạng thái</t>
  </si>
  <si>
    <t>Trạng thái CQT</t>
  </si>
  <si>
    <t>Tổng tiền</t>
  </si>
  <si>
    <t>VAT</t>
  </si>
  <si>
    <t>Tổng cộng</t>
  </si>
  <si>
    <t>Đơn vị bán</t>
  </si>
  <si>
    <t>Tên</t>
  </si>
  <si>
    <t>Địa chỉ</t>
  </si>
  <si>
    <t>Mail</t>
  </si>
  <si>
    <t>Tel</t>
  </si>
  <si>
    <t>Tài khoản</t>
  </si>
  <si>
    <t>Ngân hàng</t>
  </si>
  <si>
    <t>Đơn vị mua</t>
  </si>
  <si>
    <t>Người mua</t>
  </si>
  <si>
    <t>Ghi chú</t>
  </si>
  <si>
    <t>Thay thế/Điều chỉnh</t>
  </si>
  <si>
    <t>Bị Thay thế/Điều chỉnh</t>
  </si>
  <si>
    <t>19/08/2025</t>
  </si>
  <si>
    <t>1</t>
  </si>
  <si>
    <t>K25TTM</t>
  </si>
  <si>
    <t>00132285</t>
  </si>
  <si>
    <t>Đã duyệt</t>
  </si>
  <si>
    <t>Kiểm tra hợp lệ</t>
  </si>
  <si>
    <t>327343</t>
  </si>
  <si>
    <t>26187</t>
  </si>
  <si>
    <t>353530</t>
  </si>
  <si>
    <t>0104918404</t>
  </si>
  <si>
    <t>Công ty Cổ phần Dịch vụ Thương mại Tổng hợp Wincommerce</t>
  </si>
  <si>
    <t/>
  </si>
  <si>
    <t>0309391503</t>
  </si>
  <si>
    <t>CÔNG TY TNHH MTV THƯƠNG MẠI VÀ DỊCH VỤ NGỌC THƠM</t>
  </si>
  <si>
    <t>12/14/18 Đường 49, khu phố 7, Phường Hiệp Bình, TP. Hồ Chí Minh, Việt Nam</t>
  </si>
  <si>
    <t>dangxuanngoc@ngocthom.com.vn;ngocthom.po@gmail.com</t>
  </si>
  <si>
    <t>0933004340;862906631</t>
  </si>
  <si>
    <t>PO_9105821892</t>
  </si>
  <si>
    <t>00132291</t>
  </si>
  <si>
    <t>1171768</t>
  </si>
  <si>
    <t>93741</t>
  </si>
  <si>
    <t>1265509</t>
  </si>
  <si>
    <t>PO_9105821959</t>
  </si>
  <si>
    <t>00132229</t>
  </si>
  <si>
    <t>592732</t>
  </si>
  <si>
    <t>47419</t>
  </si>
  <si>
    <t>640151</t>
  </si>
  <si>
    <t>PO_9105821322</t>
  </si>
  <si>
    <t>00132350</t>
  </si>
  <si>
    <t>342698</t>
  </si>
  <si>
    <t>27416</t>
  </si>
  <si>
    <t>370114</t>
  </si>
  <si>
    <t>PO_9105822641</t>
  </si>
  <si>
    <t>00132357</t>
  </si>
  <si>
    <t>240903</t>
  </si>
  <si>
    <t>19272</t>
  </si>
  <si>
    <t>260175</t>
  </si>
  <si>
    <t>PO_9105822673</t>
  </si>
  <si>
    <t>00132459</t>
  </si>
  <si>
    <t>111058</t>
  </si>
  <si>
    <t>8885</t>
  </si>
  <si>
    <t>119943</t>
  </si>
  <si>
    <t>PO_9105823647</t>
  </si>
  <si>
    <t>00132073</t>
  </si>
  <si>
    <t>544594</t>
  </si>
  <si>
    <t>43568</t>
  </si>
  <si>
    <t>588162</t>
  </si>
  <si>
    <t>PO_9105820207</t>
  </si>
  <si>
    <t>00132078</t>
  </si>
  <si>
    <t>380556</t>
  </si>
  <si>
    <t>30444</t>
  </si>
  <si>
    <t>411000</t>
  </si>
  <si>
    <t>PO_9105820245</t>
  </si>
  <si>
    <t>00132089</t>
  </si>
  <si>
    <t>407688</t>
  </si>
  <si>
    <t>32615</t>
  </si>
  <si>
    <t>440303</t>
  </si>
  <si>
    <t>PO_9105820337</t>
  </si>
  <si>
    <t>00132097</t>
  </si>
  <si>
    <t>579899</t>
  </si>
  <si>
    <t>46392</t>
  </si>
  <si>
    <t>626291</t>
  </si>
  <si>
    <t>PO_9105820435</t>
  </si>
  <si>
    <t>00132136</t>
  </si>
  <si>
    <t>322212</t>
  </si>
  <si>
    <t>25777</t>
  </si>
  <si>
    <t>347989</t>
  </si>
  <si>
    <t>PO_9105820733</t>
  </si>
  <si>
    <t>00132210</t>
  </si>
  <si>
    <t>205677</t>
  </si>
  <si>
    <t>16454</t>
  </si>
  <si>
    <t>222131</t>
  </si>
  <si>
    <t>PO_9105821181</t>
  </si>
  <si>
    <t>00132246</t>
  </si>
  <si>
    <t>946820</t>
  </si>
  <si>
    <t>75746</t>
  </si>
  <si>
    <t>1022566</t>
  </si>
  <si>
    <t>PO_9105821485</t>
  </si>
  <si>
    <t>00132304</t>
  </si>
  <si>
    <t>PO_9105822109</t>
  </si>
  <si>
    <t>00404653</t>
  </si>
  <si>
    <t>166785</t>
  </si>
  <si>
    <t>13343</t>
  </si>
  <si>
    <t>180128</t>
  </si>
  <si>
    <t>0104918404-002</t>
  </si>
  <si>
    <t>Chi nhánh Hà Nội - Công ty Cổ phần Dịch vụ Thương mại Tổng hợp Wincommerce</t>
  </si>
  <si>
    <t>PO_9105822231</t>
  </si>
  <si>
    <t>00404658</t>
  </si>
  <si>
    <t>46000</t>
  </si>
  <si>
    <t>3680</t>
  </si>
  <si>
    <t>49680</t>
  </si>
  <si>
    <t>PO_9105822238</t>
  </si>
  <si>
    <t>00004759</t>
  </si>
  <si>
    <t>222116</t>
  </si>
  <si>
    <t>17769</t>
  </si>
  <si>
    <t>239885</t>
  </si>
  <si>
    <t>0104918404-001</t>
  </si>
  <si>
    <t>Chi nhánh Ninh Bình - Công ty Cổ phần Dịch vụ Thương mại Tổng hợp Wincommerce</t>
  </si>
  <si>
    <t>PO_9105820579</t>
  </si>
  <si>
    <t>00132170</t>
  </si>
  <si>
    <t>531988</t>
  </si>
  <si>
    <t>42559</t>
  </si>
  <si>
    <t>574547</t>
  </si>
  <si>
    <t>PO_9105820946</t>
  </si>
  <si>
    <t>00132177</t>
  </si>
  <si>
    <t>401458</t>
  </si>
  <si>
    <t>32117</t>
  </si>
  <si>
    <t>433575</t>
  </si>
  <si>
    <t>PO_9105820997</t>
  </si>
  <si>
    <t>00132186</t>
  </si>
  <si>
    <t>840724</t>
  </si>
  <si>
    <t>67258</t>
  </si>
  <si>
    <t>907982</t>
  </si>
  <si>
    <t>PO_9105821047</t>
  </si>
  <si>
    <t>00132257</t>
  </si>
  <si>
    <t>160558</t>
  </si>
  <si>
    <t>12845</t>
  </si>
  <si>
    <t>173403</t>
  </si>
  <si>
    <t>PO_9105821588</t>
  </si>
  <si>
    <t>00132371</t>
  </si>
  <si>
    <t>49500</t>
  </si>
  <si>
    <t>3960</t>
  </si>
  <si>
    <t>53460</t>
  </si>
  <si>
    <t>PO_9105822819</t>
  </si>
  <si>
    <t>00132382</t>
  </si>
  <si>
    <t>790988</t>
  </si>
  <si>
    <t>63279</t>
  </si>
  <si>
    <t>854267</t>
  </si>
  <si>
    <t>PO_9105822942</t>
  </si>
  <si>
    <t>00132392</t>
  </si>
  <si>
    <t>486858</t>
  </si>
  <si>
    <t>38949</t>
  </si>
  <si>
    <t>525807</t>
  </si>
  <si>
    <t>PO_9105823042</t>
  </si>
  <si>
    <t>00132508</t>
  </si>
  <si>
    <t>473704</t>
  </si>
  <si>
    <t>37896</t>
  </si>
  <si>
    <t>511600</t>
  </si>
  <si>
    <t>PO_9105824105</t>
  </si>
  <si>
    <t>00132534</t>
  </si>
  <si>
    <t>611017</t>
  </si>
  <si>
    <t>48881</t>
  </si>
  <si>
    <t>659898</t>
  </si>
  <si>
    <t>PO_9105824424</t>
  </si>
  <si>
    <t>00403498</t>
  </si>
  <si>
    <t>333756</t>
  </si>
  <si>
    <t>26700</t>
  </si>
  <si>
    <t>360456</t>
  </si>
  <si>
    <t>PO_9105817896</t>
  </si>
  <si>
    <t>00405003</t>
  </si>
  <si>
    <t>PO_9105823342</t>
  </si>
  <si>
    <t>00405022</t>
  </si>
  <si>
    <t>562500</t>
  </si>
  <si>
    <t>45000</t>
  </si>
  <si>
    <t>607500</t>
  </si>
  <si>
    <t>PO_9105823409</t>
  </si>
  <si>
    <t>00405374</t>
  </si>
  <si>
    <t>PO_9105824465</t>
  </si>
  <si>
    <t>00404538</t>
  </si>
  <si>
    <t>PO_9105821947</t>
  </si>
  <si>
    <t>00404602</t>
  </si>
  <si>
    <t>405306</t>
  </si>
  <si>
    <t>32424</t>
  </si>
  <si>
    <t>437730</t>
  </si>
  <si>
    <t>PO_9105822110</t>
  </si>
  <si>
    <t>00404641</t>
  </si>
  <si>
    <t>92000</t>
  </si>
  <si>
    <t>7360</t>
  </si>
  <si>
    <t>99360</t>
  </si>
  <si>
    <t>PO_9105822196</t>
  </si>
  <si>
    <t>00404689</t>
  </si>
  <si>
    <t>633400</t>
  </si>
  <si>
    <t>50672</t>
  </si>
  <si>
    <t>684072</t>
  </si>
  <si>
    <t>PO_9105822319</t>
  </si>
  <si>
    <t>00015127</t>
  </si>
  <si>
    <t>0104918404-003</t>
  </si>
  <si>
    <t>Chi nhánh Phú Thọ - Công ty Cổ phần Dịch vụ Thương mại Tổng hợp Wincommerce</t>
  </si>
  <si>
    <t>PO_9105819605</t>
  </si>
  <si>
    <t>00015130</t>
  </si>
  <si>
    <t>450000</t>
  </si>
  <si>
    <t>36000</t>
  </si>
  <si>
    <t>486000</t>
  </si>
  <si>
    <t>PO_9105819732</t>
  </si>
  <si>
    <t>00015138</t>
  </si>
  <si>
    <t>124650</t>
  </si>
  <si>
    <t>9972</t>
  </si>
  <si>
    <t>134622</t>
  </si>
  <si>
    <t>PO_9105820038</t>
  </si>
  <si>
    <t>00015158</t>
  </si>
  <si>
    <t>PO_9105822335</t>
  </si>
  <si>
    <t>00015161</t>
  </si>
  <si>
    <t>PO_9105822536</t>
  </si>
  <si>
    <t>00015170</t>
  </si>
  <si>
    <t>512648</t>
  </si>
  <si>
    <t>41012</t>
  </si>
  <si>
    <t>553660</t>
  </si>
  <si>
    <t>PO_9105823897</t>
  </si>
  <si>
    <t>00403478</t>
  </si>
  <si>
    <t>333306</t>
  </si>
  <si>
    <t>26664</t>
  </si>
  <si>
    <t>359970</t>
  </si>
  <si>
    <t>PO_9105816845</t>
  </si>
  <si>
    <t>00403491</t>
  </si>
  <si>
    <t>PO_9105817724</t>
  </si>
  <si>
    <t>00403590</t>
  </si>
  <si>
    <t>272562</t>
  </si>
  <si>
    <t>21805</t>
  </si>
  <si>
    <t>294367</t>
  </si>
  <si>
    <t>PO_9105819304</t>
  </si>
  <si>
    <t>00403808</t>
  </si>
  <si>
    <t>422640</t>
  </si>
  <si>
    <t>33811</t>
  </si>
  <si>
    <t>456451</t>
  </si>
  <si>
    <t>PO_9105819951</t>
  </si>
  <si>
    <t>00403877</t>
  </si>
  <si>
    <t>PO_9105820120</t>
  </si>
  <si>
    <t>00403930</t>
  </si>
  <si>
    <t>212850</t>
  </si>
  <si>
    <t>17028</t>
  </si>
  <si>
    <t>229878</t>
  </si>
  <si>
    <t>PO_9105820255</t>
  </si>
  <si>
    <t>00403951</t>
  </si>
  <si>
    <t>383356</t>
  </si>
  <si>
    <t>30668</t>
  </si>
  <si>
    <t>414024</t>
  </si>
  <si>
    <t>PO_9105820296</t>
  </si>
  <si>
    <t>00404069</t>
  </si>
  <si>
    <t>70950</t>
  </si>
  <si>
    <t>5676</t>
  </si>
  <si>
    <t>76626</t>
  </si>
  <si>
    <t>PO_9105820600</t>
  </si>
  <si>
    <t>00404139</t>
  </si>
  <si>
    <t>PO_9105820792</t>
  </si>
  <si>
    <t>00404788</t>
  </si>
  <si>
    <t>323908</t>
  </si>
  <si>
    <t>25913</t>
  </si>
  <si>
    <t>349821</t>
  </si>
  <si>
    <t>PO_9105822721</t>
  </si>
  <si>
    <t>00404858</t>
  </si>
  <si>
    <t>PO_9105822944</t>
  </si>
  <si>
    <t>00404998</t>
  </si>
  <si>
    <t>100364</t>
  </si>
  <si>
    <t>8029</t>
  </si>
  <si>
    <t>108393</t>
  </si>
  <si>
    <t>PO_9105823328</t>
  </si>
  <si>
    <t>00405023</t>
  </si>
  <si>
    <t>PO_9105823410</t>
  </si>
  <si>
    <t>00405024</t>
  </si>
  <si>
    <t>555422</t>
  </si>
  <si>
    <t>44434</t>
  </si>
  <si>
    <t>599856</t>
  </si>
  <si>
    <t>PO_9105823412</t>
  </si>
  <si>
    <t>00405039</t>
  </si>
  <si>
    <t>PO_9105823474</t>
  </si>
  <si>
    <t>00405148</t>
  </si>
  <si>
    <t>157190</t>
  </si>
  <si>
    <t>12575</t>
  </si>
  <si>
    <t>169765</t>
  </si>
  <si>
    <t>PO_9105823805</t>
  </si>
  <si>
    <t>00405160</t>
  </si>
  <si>
    <t>333174</t>
  </si>
  <si>
    <t>26654</t>
  </si>
  <si>
    <t>359828</t>
  </si>
  <si>
    <t>PO_9105823838</t>
  </si>
  <si>
    <t>00405249</t>
  </si>
  <si>
    <t>121132</t>
  </si>
  <si>
    <t>9691</t>
  </si>
  <si>
    <t>130823</t>
  </si>
  <si>
    <t>PO_9105824096</t>
  </si>
  <si>
    <t>00405289</t>
  </si>
  <si>
    <t>165431</t>
  </si>
  <si>
    <t>13234</t>
  </si>
  <si>
    <t>178665</t>
  </si>
  <si>
    <t>PO_9105824200</t>
  </si>
  <si>
    <t>00405290</t>
  </si>
  <si>
    <t>462332</t>
  </si>
  <si>
    <t>36987</t>
  </si>
  <si>
    <t>499319</t>
  </si>
  <si>
    <t>PO_9105824202</t>
  </si>
  <si>
    <t>00405335</t>
  </si>
  <si>
    <t>PO_9105824335</t>
  </si>
  <si>
    <t>00405347</t>
  </si>
  <si>
    <t>295547</t>
  </si>
  <si>
    <t>23644</t>
  </si>
  <si>
    <t>319191</t>
  </si>
  <si>
    <t>PO_9105824362</t>
  </si>
  <si>
    <t>00066412</t>
  </si>
  <si>
    <t>0104918404-009</t>
  </si>
  <si>
    <t>Chi nhánh Đà Nẵng - Công ty Cổ phần Dịch vụ Thương mại Tổng hợp Wincommerce</t>
  </si>
  <si>
    <t>PO_9105819914</t>
  </si>
  <si>
    <t>00066416</t>
  </si>
  <si>
    <t>150982</t>
  </si>
  <si>
    <t>12079</t>
  </si>
  <si>
    <t>163061</t>
  </si>
  <si>
    <t>PO_9105819958</t>
  </si>
  <si>
    <t>00066501</t>
  </si>
  <si>
    <t>PO_9105821104</t>
  </si>
  <si>
    <t>00066507</t>
  </si>
  <si>
    <t>406750</t>
  </si>
  <si>
    <t>32540</t>
  </si>
  <si>
    <t>439290</t>
  </si>
  <si>
    <t>PO_9105821191</t>
  </si>
  <si>
    <t>00066523</t>
  </si>
  <si>
    <t>111606</t>
  </si>
  <si>
    <t>8928</t>
  </si>
  <si>
    <t>120534</t>
  </si>
  <si>
    <t>PO_9105821457</t>
  </si>
  <si>
    <t>00066525</t>
  </si>
  <si>
    <t>PO_9105821460</t>
  </si>
  <si>
    <t>00066527</t>
  </si>
  <si>
    <t>50182</t>
  </si>
  <si>
    <t>4015</t>
  </si>
  <si>
    <t>54197</t>
  </si>
  <si>
    <t>PO_9105821486</t>
  </si>
  <si>
    <t>00066548</t>
  </si>
  <si>
    <t>74250</t>
  </si>
  <si>
    <t>5940</t>
  </si>
  <si>
    <t>80190</t>
  </si>
  <si>
    <t>PO_9105821761</t>
  </si>
  <si>
    <t>00066633</t>
  </si>
  <si>
    <t>105095</t>
  </si>
  <si>
    <t>8408</t>
  </si>
  <si>
    <t>113503</t>
  </si>
  <si>
    <t>PO_9105823444</t>
  </si>
  <si>
    <t>00066661</t>
  </si>
  <si>
    <t>PO_9105823921</t>
  </si>
  <si>
    <t>00066664</t>
  </si>
  <si>
    <t>PO_9105823937</t>
  </si>
  <si>
    <t>00066674</t>
  </si>
  <si>
    <t>148500</t>
  </si>
  <si>
    <t>11880</t>
  </si>
  <si>
    <t>160380</t>
  </si>
  <si>
    <t>PO_9105824036</t>
  </si>
  <si>
    <t>00066681</t>
  </si>
  <si>
    <t>161788</t>
  </si>
  <si>
    <t>12943</t>
  </si>
  <si>
    <t>174731</t>
  </si>
  <si>
    <t>PO_9105824076</t>
  </si>
  <si>
    <t>00066684</t>
  </si>
  <si>
    <t>PO_9105824083</t>
  </si>
  <si>
    <t>00066685</t>
  </si>
  <si>
    <t>PO_9105824084</t>
  </si>
  <si>
    <t>00012084</t>
  </si>
  <si>
    <t>0104918404-006</t>
  </si>
  <si>
    <t>Chi nhánh Hải Dương - Công ty Cổ phần Dịch vụ Thương mại Tổng hợp Wincommerce</t>
  </si>
  <si>
    <t>PO_9105819675</t>
  </si>
  <si>
    <t>00029964</t>
  </si>
  <si>
    <t>472316</t>
  </si>
  <si>
    <t>37785</t>
  </si>
  <si>
    <t>510101</t>
  </si>
  <si>
    <t>0104918404-025</t>
  </si>
  <si>
    <t>Chi nhánh Hải Phòng - Công ty Cổ phần Dịch vụ Thương mại Tổng hợp Wincommerce</t>
  </si>
  <si>
    <t>PO_9105822501</t>
  </si>
  <si>
    <t>00039233</t>
  </si>
  <si>
    <t>73431</t>
  </si>
  <si>
    <t>5874</t>
  </si>
  <si>
    <t>79305</t>
  </si>
  <si>
    <t>0104918404-007</t>
  </si>
  <si>
    <t>Chi nhánh Quảng Ninh - Công ty Cổ phần Dịch vụ Thương mại Tổng hợp Wincommerce</t>
  </si>
  <si>
    <t>PO_9105819406</t>
  </si>
  <si>
    <t>00039261</t>
  </si>
  <si>
    <t>PO_9105820963</t>
  </si>
  <si>
    <t>00039290</t>
  </si>
  <si>
    <t>PO_9105822093</t>
  </si>
  <si>
    <t>00039306</t>
  </si>
  <si>
    <t>314750</t>
  </si>
  <si>
    <t>25180</t>
  </si>
  <si>
    <t>339930</t>
  </si>
  <si>
    <t>PO_9105822537</t>
  </si>
  <si>
    <t>00039351</t>
  </si>
  <si>
    <t>PO_9105823980</t>
  </si>
  <si>
    <t>00039354</t>
  </si>
  <si>
    <t>320978</t>
  </si>
  <si>
    <t>25678</t>
  </si>
  <si>
    <t>346656</t>
  </si>
  <si>
    <t>PO_9105824138</t>
  </si>
  <si>
    <t>00027689</t>
  </si>
  <si>
    <t>0104918404-020</t>
  </si>
  <si>
    <t>Chi nhánh Thanh Hóa- Công ty Cổ phần Dịch vụ Thương mại Tổng hợp Wincommerce</t>
  </si>
  <si>
    <t>PO_9105819652</t>
  </si>
  <si>
    <t>00027697</t>
  </si>
  <si>
    <t>PO_9105820091</t>
  </si>
  <si>
    <t>00027699</t>
  </si>
  <si>
    <t>55595</t>
  </si>
  <si>
    <t>4448</t>
  </si>
  <si>
    <t>60043</t>
  </si>
  <si>
    <t>PO_9105820188</t>
  </si>
  <si>
    <t>00027719</t>
  </si>
  <si>
    <t>PO_9105820978</t>
  </si>
  <si>
    <t>00027721</t>
  </si>
  <si>
    <t>200728</t>
  </si>
  <si>
    <t>16058</t>
  </si>
  <si>
    <t>216786</t>
  </si>
  <si>
    <t>PO_9105821032</t>
  </si>
  <si>
    <t>00027735</t>
  </si>
  <si>
    <t>PO_9105821973</t>
  </si>
  <si>
    <t>00027736</t>
  </si>
  <si>
    <t>PO_9105822010</t>
  </si>
  <si>
    <t>00027744</t>
  </si>
  <si>
    <t>PO_9105822436</t>
  </si>
  <si>
    <t>00027747</t>
  </si>
  <si>
    <t>PO_9105822533</t>
  </si>
  <si>
    <t>00027759</t>
  </si>
  <si>
    <t>111190</t>
  </si>
  <si>
    <t>8895</t>
  </si>
  <si>
    <t>120085</t>
  </si>
  <si>
    <t>PO_9105823109</t>
  </si>
  <si>
    <t>00027761</t>
  </si>
  <si>
    <t>99000</t>
  </si>
  <si>
    <t>7920</t>
  </si>
  <si>
    <t>106920</t>
  </si>
  <si>
    <t>PO_9105823230</t>
  </si>
  <si>
    <t>00027767</t>
  </si>
  <si>
    <t>PO_9105823447</t>
  </si>
  <si>
    <t>00027774</t>
  </si>
  <si>
    <t>138000</t>
  </si>
  <si>
    <t>11040</t>
  </si>
  <si>
    <t>149040</t>
  </si>
  <si>
    <t>PO_9105823780</t>
  </si>
  <si>
    <t>00027776</t>
  </si>
  <si>
    <t>PO_9105823803</t>
  </si>
  <si>
    <t>00027782</t>
  </si>
  <si>
    <t>PO_9105823886</t>
  </si>
  <si>
    <t>00027789</t>
  </si>
  <si>
    <t>253240</t>
  </si>
  <si>
    <t>20259</t>
  </si>
  <si>
    <t>273499</t>
  </si>
  <si>
    <t>PO_9105824106</t>
  </si>
  <si>
    <t>00027790</t>
  </si>
  <si>
    <t>145200</t>
  </si>
  <si>
    <t>11616</t>
  </si>
  <si>
    <t>156816</t>
  </si>
  <si>
    <t>PO_9105824118</t>
  </si>
  <si>
    <t>00027792</t>
  </si>
  <si>
    <t>286500</t>
  </si>
  <si>
    <t>22920</t>
  </si>
  <si>
    <t>309420</t>
  </si>
  <si>
    <t>PO_9105824190</t>
  </si>
  <si>
    <t>00027793</t>
  </si>
  <si>
    <t>PO_9105824193</t>
  </si>
  <si>
    <t>00027796</t>
  </si>
  <si>
    <t>PO_9105824345</t>
  </si>
  <si>
    <t>00012490</t>
  </si>
  <si>
    <t>0104918404-004</t>
  </si>
  <si>
    <t>Chi nhánh Hà Tĩnh - Công ty Cổ phần Dịch vụ Thương mại Tổng hợp Wincommerce</t>
  </si>
  <si>
    <t>PO_9105823411</t>
  </si>
  <si>
    <t>00007159</t>
  </si>
  <si>
    <t>141900</t>
  </si>
  <si>
    <t>11352</t>
  </si>
  <si>
    <t>153252</t>
  </si>
  <si>
    <t>0104918404-021</t>
  </si>
  <si>
    <t>Chi nhánh Thừa Thiên Huế - Công ty Cổ phần Dịch vụ Thương mại Tổng hợp Wincommerce</t>
  </si>
  <si>
    <t>PO_9105819627</t>
  </si>
  <si>
    <t>00006905</t>
  </si>
  <si>
    <t>0104918404-022</t>
  </si>
  <si>
    <t>Chi nhánh Gia Lai - Công ty Cổ phần Dịch vụ Thương mại Tổng hợp Wincommerce</t>
  </si>
  <si>
    <t>PO_9105822112</t>
  </si>
  <si>
    <t>00052284</t>
  </si>
  <si>
    <t>329418</t>
  </si>
  <si>
    <t>26353</t>
  </si>
  <si>
    <t>355771</t>
  </si>
  <si>
    <t>0104918404-024</t>
  </si>
  <si>
    <t>Chi nhánh Bình Dương - Công ty Cổ phần Dịch vụ Thương mại Tổng hợp Wincommerce</t>
  </si>
  <si>
    <t>PO_9105820246</t>
  </si>
  <si>
    <t>00052313</t>
  </si>
  <si>
    <t>180027</t>
  </si>
  <si>
    <t>14402</t>
  </si>
  <si>
    <t>194429</t>
  </si>
  <si>
    <t>PO_9105820819</t>
  </si>
  <si>
    <t>00052322</t>
  </si>
  <si>
    <t>PO_9105820955</t>
  </si>
  <si>
    <t>00052335</t>
  </si>
  <si>
    <t>PO_9105821064</t>
  </si>
  <si>
    <t>00052359</t>
  </si>
  <si>
    <t>182556</t>
  </si>
  <si>
    <t>14604</t>
  </si>
  <si>
    <t>197160</t>
  </si>
  <si>
    <t>PO_9105821357</t>
  </si>
  <si>
    <t>00052361</t>
  </si>
  <si>
    <t>222248</t>
  </si>
  <si>
    <t>17780</t>
  </si>
  <si>
    <t>240028</t>
  </si>
  <si>
    <t>PO_9105821375</t>
  </si>
  <si>
    <t>00052376</t>
  </si>
  <si>
    <t>333103</t>
  </si>
  <si>
    <t>26648</t>
  </si>
  <si>
    <t>359751</t>
  </si>
  <si>
    <t>PO_9105821524</t>
  </si>
  <si>
    <t>00052392</t>
  </si>
  <si>
    <t>532313</t>
  </si>
  <si>
    <t>42585</t>
  </si>
  <si>
    <t>574898</t>
  </si>
  <si>
    <t>PO_9105821823</t>
  </si>
  <si>
    <t>00052407</t>
  </si>
  <si>
    <t>286084</t>
  </si>
  <si>
    <t>22887</t>
  </si>
  <si>
    <t>308971</t>
  </si>
  <si>
    <t>PO_9105822079</t>
  </si>
  <si>
    <t>00052438</t>
  </si>
  <si>
    <t>647594</t>
  </si>
  <si>
    <t>51808</t>
  </si>
  <si>
    <t>699402</t>
  </si>
  <si>
    <t>PO_9105822548</t>
  </si>
  <si>
    <t>00052445</t>
  </si>
  <si>
    <t>222380</t>
  </si>
  <si>
    <t>17790</t>
  </si>
  <si>
    <t>240170</t>
  </si>
  <si>
    <t>PO_9105822796</t>
  </si>
  <si>
    <t>00014312</t>
  </si>
  <si>
    <t>569489</t>
  </si>
  <si>
    <t>45559</t>
  </si>
  <si>
    <t>615048</t>
  </si>
  <si>
    <t>0104918404-023</t>
  </si>
  <si>
    <t>Chi nhánh Đồng Nai - Công ty Cổ phần Dịch vụ Thương mại Tổng hợp Wincommerce</t>
  </si>
  <si>
    <t>PO_9105821212</t>
  </si>
  <si>
    <t>00009273</t>
  </si>
  <si>
    <t>201600</t>
  </si>
  <si>
    <t>16128</t>
  </si>
  <si>
    <t>217728</t>
  </si>
  <si>
    <t>0104918404-010</t>
  </si>
  <si>
    <t>Chi nhánh An Giang - Công ty Cổ phần Dịch vụ Thương mại Tổng hợp Wincommerce</t>
  </si>
  <si>
    <t>PO_9105820764</t>
  </si>
  <si>
    <t>00021481</t>
  </si>
  <si>
    <t>161372</t>
  </si>
  <si>
    <t>12910</t>
  </si>
  <si>
    <t>174282</t>
  </si>
  <si>
    <t>0104918404-016</t>
  </si>
  <si>
    <t>Chi nhánh Cần Thơ - Công ty Cổ phần Dịch vụ Thương mại Tổng hợp Wincommerce</t>
  </si>
  <si>
    <t>PO_9105821126</t>
  </si>
  <si>
    <t>00012097</t>
  </si>
  <si>
    <t>146862</t>
  </si>
  <si>
    <t>11749</t>
  </si>
  <si>
    <t>158611</t>
  </si>
  <si>
    <t>PO_9105820422</t>
  </si>
  <si>
    <t>00012114</t>
  </si>
  <si>
    <t>PO_9105821867</t>
  </si>
  <si>
    <t>00012129</t>
  </si>
  <si>
    <t>514050</t>
  </si>
  <si>
    <t>41124</t>
  </si>
  <si>
    <t>555174</t>
  </si>
  <si>
    <t>PO_9105822676</t>
  </si>
  <si>
    <t>00012139</t>
  </si>
  <si>
    <t>PO_9105823672</t>
  </si>
  <si>
    <t>00012343</t>
  </si>
  <si>
    <t>267149</t>
  </si>
  <si>
    <t>21372</t>
  </si>
  <si>
    <t>288521</t>
  </si>
  <si>
    <t>0104918404-061</t>
  </si>
  <si>
    <t>Chi nhánh Quảng Nam -  Công ty Cổ phần Dịch vụ Thương mại Tổng hợp Wincommerce</t>
  </si>
  <si>
    <t>PO_9105820652</t>
  </si>
  <si>
    <t>00012375</t>
  </si>
  <si>
    <t>PO_9105823250</t>
  </si>
  <si>
    <t>00007873</t>
  </si>
  <si>
    <t>0104918404-042</t>
  </si>
  <si>
    <t>Chi nhánh Quảng Ngãi -  Công ty Cổ phần Dịch vụ Thương mại Tổng hợp Wincommerce</t>
  </si>
  <si>
    <t>PO_9105822593</t>
  </si>
  <si>
    <t>00007877</t>
  </si>
  <si>
    <t>PO_9105823253</t>
  </si>
  <si>
    <t>00007881</t>
  </si>
  <si>
    <t>PO_9105823591</t>
  </si>
  <si>
    <t>00007437</t>
  </si>
  <si>
    <t>0104918404-071</t>
  </si>
  <si>
    <t>Chi nhánh Bình Định - Công ty Cổ phần Dịch vụ Thương mại Tổng hợp Wincommerce</t>
  </si>
  <si>
    <t>PO_9105806774</t>
  </si>
  <si>
    <t>00007458</t>
  </si>
  <si>
    <t>PO_9105823113</t>
  </si>
  <si>
    <t>00007459</t>
  </si>
  <si>
    <t>PO_9105823190</t>
  </si>
  <si>
    <t>00007464</t>
  </si>
  <si>
    <t>301746</t>
  </si>
  <si>
    <t>24140</t>
  </si>
  <si>
    <t>325886</t>
  </si>
  <si>
    <t>PO_9105823868</t>
  </si>
  <si>
    <t>00008276</t>
  </si>
  <si>
    <t>323770</t>
  </si>
  <si>
    <t>25902</t>
  </si>
  <si>
    <t>349672</t>
  </si>
  <si>
    <t>0104918404-028</t>
  </si>
  <si>
    <t>Chi nhánh Khánh Hòa - Công ty Cổ phần Dịch vụ Thương mại Tổng hợp Wincommerce</t>
  </si>
  <si>
    <t>PO_9105738119</t>
  </si>
  <si>
    <t>00009445</t>
  </si>
  <si>
    <t>0104918404-029</t>
  </si>
  <si>
    <t>Chi nhánh Vĩnh Phúc - Công ty Cổ phần Dịch vụ Thương mại Tổng hợp Wincommerce</t>
  </si>
  <si>
    <t>PO_9105820908</t>
  </si>
  <si>
    <t>00009448</t>
  </si>
  <si>
    <t>666348</t>
  </si>
  <si>
    <t>53308</t>
  </si>
  <si>
    <t>719656</t>
  </si>
  <si>
    <t>PO_9105821088</t>
  </si>
  <si>
    <t>00009449</t>
  </si>
  <si>
    <t>PO_9105821091</t>
  </si>
  <si>
    <t>00009451</t>
  </si>
  <si>
    <t>PO_9105821201</t>
  </si>
  <si>
    <t>00009461</t>
  </si>
  <si>
    <t>PO_9105821920</t>
  </si>
  <si>
    <t>00009470</t>
  </si>
  <si>
    <t>PO_9105823947</t>
  </si>
  <si>
    <t>00024786</t>
  </si>
  <si>
    <t>0104918404-056</t>
  </si>
  <si>
    <t>Chi nhánh Hưng Yên - Công ty Cổ phần Dịch vụ Thương mại Tổng hợp Wincommerce</t>
  </si>
  <si>
    <t>PO_9105819505</t>
  </si>
  <si>
    <t>00024820</t>
  </si>
  <si>
    <t>PO_9105821319</t>
  </si>
  <si>
    <t>00024821</t>
  </si>
  <si>
    <t>PO_9105821323</t>
  </si>
  <si>
    <t>00024845</t>
  </si>
  <si>
    <t>PO_9105822351</t>
  </si>
  <si>
    <t>00024881</t>
  </si>
  <si>
    <t>252958</t>
  </si>
  <si>
    <t>20237</t>
  </si>
  <si>
    <t>273195</t>
  </si>
  <si>
    <t>PO_9105824231</t>
  </si>
  <si>
    <t>00002948</t>
  </si>
  <si>
    <t>0104918404-030</t>
  </si>
  <si>
    <t>Chi nhánh Hà Nam -  Công ty Cổ phần Dịch vụ Thương mại Tổng hợp Wincommerce</t>
  </si>
  <si>
    <t>PO_9105819138</t>
  </si>
  <si>
    <t>00002957</t>
  </si>
  <si>
    <t>PO_9105821415</t>
  </si>
  <si>
    <t>00029948</t>
  </si>
  <si>
    <t>PO_9105821443</t>
  </si>
  <si>
    <t>00029972</t>
  </si>
  <si>
    <t>PO_9105822839</t>
  </si>
  <si>
    <t>00011821</t>
  </si>
  <si>
    <t>555290</t>
  </si>
  <si>
    <t>44423</t>
  </si>
  <si>
    <t>599713</t>
  </si>
  <si>
    <t>0104918404-044</t>
  </si>
  <si>
    <t>Chi nhánh Thái Bình -  Công ty Cổ phần Dịch vụ Thương mại Tổng hợp Wincommerce</t>
  </si>
  <si>
    <t>PO_9105819093</t>
  </si>
  <si>
    <t>00011823</t>
  </si>
  <si>
    <t>PO_9105819124</t>
  </si>
  <si>
    <t>00011862</t>
  </si>
  <si>
    <t>296366</t>
  </si>
  <si>
    <t>23709</t>
  </si>
  <si>
    <t>320075</t>
  </si>
  <si>
    <t>PO_9105823310</t>
  </si>
  <si>
    <t>00011867</t>
  </si>
  <si>
    <t>PO_9105824183</t>
  </si>
  <si>
    <t>00003408</t>
  </si>
  <si>
    <t>150546</t>
  </si>
  <si>
    <t>12044</t>
  </si>
  <si>
    <t>162590</t>
  </si>
  <si>
    <t>0104918404-035</t>
  </si>
  <si>
    <t>Chi nhánh Yên Bái -  Công ty Cổ phần Dịch vụ Thương mại Tổng hợp Wincommerce</t>
  </si>
  <si>
    <t>PO_9105823282</t>
  </si>
  <si>
    <t>00002579</t>
  </si>
  <si>
    <t>0104918404-049</t>
  </si>
  <si>
    <t>Chi nhánh Sơn La - Công ty Cổ phần Dịch vụ Thương mại Tổng hợp Wincommerce</t>
  </si>
  <si>
    <t>PO_9105823804</t>
  </si>
  <si>
    <t>00002051</t>
  </si>
  <si>
    <t>166250</t>
  </si>
  <si>
    <t>13300</t>
  </si>
  <si>
    <t>179550</t>
  </si>
  <si>
    <t>0104918404-091</t>
  </si>
  <si>
    <t>Chi nhánh Hà Giang - Công ty Cổ phần Dịch vụ Thương mại Tổng hợp Wincommerce</t>
  </si>
  <si>
    <t>PO_9105820182</t>
  </si>
  <si>
    <t>00002052</t>
  </si>
  <si>
    <t>PO_9105820186</t>
  </si>
  <si>
    <t>00003695</t>
  </si>
  <si>
    <t>0104918404-038</t>
  </si>
  <si>
    <t>Chi nhánh Tuyên Quang -  Công ty Cổ phần Dịch vụ Thương mại Tổng hợp Wincommerce</t>
  </si>
  <si>
    <t>PO_9105823637</t>
  </si>
  <si>
    <t>00003696</t>
  </si>
  <si>
    <t>PO_9105824129</t>
  </si>
  <si>
    <t>00009286</t>
  </si>
  <si>
    <t>266614</t>
  </si>
  <si>
    <t>21329</t>
  </si>
  <si>
    <t>287943</t>
  </si>
  <si>
    <t>0104918404-059</t>
  </si>
  <si>
    <t>Chi nhánh Thái Nguyên - Công ty Cổ phần Dịch vụ Thương mại Tổng hợp Wincommerce</t>
  </si>
  <si>
    <t>PO_9105823957</t>
  </si>
  <si>
    <t>00008230</t>
  </si>
  <si>
    <t>0104918404-065</t>
  </si>
  <si>
    <t>Chi nhánh Bắc Giang - Công ty Cổ phần Dịch vụ Thương mại Tổng hợp Wincommerce</t>
  </si>
  <si>
    <t>PO_9105819096</t>
  </si>
  <si>
    <t>00008233</t>
  </si>
  <si>
    <t>PO_9105819353</t>
  </si>
  <si>
    <t>00008241</t>
  </si>
  <si>
    <t>333570</t>
  </si>
  <si>
    <t>26686</t>
  </si>
  <si>
    <t>360256</t>
  </si>
  <si>
    <t>PO_9105820813</t>
  </si>
  <si>
    <t>00008242</t>
  </si>
  <si>
    <t>PO_9105820816</t>
  </si>
  <si>
    <t>00031586</t>
  </si>
  <si>
    <t>0104918404-058</t>
  </si>
  <si>
    <t>Chi nhánh Nghệ An - Công ty Cổ phần Dịch vụ Thương mại Tổng hợp Wincommerce</t>
  </si>
  <si>
    <t>PO_9105819586</t>
  </si>
  <si>
    <t>00031590</t>
  </si>
  <si>
    <t>447394</t>
  </si>
  <si>
    <t>35792</t>
  </si>
  <si>
    <t>483186</t>
  </si>
  <si>
    <t>PO_9105819823</t>
  </si>
  <si>
    <t>00031626</t>
  </si>
  <si>
    <t>PO_9105821371</t>
  </si>
  <si>
    <t>00031627</t>
  </si>
  <si>
    <t>PO_9105821400</t>
  </si>
  <si>
    <t>00031628</t>
  </si>
  <si>
    <t>648320</t>
  </si>
  <si>
    <t>51866</t>
  </si>
  <si>
    <t>700186</t>
  </si>
  <si>
    <t>PO_9105821531</t>
  </si>
  <si>
    <t>00031635</t>
  </si>
  <si>
    <t>PO_9105821804</t>
  </si>
  <si>
    <t>00031661</t>
  </si>
  <si>
    <t>PO_9105822627</t>
  </si>
  <si>
    <t>00031681</t>
  </si>
  <si>
    <t>PO_9105823320</t>
  </si>
  <si>
    <t>00031686</t>
  </si>
  <si>
    <t>PO_9105823546</t>
  </si>
  <si>
    <t>00031695</t>
  </si>
  <si>
    <t>PO_9105823873</t>
  </si>
  <si>
    <t>00031698</t>
  </si>
  <si>
    <t>PO_9105824063</t>
  </si>
  <si>
    <t>00004304</t>
  </si>
  <si>
    <t>0104918404-045</t>
  </si>
  <si>
    <t>Chi nhánh Quảng Bình -  Công ty Cổ phần Dịch vụ Thương mại Tổng hợp Wincommerce</t>
  </si>
  <si>
    <t>PO_9105821432</t>
  </si>
  <si>
    <t>00004309</t>
  </si>
  <si>
    <t>PO_9105823557</t>
  </si>
  <si>
    <t>00004310</t>
  </si>
  <si>
    <t>514017</t>
  </si>
  <si>
    <t>41121</t>
  </si>
  <si>
    <t>555138</t>
  </si>
  <si>
    <t>PO_9105823623</t>
  </si>
  <si>
    <t>00004312</t>
  </si>
  <si>
    <t>PO_9105823860</t>
  </si>
  <si>
    <t>00008949</t>
  </si>
  <si>
    <t>0104918404-070</t>
  </si>
  <si>
    <t>Chi nhánh Quảng Trị - Công ty Cổ phần Dịch vụ Thương mại Tổng hợp Wincommerce</t>
  </si>
  <si>
    <t>PO_9105821562</t>
  </si>
  <si>
    <t>00008972</t>
  </si>
  <si>
    <t>PO_9105823604</t>
  </si>
  <si>
    <t>00008975</t>
  </si>
  <si>
    <t>PO_9105823711</t>
  </si>
  <si>
    <t>00008991</t>
  </si>
  <si>
    <t>PO_9105824439</t>
  </si>
  <si>
    <t>00008992</t>
  </si>
  <si>
    <t>278807</t>
  </si>
  <si>
    <t>22305</t>
  </si>
  <si>
    <t>301112</t>
  </si>
  <si>
    <t>PO_9105824460</t>
  </si>
  <si>
    <t>00008295</t>
  </si>
  <si>
    <t>PO_9105820921</t>
  </si>
  <si>
    <t>00008296</t>
  </si>
  <si>
    <t>PO_9105820951</t>
  </si>
  <si>
    <t>00008301</t>
  </si>
  <si>
    <t>446424</t>
  </si>
  <si>
    <t>35714</t>
  </si>
  <si>
    <t>482138</t>
  </si>
  <si>
    <t>PO_9105821193</t>
  </si>
  <si>
    <t>00008304</t>
  </si>
  <si>
    <t>PO_9105821333</t>
  </si>
  <si>
    <t>00008322</t>
  </si>
  <si>
    <t>PO_9105823740</t>
  </si>
  <si>
    <t>00012754</t>
  </si>
  <si>
    <t>1192404</t>
  </si>
  <si>
    <t>95392</t>
  </si>
  <si>
    <t>1287796</t>
  </si>
  <si>
    <t>0104918404-047</t>
  </si>
  <si>
    <t>Chi nhánh Bà Rịa - Vũng Tàu -  Công ty Cổ phần Dịch vụ Thương mại Tổng hợp Wincommerce</t>
  </si>
  <si>
    <t>PO_9105820191</t>
  </si>
  <si>
    <t>00012755</t>
  </si>
  <si>
    <t>1223830</t>
  </si>
  <si>
    <t>97906</t>
  </si>
  <si>
    <t>1321736</t>
  </si>
  <si>
    <t>PO_9105820258</t>
  </si>
  <si>
    <t>00012774</t>
  </si>
  <si>
    <t>PO_9105821915</t>
  </si>
  <si>
    <t>00012775</t>
  </si>
  <si>
    <t>484116</t>
  </si>
  <si>
    <t>38729</t>
  </si>
  <si>
    <t>522845</t>
  </si>
  <si>
    <t>PO_9105822003</t>
  </si>
  <si>
    <t>00004680</t>
  </si>
  <si>
    <t>0104918404-063</t>
  </si>
  <si>
    <t>Chi nhánh Tiền Giang -  Công ty Cổ phần Dịch vụ Thương mại Tổng hợp Wincommerce</t>
  </si>
  <si>
    <t>PO_9105819562</t>
  </si>
  <si>
    <t>00002153</t>
  </si>
  <si>
    <t>293724</t>
  </si>
  <si>
    <t>23498</t>
  </si>
  <si>
    <t>317222</t>
  </si>
  <si>
    <t>0104918404-066</t>
  </si>
  <si>
    <t>Chi nhánh Sóc Trăng - Công ty Cổ phần Dịch vụ Thương mại Tổng hợp Wincommerce</t>
  </si>
  <si>
    <t>PO_9105823025</t>
  </si>
  <si>
    <t>00016336</t>
  </si>
  <si>
    <t>149400</t>
  </si>
  <si>
    <t>11952</t>
  </si>
  <si>
    <t>161352</t>
  </si>
  <si>
    <t>0104918404-031</t>
  </si>
  <si>
    <t>Chi nhánh Bắc Ninh - Công ty Cổ phần Dịch vụ Thương mại Tổng hợp Wincommerce</t>
  </si>
  <si>
    <t>PO_9105821391</t>
  </si>
  <si>
    <t>00016363</t>
  </si>
  <si>
    <t>PO_9105823736</t>
  </si>
  <si>
    <t>00016365</t>
  </si>
  <si>
    <t>PO_9105824221</t>
  </si>
  <si>
    <t>STT</t>
  </si>
  <si>
    <t>PO/DO/STO</t>
  </si>
  <si>
    <t>Ngày dự kiến giao hàng</t>
  </si>
  <si>
    <t>Khung giờ dự kiến giao</t>
  </si>
  <si>
    <t>Ngày thực tế giao hàng</t>
  </si>
  <si>
    <t>Mã điểm lấy</t>
  </si>
  <si>
    <t>Tên điểm lấy</t>
  </si>
  <si>
    <t>Địa chỉ điểm lấy</t>
  </si>
  <si>
    <t>Mã điểm giao</t>
  </si>
  <si>
    <t>Tên điểm giao</t>
  </si>
  <si>
    <t>Địa chỉ điểm giao</t>
  </si>
  <si>
    <t>STT sản phẩm</t>
  </si>
  <si>
    <t>Mã hàng</t>
  </si>
  <si>
    <t>Tên hàng</t>
  </si>
  <si>
    <t>Mã Barcode hàng hóa</t>
  </si>
  <si>
    <t>ĐVT</t>
  </si>
  <si>
    <t>Đơn giá</t>
  </si>
  <si>
    <t>Số lượng</t>
  </si>
  <si>
    <t>Số lượng xác nhận</t>
  </si>
  <si>
    <t>Tình trạng chứng từ</t>
  </si>
  <si>
    <t>Đóng đơn hàng</t>
  </si>
  <si>
    <t>0002003606</t>
  </si>
  <si>
    <t>CTY TNHH MTV TMDV NGỌC THƠM</t>
  </si>
  <si>
    <t>12/14/18 Đường 49, khu phố 7, Phườn</t>
  </si>
  <si>
    <t>10638308</t>
  </si>
  <si>
    <t>NGỌC THƠM Mộc nấm hương gói 250g</t>
  </si>
  <si>
    <t>8938529045047</t>
  </si>
  <si>
    <t>G1</t>
  </si>
  <si>
    <t>0</t>
  </si>
  <si>
    <t>10005984</t>
  </si>
  <si>
    <t>NGỌC THƠM Chân giò heo muối gói 300g</t>
  </si>
  <si>
    <t>8938529045856</t>
  </si>
  <si>
    <t>Chờ site nguồn xác nhận</t>
  </si>
  <si>
    <t>10005987</t>
  </si>
  <si>
    <t>NGỌC THƠM Tai heo muối gói 200g</t>
  </si>
  <si>
    <t>8938529045627</t>
  </si>
  <si>
    <t>10638307</t>
  </si>
  <si>
    <t>NGỌC THƠM Giò tai lưỡi xào gói 250g</t>
  </si>
  <si>
    <t>8938529045030</t>
  </si>
  <si>
    <t>10005986</t>
  </si>
  <si>
    <t>NGỌC THƠM Gà muối gói 500g</t>
  </si>
  <si>
    <t>8938529045924</t>
  </si>
  <si>
    <t>10182351</t>
  </si>
  <si>
    <t>Ngọc Thơm_Chả cốm 300g</t>
  </si>
  <si>
    <t>8938529045139</t>
  </si>
  <si>
    <t>10182350</t>
  </si>
  <si>
    <t>Ngọc Thơm_Chả nướng 300g</t>
  </si>
  <si>
    <t>8938529045207</t>
  </si>
  <si>
    <t>10182348</t>
  </si>
  <si>
    <t>Ngọc Thơm_Giò lụa 250g</t>
  </si>
  <si>
    <t>8938529045177</t>
  </si>
  <si>
    <t>4424</t>
  </si>
  <si>
    <t>WM+ HNI 153 - 155 Thanh Am</t>
  </si>
  <si>
    <t>10184167</t>
  </si>
  <si>
    <t>NGỌC THƠM gà xì dầu 500g</t>
  </si>
  <si>
    <t>8938529045917</t>
  </si>
  <si>
    <t>2AOG</t>
  </si>
  <si>
    <t>WM+ QNM 162 Đường DH4, Thôn Phú An</t>
  </si>
  <si>
    <t>10182349</t>
  </si>
  <si>
    <t>Ngọc Thơm_Giò sụn gà 250g</t>
  </si>
  <si>
    <t>8938529045191</t>
  </si>
  <si>
    <t>6745</t>
  </si>
  <si>
    <t>WM+ DNG 38 Lê Thanh Nghị</t>
  </si>
  <si>
    <t>6098</t>
  </si>
  <si>
    <t>WM+ DNG 58 Hà Tông Quyền</t>
  </si>
  <si>
    <t>2AT0</t>
  </si>
  <si>
    <t>WM+ NBH 34 Lương Văn Thăng</t>
  </si>
  <si>
    <t>6024</t>
  </si>
  <si>
    <t>WM+ HDG Thái Mông, Kinh Môn</t>
  </si>
  <si>
    <t>4528</t>
  </si>
  <si>
    <t>WM+ DNG 140 Lý Thái Tổ</t>
  </si>
  <si>
    <t>4768</t>
  </si>
  <si>
    <t>WM+ TNN 386 Đường Ga</t>
  </si>
  <si>
    <t>5421</t>
  </si>
  <si>
    <t>WM+ DNG 124 Nguyễn Đức Trung</t>
  </si>
  <si>
    <t>1585</t>
  </si>
  <si>
    <t>WM HNI Tây Hồ</t>
  </si>
  <si>
    <t>3480</t>
  </si>
  <si>
    <t>WM+ HDG 97-99 Nguyễn Văn Linh</t>
  </si>
  <si>
    <t>3633</t>
  </si>
  <si>
    <t>WM+ THA 291 Lý Nhân Tông</t>
  </si>
  <si>
    <t>2AFW</t>
  </si>
  <si>
    <t>WM+ HNI Thôn Đìa, Xã Nam Hồng</t>
  </si>
  <si>
    <t>2AOI</t>
  </si>
  <si>
    <t>WM+ BDH TĐ 174, TBĐ 44, Chánh Danh</t>
  </si>
  <si>
    <t>6050</t>
  </si>
  <si>
    <t>WM+ HNI 188 Quảng Oai</t>
  </si>
  <si>
    <t>5376</t>
  </si>
  <si>
    <t>WM+ QNH Số 463 Tổ 66 Khu Diêm Thủy</t>
  </si>
  <si>
    <t>2AV0</t>
  </si>
  <si>
    <t>WM+ THA Mỹ Quan, Yên Định</t>
  </si>
  <si>
    <t>5627</t>
  </si>
  <si>
    <t>WM+ DNG 124 Hoàng Hoa Thám</t>
  </si>
  <si>
    <t>2AY0</t>
  </si>
  <si>
    <t>WM+ NDH Khu Đông Bình, Nghĩa Hưng</t>
  </si>
  <si>
    <t>2ABR</t>
  </si>
  <si>
    <t>WM+ QBH 69 Hùng Vương, Hoàn Lão</t>
  </si>
  <si>
    <t>6895</t>
  </si>
  <si>
    <t>WM+ HNI SH2A-HH02 Eco Lakeview</t>
  </si>
  <si>
    <t>2AME</t>
  </si>
  <si>
    <t>WM+ THA TDP 8, TT Quý Lộc</t>
  </si>
  <si>
    <t>4182</t>
  </si>
  <si>
    <t>WIN BDG 06 Đoàn Thị Kìa</t>
  </si>
  <si>
    <t>1644</t>
  </si>
  <si>
    <t>WM HNI Yên Sở</t>
  </si>
  <si>
    <t>2AF1</t>
  </si>
  <si>
    <t>WM+ HNI Cống Đặng, Thạch Thất</t>
  </si>
  <si>
    <t>1553</t>
  </si>
  <si>
    <t>WM VCC HNI Nguyễn Chí Thanh</t>
  </si>
  <si>
    <t>4204</t>
  </si>
  <si>
    <t>WM+ BDG 342/2A KP Chiêu Liêu</t>
  </si>
  <si>
    <t>6145</t>
  </si>
  <si>
    <t>WM+ BDG 27/2 KP Tân Thắng</t>
  </si>
  <si>
    <t>6943</t>
  </si>
  <si>
    <t>WM+ BDG 76 Bùi Thị Xuân</t>
  </si>
  <si>
    <t>3735</t>
  </si>
  <si>
    <t>WM+ CTO 21-22 Võ Nguyên Giáp, Diệu</t>
  </si>
  <si>
    <t>2067</t>
  </si>
  <si>
    <t>WM+ HNI K2 Vĩnh Phúc</t>
  </si>
  <si>
    <t>5415</t>
  </si>
  <si>
    <t>WM+ HNI SH01-C2 Vinhomes D’Capitale</t>
  </si>
  <si>
    <t>5369</t>
  </si>
  <si>
    <t>WM+ HNI Khu Phố, TT Liên Quan</t>
  </si>
  <si>
    <t>2AKP</t>
  </si>
  <si>
    <t>WM+ THA 184 Định Đức</t>
  </si>
  <si>
    <t>6600</t>
  </si>
  <si>
    <t>WM+ THA 12 Phạm Bành</t>
  </si>
  <si>
    <t>2AIW</t>
  </si>
  <si>
    <t>WM+ TBH 345 Long Hưng</t>
  </si>
  <si>
    <t>6023</t>
  </si>
  <si>
    <t>WM+ QNH Kim Sơn, Đông Triều</t>
  </si>
  <si>
    <t>4484</t>
  </si>
  <si>
    <t>WM+ HNI Chợ Kim, Tổ 49 TT Đông Anh</t>
  </si>
  <si>
    <t>1682</t>
  </si>
  <si>
    <t>WM BDH Quy Nhơn</t>
  </si>
  <si>
    <t>2AT1</t>
  </si>
  <si>
    <t>WIN HCM 83 Trần Hưng Đạo</t>
  </si>
  <si>
    <t>2AQS</t>
  </si>
  <si>
    <t>WM+ GLI 31 Phù Đổng</t>
  </si>
  <si>
    <t>2AYW</t>
  </si>
  <si>
    <t>WM+ THA 205 Khu phố 1, TT Bến Sung</t>
  </si>
  <si>
    <t>4777</t>
  </si>
  <si>
    <t>WM+ HNI 79 Ngọc Đại</t>
  </si>
  <si>
    <t>2AT4</t>
  </si>
  <si>
    <t>WM+ THA Phố Mới, Nông Cống</t>
  </si>
  <si>
    <t>3687</t>
  </si>
  <si>
    <t>WM+ THA Lô 265-266 MBQH 121, Đông V</t>
  </si>
  <si>
    <t>3458</t>
  </si>
  <si>
    <t>WM+ KHA 174 Điện Biên Phủ</t>
  </si>
  <si>
    <t>2AQT</t>
  </si>
  <si>
    <t>WM+ STG Đường tỉnh 937B, Ấp Chợ Mới</t>
  </si>
  <si>
    <t>2AGV</t>
  </si>
  <si>
    <t>WM+ HNI Số 1, Ngách 22/163 Khuyến L</t>
  </si>
  <si>
    <t>3819</t>
  </si>
  <si>
    <t>WM+ DNG 183 Hàn Thuyên</t>
  </si>
  <si>
    <t>5914</t>
  </si>
  <si>
    <t>WM+ THA 474 Vinh Sơn</t>
  </si>
  <si>
    <t>6152</t>
  </si>
  <si>
    <t>WM+ HNI 17T4 Trung Hòa - Nhân Chính</t>
  </si>
  <si>
    <t>2215</t>
  </si>
  <si>
    <t>WM+ HNI 93 ngõ Núi Trúc</t>
  </si>
  <si>
    <t>5535</t>
  </si>
  <si>
    <t>WM+ HNI 174 – 176 Hạ Hội</t>
  </si>
  <si>
    <t>3326</t>
  </si>
  <si>
    <t>WM+ QNH 239 Tổ 24 Quang Trung</t>
  </si>
  <si>
    <t>3697</t>
  </si>
  <si>
    <t>WM+ VTU A7-10/7 Trung Tâm Chí Linh</t>
  </si>
  <si>
    <t>4009</t>
  </si>
  <si>
    <t>WM+ TBH 40-42 Minh Khai</t>
  </si>
  <si>
    <t>2APZ</t>
  </si>
  <si>
    <t>WM+ THA Đông Hòa, Hoằng Hải</t>
  </si>
  <si>
    <t>4654</t>
  </si>
  <si>
    <t>WM+ NAN 57A Nguyễn Thị Minh Khai</t>
  </si>
  <si>
    <t>3159</t>
  </si>
  <si>
    <t>WM+ HNI 17T1-CT2 Trung Văn</t>
  </si>
  <si>
    <t>2AIX</t>
  </si>
  <si>
    <t>WM+ THA Thôn 6, Nga Liên</t>
  </si>
  <si>
    <t>2AN7</t>
  </si>
  <si>
    <t>WM+ BTN 109 Cách Mạng Tháng 8</t>
  </si>
  <si>
    <t>4783</t>
  </si>
  <si>
    <t>WM+ HCM 0.01 Chung cư CH1, Cityland</t>
  </si>
  <si>
    <t>5757</t>
  </si>
  <si>
    <t>WM+ QNH Tổ 3 Khu 3 Trần Hưng Đạo</t>
  </si>
  <si>
    <t>2ARM</t>
  </si>
  <si>
    <t>WM+ TBH Trung Thịnh, Thái Thịnh</t>
  </si>
  <si>
    <t>4773</t>
  </si>
  <si>
    <t>WM+ DLK 211 Mai Hắc Đế</t>
  </si>
  <si>
    <t>4333</t>
  </si>
  <si>
    <t>WM+ QNH 86 Trần Phú</t>
  </si>
  <si>
    <t>6285</t>
  </si>
  <si>
    <t>WM+ QTI 126 Lý Thường Kiệt, Đông Hà</t>
  </si>
  <si>
    <t>1651</t>
  </si>
  <si>
    <t>WM HNI Trương Định</t>
  </si>
  <si>
    <t>2048</t>
  </si>
  <si>
    <t>WM+ DNG 134 Ba Tháng Hai</t>
  </si>
  <si>
    <t>3485</t>
  </si>
  <si>
    <t>WM+ DNG 241 Phan Đăng Lưu</t>
  </si>
  <si>
    <t>4538</t>
  </si>
  <si>
    <t>WM+ BNH 99 Nguyễn Trãi</t>
  </si>
  <si>
    <t>2ANQ</t>
  </si>
  <si>
    <t>WM+ THA 178 Bà Triệu</t>
  </si>
  <si>
    <t>5119</t>
  </si>
  <si>
    <t>WM+ HYN 62B-64 Điện Biên</t>
  </si>
  <si>
    <t>2ADY</t>
  </si>
  <si>
    <t>WM+ NBH Xóm 5, Cồn Thoi</t>
  </si>
  <si>
    <t>2AUU</t>
  </si>
  <si>
    <t>WM+ BGG Phố Bằng, An Hà</t>
  </si>
  <si>
    <t>4972</t>
  </si>
  <si>
    <t>WM+ HNI Ngã Ba Yên Tàng</t>
  </si>
  <si>
    <t>4191</t>
  </si>
  <si>
    <t>WM+ HNI 77 Tổ 6 Sóc Sơn</t>
  </si>
  <si>
    <t>4304</t>
  </si>
  <si>
    <t>WM+ QNH 27 Trần Nhật Duật</t>
  </si>
  <si>
    <t>3838</t>
  </si>
  <si>
    <t>WM+ QNH 372B Cao Thắng, Hạ Long</t>
  </si>
  <si>
    <t>6976</t>
  </si>
  <si>
    <t>WM+ VPC 204 Lý Thường Kiệt</t>
  </si>
  <si>
    <t>6979</t>
  </si>
  <si>
    <t>WM+ DNG 63 Nguyễn Duy Hiệu</t>
  </si>
  <si>
    <t>6414</t>
  </si>
  <si>
    <t>WM+ QBH 204 Quang Trung</t>
  </si>
  <si>
    <t>2798</t>
  </si>
  <si>
    <t>WM+ HNI 207 Đức Giang</t>
  </si>
  <si>
    <t>5082</t>
  </si>
  <si>
    <t>WM+ QBH 183 Lý Thái Tổ</t>
  </si>
  <si>
    <t>2A28</t>
  </si>
  <si>
    <t>WM+ NAN Sơn Hải, Quỳnh Lưu</t>
  </si>
  <si>
    <t>3581</t>
  </si>
  <si>
    <t>WM+ DNG 47 Nguyễn Phong Sắc</t>
  </si>
  <si>
    <t>3935</t>
  </si>
  <si>
    <t>WM+ DNG 61 Phạm Văn Nghị</t>
  </si>
  <si>
    <t>2AAI</t>
  </si>
  <si>
    <t>WM+ HNI 144, TDP Tân Xuân, Xuân Mai</t>
  </si>
  <si>
    <t>4466</t>
  </si>
  <si>
    <t>WM+ KHA Lô 112, A1, Vĩnh Điềm Trung</t>
  </si>
  <si>
    <t>2AWV</t>
  </si>
  <si>
    <t>WM+ QNM Thôn Hà Vy, Đại Hồng</t>
  </si>
  <si>
    <t>6640</t>
  </si>
  <si>
    <t>WM+ GLI 02 Nơ Trang Long</t>
  </si>
  <si>
    <t>6199</t>
  </si>
  <si>
    <t>WM+ DNG 297-299 đường 29/3</t>
  </si>
  <si>
    <t>5236</t>
  </si>
  <si>
    <t>WIN DNG 51 Lê Trọng Tấn</t>
  </si>
  <si>
    <t>6530</t>
  </si>
  <si>
    <t>WM+ AGG 107 Nguyễn Tri Phương</t>
  </si>
  <si>
    <t>2995</t>
  </si>
  <si>
    <t>WM+ HNI Lô 8-3A KCN Hoàng Mai</t>
  </si>
  <si>
    <t>5638</t>
  </si>
  <si>
    <t>WM+ HYN CT2 KĐT Lạc Hồng Phúc</t>
  </si>
  <si>
    <t>5977</t>
  </si>
  <si>
    <t>WM+ HYN Thanh Xá, Yên Mỹ</t>
  </si>
  <si>
    <t>6034</t>
  </si>
  <si>
    <t>WM+ BDG A-S-04 và A-S-05 EcoXuân</t>
  </si>
  <si>
    <t>5526</t>
  </si>
  <si>
    <t>WM+ HYN Nhà A CC Phúc Hưng II</t>
  </si>
  <si>
    <t>6417</t>
  </si>
  <si>
    <t>WM+ BNH 695 Thiên Đức</t>
  </si>
  <si>
    <t>6508</t>
  </si>
  <si>
    <t>WIN HCM AK04-000.02 CC Akari City</t>
  </si>
  <si>
    <t>3630</t>
  </si>
  <si>
    <t>WM+ HCM 17/4 Nguyễn Thị Kiểu</t>
  </si>
  <si>
    <t>3956</t>
  </si>
  <si>
    <t>WM+ DNG 119 Huỳnh Ngọc Huệ, Tổ 15</t>
  </si>
  <si>
    <t>5674</t>
  </si>
  <si>
    <t>WM+ HNI Xóm 8 Thôn 2 Chợ Thạch Đà</t>
  </si>
  <si>
    <t>5118</t>
  </si>
  <si>
    <t>WM+ BTE 261K Đường Số 1</t>
  </si>
  <si>
    <t>1636</t>
  </si>
  <si>
    <t>WM VCP DTP Cao Lãnh</t>
  </si>
  <si>
    <t>5395</t>
  </si>
  <si>
    <t>WM+ QNH Dự án quỹ đất đường sắt</t>
  </si>
  <si>
    <t>2392</t>
  </si>
  <si>
    <t>WM+ HNI 56/143 Ng Chính</t>
  </si>
  <si>
    <t>6651</t>
  </si>
  <si>
    <t>WM+ TGG 378 Lê Thị Hồng Gấm</t>
  </si>
  <si>
    <t>2AWP</t>
  </si>
  <si>
    <t>WM+ TBH Hoà Bình, Hà Giang</t>
  </si>
  <si>
    <t>3720</t>
  </si>
  <si>
    <t>WM+ HPG 20 Chợ Lũng</t>
  </si>
  <si>
    <t>6279</t>
  </si>
  <si>
    <t>WM+ HCM 244 Điện Biên Phủ</t>
  </si>
  <si>
    <t>6840</t>
  </si>
  <si>
    <t>WM+ KGG 37 Đống Đa</t>
  </si>
  <si>
    <t>3388</t>
  </si>
  <si>
    <t>WIN HCM 602/52 Điện Biên Phủ</t>
  </si>
  <si>
    <t>2AC1</t>
  </si>
  <si>
    <t>WM+ QTI 352 Trần Hưng Đạo</t>
  </si>
  <si>
    <t>2AM6</t>
  </si>
  <si>
    <t>WM+ HCM 1.01, CC Park View Residenc</t>
  </si>
  <si>
    <t>2AKI</t>
  </si>
  <si>
    <t>WM+ BDG CC HT Pearl Apartment</t>
  </si>
  <si>
    <t>5132</t>
  </si>
  <si>
    <t>WM+ HPG Khu 5,TT Tiên Lãng</t>
  </si>
  <si>
    <t>1592</t>
  </si>
  <si>
    <t>WM VC+ HDG Chí Linh</t>
  </si>
  <si>
    <t>3351</t>
  </si>
  <si>
    <t>WM+ HDG 7C Nguyễn Du</t>
  </si>
  <si>
    <t>3915</t>
  </si>
  <si>
    <t>WM+ DNG 563 Ngô Quyền</t>
  </si>
  <si>
    <t>2AII</t>
  </si>
  <si>
    <t>WM+ TBH Hướng Tân, Nam Hà</t>
  </si>
  <si>
    <t>2AYZ</t>
  </si>
  <si>
    <t>WM+ NAN Nguyễn Tạo, Giang Sơn Đông</t>
  </si>
  <si>
    <t>2AVU</t>
  </si>
  <si>
    <t>WM+ HNI Đồi Miễu, Nam Phương Tiến</t>
  </si>
  <si>
    <t>6660</t>
  </si>
  <si>
    <t>WM+ BNH 150 Lý Thường Kiệt</t>
  </si>
  <si>
    <t>2171</t>
  </si>
  <si>
    <t>WM+ HNI 1088 Đê La Thành</t>
  </si>
  <si>
    <t>2AH2</t>
  </si>
  <si>
    <t>WM+ HPG 101 Ngô Quyền</t>
  </si>
  <si>
    <t>2B33</t>
  </si>
  <si>
    <t>WM+ HDG Đại Tân, Hoàng Tân</t>
  </si>
  <si>
    <t>6732</t>
  </si>
  <si>
    <t>WM+ DLK 32 Ama Jhao</t>
  </si>
  <si>
    <t>6213</t>
  </si>
  <si>
    <t>WM+ HTH 118 Hải Thượng Lãn Ông</t>
  </si>
  <si>
    <t>2ANY</t>
  </si>
  <si>
    <t>WM+ THA Ngọc Chẩm, Thăng Long</t>
  </si>
  <si>
    <t>5947</t>
  </si>
  <si>
    <t>WM+ PTO Khu 8 Thanh Ba</t>
  </si>
  <si>
    <t>2125</t>
  </si>
  <si>
    <t>WM+ HNI 409 Bạch Mai</t>
  </si>
  <si>
    <t>6777</t>
  </si>
  <si>
    <t>WM+ HNI 39 Ngõ 192 Lê Trọng Tấn</t>
  </si>
  <si>
    <t>2080</t>
  </si>
  <si>
    <t>WM+ HNI 347 Bạch Mai</t>
  </si>
  <si>
    <t>2AWJ</t>
  </si>
  <si>
    <t>WM+ QNM Thôn La Huân, Điện Thọ</t>
  </si>
  <si>
    <t>3406</t>
  </si>
  <si>
    <t>WM+ HDG 28 Nguyễn Thị Duệ</t>
  </si>
  <si>
    <t>2B44</t>
  </si>
  <si>
    <t>WM+ PTO Khu 3, TT Phong Châu</t>
  </si>
  <si>
    <t>2446</t>
  </si>
  <si>
    <t>WM+ HCM 94 Trần Văn Dư</t>
  </si>
  <si>
    <t>4228</t>
  </si>
  <si>
    <t>WM+ BDG Thửa 4128, KP Nội Hoá 2</t>
  </si>
  <si>
    <t>5230</t>
  </si>
  <si>
    <t>WM+ HCM 2N Bình Giã</t>
  </si>
  <si>
    <t>3892</t>
  </si>
  <si>
    <t>WM+ BDG 323A Bình Thung</t>
  </si>
  <si>
    <t>2AHX</t>
  </si>
  <si>
    <t>WM+ BGG 128 Nguyễn Trãi</t>
  </si>
  <si>
    <t>6178</t>
  </si>
  <si>
    <t>WM+ PTO Khu 22 Hoàng Xá</t>
  </si>
  <si>
    <t>1679</t>
  </si>
  <si>
    <t>WM VC+ KHA Ninh Hòa</t>
  </si>
  <si>
    <t>2B51</t>
  </si>
  <si>
    <t>WM+ HNI 9 Trần Kim Xuyến</t>
  </si>
  <si>
    <t>6502</t>
  </si>
  <si>
    <t>WM+ HNI IEC Residences Tứ Hiệp</t>
  </si>
  <si>
    <t>3600</t>
  </si>
  <si>
    <t>WM+ THA 64 Đinh Chương Dương</t>
  </si>
  <si>
    <t>2ASR</t>
  </si>
  <si>
    <t>WM+ TQG Lập Thành, Mỹ Bằng</t>
  </si>
  <si>
    <t>2AWY</t>
  </si>
  <si>
    <t>WM+ HNI 45 Hiệu Chân</t>
  </si>
  <si>
    <t>5912</t>
  </si>
  <si>
    <t>WM+ THA Nga Yên, Nga Sơn</t>
  </si>
  <si>
    <t>2AM4</t>
  </si>
  <si>
    <t>WM+ CTO 92 Xô Viết Nghệ Tĩnh</t>
  </si>
  <si>
    <t>2A35</t>
  </si>
  <si>
    <t>WM+ KHA 15 Hà Huy Tập</t>
  </si>
  <si>
    <t>4236</t>
  </si>
  <si>
    <t>WM+ HNI Phố Nỷ</t>
  </si>
  <si>
    <t>2AXO</t>
  </si>
  <si>
    <t>WM+ TTH Thế Lại Thượng, Hương Vinh</t>
  </si>
  <si>
    <t>3264</t>
  </si>
  <si>
    <t>WM+ HNI 15 ngõ 259 Yên Hòa</t>
  </si>
  <si>
    <t>1607</t>
  </si>
  <si>
    <t>WM VCP PYN Tuy Hòa</t>
  </si>
  <si>
    <t>4771</t>
  </si>
  <si>
    <t>WM+ BGG 61 Trần Nguyên Hãn</t>
  </si>
  <si>
    <t>5731</t>
  </si>
  <si>
    <t>WM+ THA 04 Đường Thanh Niên</t>
  </si>
  <si>
    <t>2914</t>
  </si>
  <si>
    <t>WM+ HPG 73 Cát Dài</t>
  </si>
  <si>
    <t>6167</t>
  </si>
  <si>
    <t>WM+ THA Chợ Đông Vệ</t>
  </si>
  <si>
    <t>4063</t>
  </si>
  <si>
    <t>WM+ DNG 183 Tô Hiệu</t>
  </si>
  <si>
    <t>2B08</t>
  </si>
  <si>
    <t>WM+ HNI Lực Canh, Xuân Canh</t>
  </si>
  <si>
    <t>6675</t>
  </si>
  <si>
    <t>WIN HCM 148 Đường số 9</t>
  </si>
  <si>
    <t>4071</t>
  </si>
  <si>
    <t>WM+ DNG 164 Kỳ Đồng</t>
  </si>
  <si>
    <t>2B18</t>
  </si>
  <si>
    <t>WM+ TTH 497 Bùi Thị Xuân</t>
  </si>
  <si>
    <t>5728</t>
  </si>
  <si>
    <t>WM+ YBI 1016 Yên Ninh</t>
  </si>
  <si>
    <t>5982</t>
  </si>
  <si>
    <t>WM+ TQG Ấm Thắng, Sơn Dương</t>
  </si>
  <si>
    <t>3427</t>
  </si>
  <si>
    <t>WM+ BDG 416 Nguyễn Thị Minh Khai</t>
  </si>
  <si>
    <t>4981</t>
  </si>
  <si>
    <t>WM+ QTI 52 Tôn Thất Thuyết</t>
  </si>
  <si>
    <t>2AW2</t>
  </si>
  <si>
    <t>WM+ PYN Thửa 1019, TBĐ 38, QL29</t>
  </si>
  <si>
    <t>6537</t>
  </si>
  <si>
    <t>WM+ AGG 582 đường Nguyễn Huệ</t>
  </si>
  <si>
    <t>5077</t>
  </si>
  <si>
    <t>WM+ HCM 254/63 âu Cơ</t>
  </si>
  <si>
    <t>3961</t>
  </si>
  <si>
    <t>WM+ HNI 153-155 Đê La Thành</t>
  </si>
  <si>
    <t>2B03</t>
  </si>
  <si>
    <t>WM+ THA Tiền Thôn, Hoằng Tiến</t>
  </si>
  <si>
    <t>4516</t>
  </si>
  <si>
    <t>WM+ VPC 141 Hùng Vương-Vĩnh Yên</t>
  </si>
  <si>
    <t>2ARC</t>
  </si>
  <si>
    <t>WM+ HNI 129 Nam Dư</t>
  </si>
  <si>
    <t>3649</t>
  </si>
  <si>
    <t>WM+ HNI 36  Đức Thắng</t>
  </si>
  <si>
    <t>5996</t>
  </si>
  <si>
    <t>WM+ HDG 27 Mạc Đĩnh Chi</t>
  </si>
  <si>
    <t>3932</t>
  </si>
  <si>
    <t>WM+ HCM 226/17 Nguyễn Văn Lượng</t>
  </si>
  <si>
    <t>2A16</t>
  </si>
  <si>
    <t>WM+ HNI Thôn 1, Cát Quế</t>
  </si>
  <si>
    <t>3561</t>
  </si>
  <si>
    <t>WM+ DNG 45 Nguyễn Đình Tứ</t>
  </si>
  <si>
    <t>2853</t>
  </si>
  <si>
    <t>WM+ HNI 85 Yên Sở</t>
  </si>
  <si>
    <t>2ABH</t>
  </si>
  <si>
    <t>WM+ KTM 888 Hùng Vương</t>
  </si>
  <si>
    <t>3985</t>
  </si>
  <si>
    <t>WM+ DNG 148 Ông Ích Khiêm</t>
  </si>
  <si>
    <t>WM+ HNI 99 Đại Nghĩa</t>
  </si>
  <si>
    <t>4746</t>
  </si>
  <si>
    <t>WM+ BNH Thôn Đông Yên, Xã Đông Phon</t>
  </si>
  <si>
    <t>5645</t>
  </si>
  <si>
    <t>WM+ DNG 86 Cao Sơn Pháo</t>
  </si>
  <si>
    <t>4848</t>
  </si>
  <si>
    <t>WM+ TNN 91 Lương Ngọc Quyến</t>
  </si>
  <si>
    <t>5557</t>
  </si>
  <si>
    <t>WM+ HCM CC Bảo Minh Ezland (HAUSNEO</t>
  </si>
  <si>
    <t>2141</t>
  </si>
  <si>
    <t>2ANS</t>
  </si>
  <si>
    <t>WM+ NAN Đình Tiến, Long Xá</t>
  </si>
  <si>
    <t>4475</t>
  </si>
  <si>
    <t>WM+ DNG 220 Thanh Thủy</t>
  </si>
  <si>
    <t>5502</t>
  </si>
  <si>
    <t>WM+ QNH 15 Lý Bôn</t>
  </si>
  <si>
    <t>5035</t>
  </si>
  <si>
    <t>WM+ QTI 150 Nguyễn Du</t>
  </si>
  <si>
    <t>4325</t>
  </si>
  <si>
    <t>WM+ DNG 63 Núi Thành</t>
  </si>
  <si>
    <t>2AY7</t>
  </si>
  <si>
    <t>WM+ THA 265 Triệu Quốc Đạt</t>
  </si>
  <si>
    <t>2AK5</t>
  </si>
  <si>
    <t>WM+ HPG Cao Nhân, Thủy Nguyên</t>
  </si>
  <si>
    <t>6348</t>
  </si>
  <si>
    <t>WM+ VPC Thọ Khánh, Tam Dương</t>
  </si>
  <si>
    <t>2AG0</t>
  </si>
  <si>
    <t>WM+ NAN Khối 4, TT Yên Thành</t>
  </si>
  <si>
    <t>4032</t>
  </si>
  <si>
    <t>WM+ HNI 86 Quan Nhân</t>
  </si>
  <si>
    <t>6503</t>
  </si>
  <si>
    <t>WM+ DNG 143 Thái Thị Bôi</t>
  </si>
  <si>
    <t>2ABK</t>
  </si>
  <si>
    <t>WM+ THA 33 Nguyễn Đình Thuần</t>
  </si>
  <si>
    <t>5601</t>
  </si>
  <si>
    <t>WM+ NAN 62 Phạm Hồng Thái</t>
  </si>
  <si>
    <t>2AMW</t>
  </si>
  <si>
    <t>WM+ BDH 16-18 Lê Hồng Phong</t>
  </si>
  <si>
    <t>2AZ2</t>
  </si>
  <si>
    <t>WM+ NBH Thôn Trung, Trường Yên</t>
  </si>
  <si>
    <t>2A88</t>
  </si>
  <si>
    <t>WM+ HCM 60 Đường số 40</t>
  </si>
  <si>
    <t>2AMO</t>
  </si>
  <si>
    <t>WM+ HDG 78 Trần Hưng Đạo</t>
  </si>
  <si>
    <t>2A77</t>
  </si>
  <si>
    <t>WM+ HCM 122 - 124 Ni Sư Huỳnh Liên</t>
  </si>
  <si>
    <t>6344</t>
  </si>
  <si>
    <t>WM+ DNG 356 Mai Chí Thọ</t>
  </si>
  <si>
    <t>4843</t>
  </si>
  <si>
    <t>WM+ BGG 76+78 Đường Lê Lợi</t>
  </si>
  <si>
    <t>2AHB</t>
  </si>
  <si>
    <t>WM+ DNG 06 Đà Sơn</t>
  </si>
  <si>
    <t>2AJL</t>
  </si>
  <si>
    <t>WM+ DNG 111 Phan Văn Đáng</t>
  </si>
  <si>
    <t>2AUE</t>
  </si>
  <si>
    <t>WM+ HNI 72 Đường 2 Bãi Thụy</t>
  </si>
  <si>
    <t>3851</t>
  </si>
  <si>
    <t>WM+ HNI The Legend, 109 Nguyễn Tuân</t>
  </si>
  <si>
    <t>2ARR</t>
  </si>
  <si>
    <t>WM+ CTO 563C Trần Quang Diệu</t>
  </si>
  <si>
    <t>6889</t>
  </si>
  <si>
    <t>WM+ VTU 168 Nguyễn Văn Cừ</t>
  </si>
  <si>
    <t>4631</t>
  </si>
  <si>
    <t>WM+ NAN 101A-202A CC Trường Thi</t>
  </si>
  <si>
    <t>5128</t>
  </si>
  <si>
    <t>WM+ BNH Số 74 Đường Nguyễn Đăng Đạo</t>
  </si>
  <si>
    <t>4199</t>
  </si>
  <si>
    <t>WM+ HNI Lưu Phái</t>
  </si>
  <si>
    <t>2ATC</t>
  </si>
  <si>
    <t>WM+ HNI Cốc Thượng, Hoàng Diệu</t>
  </si>
  <si>
    <t>3708</t>
  </si>
  <si>
    <t>WM+ QNH số 9 LK1 khu Bao Biển</t>
  </si>
  <si>
    <t>6645</t>
  </si>
  <si>
    <t>WIN DNG 197 Phan Đăng Lưu</t>
  </si>
  <si>
    <t>4995</t>
  </si>
  <si>
    <t>WM+ HPG 57 Khu Cầu Đen TT Núi Đối</t>
  </si>
  <si>
    <t>2AHO</t>
  </si>
  <si>
    <t>WM+ TBH Trà Đoài, Quang Trung</t>
  </si>
  <si>
    <t>2AK7</t>
  </si>
  <si>
    <t>WIN HCM 66A Đường số 5</t>
  </si>
  <si>
    <t>4131</t>
  </si>
  <si>
    <t>WM+ HCM Lô B, CC 312 Lạc Long Quân</t>
  </si>
  <si>
    <t>2A64</t>
  </si>
  <si>
    <t>WM+ HDG 305 Nguyễn Hữu Cầu</t>
  </si>
  <si>
    <t>6873</t>
  </si>
  <si>
    <t>WIN HNI TM1-C1 Thành Công</t>
  </si>
  <si>
    <t>2AIE</t>
  </si>
  <si>
    <t>WM+ BDH 143 Thành Thái</t>
  </si>
  <si>
    <t>6090</t>
  </si>
  <si>
    <t>WM+ PTO 191B Ba Mỏ</t>
  </si>
  <si>
    <t>2AT8</t>
  </si>
  <si>
    <t>WM+ NAN Đường Tái Định Cư, Diễn Thà</t>
  </si>
  <si>
    <t>2AOZ</t>
  </si>
  <si>
    <t>WM + QNM Đường ĐT609, Thôn Hà Nha</t>
  </si>
  <si>
    <t>2ASC</t>
  </si>
  <si>
    <t>WM+ PTO Xóm Dẹ 1, Văn Miếu</t>
  </si>
  <si>
    <t>2AP2</t>
  </si>
  <si>
    <t>WM+ HNI 39 Tổ 8 Đa Sỹ</t>
  </si>
  <si>
    <t>2761</t>
  </si>
  <si>
    <t>WM+ HNI 22A Đức Diễn</t>
  </si>
  <si>
    <t>3669</t>
  </si>
  <si>
    <t>WM+ BDG Ô 23-DC01 KDC Viet Sing</t>
  </si>
  <si>
    <t>6853</t>
  </si>
  <si>
    <t>WM+ BGG 103 Phố Kim</t>
  </si>
  <si>
    <t>4828</t>
  </si>
  <si>
    <t>WM+ TNN 815 Dương Tự Minh</t>
  </si>
  <si>
    <t>4310</t>
  </si>
  <si>
    <t>WM+ BDG thửa 2359</t>
  </si>
  <si>
    <t>6733</t>
  </si>
  <si>
    <t>WM+ BDH 48 Chương Dương, Quy Nhơn</t>
  </si>
  <si>
    <t>1539</t>
  </si>
  <si>
    <t>WM VCC HNI Bà Triệu</t>
  </si>
  <si>
    <t>5603</t>
  </si>
  <si>
    <t>WM+ THA 593 Trần Phú</t>
  </si>
  <si>
    <t>2AYB</t>
  </si>
  <si>
    <t>WM+ THA Đông Phú, Xã Hoằng Lộc</t>
  </si>
  <si>
    <t>2ANI</t>
  </si>
  <si>
    <t>WM+ HYN 50 Tuệ Tĩnh</t>
  </si>
  <si>
    <t>2AFE</t>
  </si>
  <si>
    <t>WM+ SLA 284 Trần Huy Liệu</t>
  </si>
  <si>
    <t>4713</t>
  </si>
  <si>
    <t>WM+ HYN Thôn Yên Lịch</t>
  </si>
  <si>
    <t>6016</t>
  </si>
  <si>
    <t>WM+ HNI Đan Tảo, Sóc Sơn</t>
  </si>
  <si>
    <t>5062</t>
  </si>
  <si>
    <t>WM+ HNI Thôn Thọ Giáo, Tân Minh</t>
  </si>
  <si>
    <t>2351</t>
  </si>
  <si>
    <t>WM+ HNI 7 Ng Cao</t>
  </si>
  <si>
    <t>5910</t>
  </si>
  <si>
    <t>WM+ HNM 180 Nguyễn Văn Trỗi</t>
  </si>
  <si>
    <t>4982</t>
  </si>
  <si>
    <t>WM+ HNM 203 Đinh Tiên Hoàng</t>
  </si>
  <si>
    <t>5156</t>
  </si>
  <si>
    <t>WM+ QNH Tổ 7, Khu Minh Tiến A</t>
  </si>
  <si>
    <t>2AZB</t>
  </si>
  <si>
    <t>WM+ QNM 126A Lý Thường Kiệt</t>
  </si>
  <si>
    <t>2AYI</t>
  </si>
  <si>
    <t>WM+ BDH Thôn Tân Phụng 2, Phù Mỹ</t>
  </si>
  <si>
    <t>3057</t>
  </si>
  <si>
    <t>WM+ HNI P05 Park Hill</t>
  </si>
  <si>
    <t>4234</t>
  </si>
  <si>
    <t>WM+ QNH K3 GreenBay Premium</t>
  </si>
  <si>
    <t>4621</t>
  </si>
  <si>
    <t>WM+ LAN 468 Nguyễn Đình Chiểu</t>
  </si>
  <si>
    <t>5794</t>
  </si>
  <si>
    <t>WM+ HCM 244 Phạm Hữu Lầu</t>
  </si>
  <si>
    <t>4077</t>
  </si>
  <si>
    <t>WM+ HNI TT18-50 KĐT Văn Phú</t>
  </si>
  <si>
    <t>6228</t>
  </si>
  <si>
    <t>WM+ HCM 98/5A-5B Ấp Dân Thắng 2</t>
  </si>
  <si>
    <t>1617</t>
  </si>
  <si>
    <t>WM VCP LDG Bảo Lộc</t>
  </si>
  <si>
    <t>2AKQ</t>
  </si>
  <si>
    <t>WM+ VPC Cầu Tre, Hồ Sơn</t>
  </si>
  <si>
    <t>2ABI</t>
  </si>
  <si>
    <t>WM+ GLI 331 Hùng Vương</t>
  </si>
  <si>
    <t>6449</t>
  </si>
  <si>
    <t>WM+ NAN Khối 2A Thanh Chương</t>
  </si>
  <si>
    <t>2AWL</t>
  </si>
  <si>
    <t>WM+ HNI SA5 Vinhomes Smart City</t>
  </si>
  <si>
    <t>2483</t>
  </si>
  <si>
    <t>WM+ DNG 408 Hoàng Diệu</t>
  </si>
  <si>
    <t>2ABB</t>
  </si>
  <si>
    <t>WM+ BGG Thôn Khoát, Đông Lỗ</t>
  </si>
  <si>
    <t>4766</t>
  </si>
  <si>
    <t>WM+ HNI 78 Cầu Trì</t>
  </si>
  <si>
    <t>2B36</t>
  </si>
  <si>
    <t>WM+ HNI Bảo Tháp, Quang Minh</t>
  </si>
  <si>
    <t>6650</t>
  </si>
  <si>
    <t>WM+ VTU 797 Bình Giã</t>
  </si>
  <si>
    <t>5133</t>
  </si>
  <si>
    <t>WM+ HGG Số 288 Trần Phú</t>
  </si>
  <si>
    <t>4703</t>
  </si>
  <si>
    <t>WM+ BGG 36 - 38 Nguyễn Nghĩa Lập</t>
  </si>
  <si>
    <t>4366</t>
  </si>
  <si>
    <t>WIN HCM CC 237 Nguyễn Văn Hưởng</t>
  </si>
  <si>
    <t>6824</t>
  </si>
  <si>
    <t>WM+ HCM 8/17 Đông Thạnh 3</t>
  </si>
  <si>
    <t>5656</t>
  </si>
  <si>
    <t>WM+ VPC 50 Nguyễn Văn Linh</t>
  </si>
  <si>
    <t>6795</t>
  </si>
  <si>
    <t>WM+ HCM 3/22A Đông Thạnh 2-3-1</t>
  </si>
  <si>
    <t>2AP9</t>
  </si>
  <si>
    <t>WM+ DNI 93B/2 Lê Ngô Cát</t>
  </si>
  <si>
    <t>2AAM</t>
  </si>
  <si>
    <t>WM+ HPG 210 Hàng Kênh, Lê Chân</t>
  </si>
  <si>
    <t>2B50</t>
  </si>
  <si>
    <t>WM+ HNM35 Trần Hưng Đạo</t>
  </si>
  <si>
    <t>6319</t>
  </si>
  <si>
    <t>WM+ HCM 60/14 Lâm Văn Bền</t>
  </si>
  <si>
    <t>6906</t>
  </si>
  <si>
    <t>WM+ QTI 08-08A Trần Hưng Đạo, Quảng</t>
  </si>
  <si>
    <t>3126</t>
  </si>
  <si>
    <t>WM+ HCM 649/115C Điện Biên Phủ</t>
  </si>
  <si>
    <t>2AUQ</t>
  </si>
  <si>
    <t>WM+ VPC Bảo Đức, Đạo Đức</t>
  </si>
  <si>
    <t>4027</t>
  </si>
  <si>
    <t>WIN HCM 4/1D Ấp Nam Thới</t>
  </si>
  <si>
    <t>6382</t>
  </si>
  <si>
    <t>WM+ HCM 8/1A KP4</t>
  </si>
  <si>
    <t>1666</t>
  </si>
  <si>
    <t>WM HNI Trường Chinh</t>
  </si>
  <si>
    <t>2B16</t>
  </si>
  <si>
    <t>WM+ QNI Thôn Gia Hòa, Tịnh Long</t>
  </si>
  <si>
    <t>3880</t>
  </si>
  <si>
    <t>WIN HCM 1E Thanh Đa</t>
  </si>
  <si>
    <t>3645</t>
  </si>
  <si>
    <t>WIN HCM 1/54 Thanh Đa</t>
  </si>
  <si>
    <t>2ADX</t>
  </si>
  <si>
    <t>WM+ QNI 01 Bích Khê</t>
  </si>
  <si>
    <t>2762</t>
  </si>
  <si>
    <t>WM+ HNI 15/68 Trung Hà</t>
  </si>
  <si>
    <t>5782</t>
  </si>
  <si>
    <t>WM+ TQG TDP Tân Cương, Hàm Yên</t>
  </si>
  <si>
    <t>6410</t>
  </si>
  <si>
    <t>WM+ HCM 54C Nguyễn Thị Nỉ</t>
  </si>
  <si>
    <t>5344</t>
  </si>
  <si>
    <t>WM+ SLA 319 Lò Văn Giá</t>
  </si>
  <si>
    <t>6217</t>
  </si>
  <si>
    <t>WM+ HNI 57 Đại Đồng</t>
  </si>
  <si>
    <t>6434</t>
  </si>
  <si>
    <t>WM+ PTO 107 Bạch Hạc</t>
  </si>
  <si>
    <t>5863</t>
  </si>
  <si>
    <t>WM+ VPC Chợ Hợp Châu, Tam Đảo</t>
  </si>
  <si>
    <t>6917</t>
  </si>
  <si>
    <t>WM+ TBH Khánh Mỹ, Hưng Hà</t>
  </si>
  <si>
    <t>5664</t>
  </si>
  <si>
    <t>WM+ HNI 117-119 Yên Phụ</t>
  </si>
  <si>
    <t>2ARP</t>
  </si>
  <si>
    <t>WM+ HNI 176 -178 Vân Hòa</t>
  </si>
  <si>
    <t>5207</t>
  </si>
  <si>
    <t>WM+ HNI KDC Bắc Thăng Long</t>
  </si>
  <si>
    <t>6751</t>
  </si>
  <si>
    <t>WM+ BNH Khu Sơn, Hạp Lĩnh</t>
  </si>
  <si>
    <t>6164</t>
  </si>
  <si>
    <t>WM+ HCM C-S6, Block CS, Diamond Riv</t>
  </si>
  <si>
    <t>6933</t>
  </si>
  <si>
    <t>WM+ LCI TDP 4, TT Tằng Lỏong</t>
  </si>
  <si>
    <t>6677</t>
  </si>
  <si>
    <t>WM+ HNI Yên Lạc 1, Thạch Thất</t>
  </si>
  <si>
    <t>2AAD</t>
  </si>
  <si>
    <t>WM+ QNM 116 Hùng Vương, Bắc Trà My</t>
  </si>
  <si>
    <t>2AIN</t>
  </si>
  <si>
    <t>WM+ HYN 39 - 40 Như Quỳnh</t>
  </si>
  <si>
    <t>4534</t>
  </si>
  <si>
    <t>WM+ HNI 20 Tổ 3 Giang Biên</t>
  </si>
  <si>
    <t>2227</t>
  </si>
  <si>
    <t>WM+ HCM 54-56 Huỳnh Mẫn Đạt</t>
  </si>
  <si>
    <t>6397</t>
  </si>
  <si>
    <t>WM+ SLA Tông Lạnh, Thuận Châu</t>
  </si>
  <si>
    <t>6172</t>
  </si>
  <si>
    <t>WM+ HPG Kiền Bái, Thuỷ Nguyên</t>
  </si>
  <si>
    <t>6540</t>
  </si>
  <si>
    <t>WM+ PTO Khu 12, TT Lâm Thao</t>
  </si>
  <si>
    <t>5838</t>
  </si>
  <si>
    <t>WM+ TQG TDP Đoàn Kết, Sơn Dương</t>
  </si>
  <si>
    <t>4132</t>
  </si>
  <si>
    <t>WM+ HCM Thửa 526, P. Phú Thuận</t>
  </si>
  <si>
    <t>4075</t>
  </si>
  <si>
    <t>WM+ KHA 69 Trường Sa</t>
  </si>
  <si>
    <t>3894</t>
  </si>
  <si>
    <t>WIN HCM 876 Huỳnh Tấn Phát</t>
  </si>
  <si>
    <t>6248</t>
  </si>
  <si>
    <t>WM+ TNN 382 Lương Ngọc Quyến</t>
  </si>
  <si>
    <t>5115</t>
  </si>
  <si>
    <t>WM+ HCM 1.17-1.04 CC Hiệp Thành-Par</t>
  </si>
  <si>
    <t>2682</t>
  </si>
  <si>
    <t>WM+ HCM 10 Đường D5</t>
  </si>
  <si>
    <t>6287</t>
  </si>
  <si>
    <t>WM+ DBN 310 Trường Chinh</t>
  </si>
  <si>
    <t>4179</t>
  </si>
  <si>
    <t>WM+ HNI 20 Văn Phú</t>
  </si>
  <si>
    <t>5760</t>
  </si>
  <si>
    <t>WM+ TNN 350 Cách Mạng Tháng Tám</t>
  </si>
  <si>
    <t>4393</t>
  </si>
  <si>
    <t>WM+ HCM CC Morning Star</t>
  </si>
  <si>
    <t>3448</t>
  </si>
  <si>
    <t>WM+ HCM 39A1 Bình Chiểu</t>
  </si>
  <si>
    <t>1596</t>
  </si>
  <si>
    <t>WM VCP HCM Sài Gòn Res</t>
  </si>
  <si>
    <t>27/08/2025</t>
  </si>
  <si>
    <t>2AS6</t>
  </si>
  <si>
    <t>WM+ TTH 26 Hoàng Quốc Việt</t>
  </si>
  <si>
    <t>5227</t>
  </si>
  <si>
    <t>WM+ HPG Thôn 4 Xã Kiến Quốc</t>
  </si>
  <si>
    <t>5992</t>
  </si>
  <si>
    <t>WM+ BGG Phố Hoa, Trung Tâm</t>
  </si>
  <si>
    <t>2AD9</t>
  </si>
  <si>
    <t>WM+ HPG An Thắng, Thủy Nguyên</t>
  </si>
  <si>
    <t>2A61</t>
  </si>
  <si>
    <t>WM+ KHA 29 Đường Trung Tâm Xã</t>
  </si>
  <si>
    <t>2814</t>
  </si>
  <si>
    <t>WM+ HNI 116 Đê La Thành</t>
  </si>
  <si>
    <t>4118</t>
  </si>
  <si>
    <t>WM+ QNH Tổ 2 khu 2 Hồng Hà</t>
  </si>
  <si>
    <t>2075</t>
  </si>
  <si>
    <t>WM+ HNI 23 Cửa Bắc</t>
  </si>
  <si>
    <t>4088</t>
  </si>
  <si>
    <t>WM+ BNH 400 Phố Mới</t>
  </si>
  <si>
    <t>25/08/2025</t>
  </si>
  <si>
    <t>00135526</t>
  </si>
  <si>
    <t>272932</t>
  </si>
  <si>
    <t>21835</t>
  </si>
  <si>
    <t>294767</t>
  </si>
  <si>
    <t>PO_9105850157</t>
  </si>
  <si>
    <t>00135434</t>
  </si>
  <si>
    <t>1254061</t>
  </si>
  <si>
    <t>100325</t>
  </si>
  <si>
    <t>1354386</t>
  </si>
  <si>
    <t>PO_9105849326</t>
  </si>
  <si>
    <t>00135281</t>
  </si>
  <si>
    <t>120250</t>
  </si>
  <si>
    <t>9620</t>
  </si>
  <si>
    <t>129870</t>
  </si>
  <si>
    <t>PO_9105848160</t>
  </si>
  <si>
    <t>00135290</t>
  </si>
  <si>
    <t>452191</t>
  </si>
  <si>
    <t>36175</t>
  </si>
  <si>
    <t>488366</t>
  </si>
  <si>
    <t>PO_9105848224</t>
  </si>
  <si>
    <t>00135357</t>
  </si>
  <si>
    <t>445460</t>
  </si>
  <si>
    <t>35637</t>
  </si>
  <si>
    <t>481097</t>
  </si>
  <si>
    <t>PO_9105848729</t>
  </si>
  <si>
    <t>00135448</t>
  </si>
  <si>
    <t>1013716</t>
  </si>
  <si>
    <t>81097</t>
  </si>
  <si>
    <t>1094813</t>
  </si>
  <si>
    <t>PO_9105849459</t>
  </si>
  <si>
    <t>00135383</t>
  </si>
  <si>
    <t>593128</t>
  </si>
  <si>
    <t>47450</t>
  </si>
  <si>
    <t>640578</t>
  </si>
  <si>
    <t>PO_9105848992</t>
  </si>
  <si>
    <t>00135384</t>
  </si>
  <si>
    <t>PO_9105848994</t>
  </si>
  <si>
    <t>00135387</t>
  </si>
  <si>
    <t>897250</t>
  </si>
  <si>
    <t>71780</t>
  </si>
  <si>
    <t>969030</t>
  </si>
  <si>
    <t>PO_9105849010</t>
  </si>
  <si>
    <t>00135391</t>
  </si>
  <si>
    <t>PO_9105849051</t>
  </si>
  <si>
    <t>00135395</t>
  </si>
  <si>
    <t>924274</t>
  </si>
  <si>
    <t>73942</t>
  </si>
  <si>
    <t>998216</t>
  </si>
  <si>
    <t>PO_9105849063</t>
  </si>
  <si>
    <t>00135572</t>
  </si>
  <si>
    <t>739184</t>
  </si>
  <si>
    <t>59135</t>
  </si>
  <si>
    <t>798319</t>
  </si>
  <si>
    <t>PO_9105850501</t>
  </si>
  <si>
    <t>00135668</t>
  </si>
  <si>
    <t>191000</t>
  </si>
  <si>
    <t>15280</t>
  </si>
  <si>
    <t>206280</t>
  </si>
  <si>
    <t>PO_9105851544</t>
  </si>
  <si>
    <t>00135379</t>
  </si>
  <si>
    <t>1535930</t>
  </si>
  <si>
    <t>122874</t>
  </si>
  <si>
    <t>1658804</t>
  </si>
  <si>
    <t>PO_9105848962</t>
  </si>
  <si>
    <t>Bị điều chỉnh bởi HĐ số 00135809 ký hiệu 1 mẫu số K25TTM ngày 26/08/2025 mã 1@NOkaOzoo</t>
  </si>
  <si>
    <t>00413722</t>
  </si>
  <si>
    <t>PO_9105847564</t>
  </si>
  <si>
    <t>00414230</t>
  </si>
  <si>
    <t>468314</t>
  </si>
  <si>
    <t>37465</t>
  </si>
  <si>
    <t>505779</t>
  </si>
  <si>
    <t>PO_9105848845</t>
  </si>
  <si>
    <t>00414318</t>
  </si>
  <si>
    <t>PO_9105849043</t>
  </si>
  <si>
    <t>00414585</t>
  </si>
  <si>
    <t>PO_9105849741</t>
  </si>
  <si>
    <t>00414660</t>
  </si>
  <si>
    <t>PO_9105849917</t>
  </si>
  <si>
    <t>00414924</t>
  </si>
  <si>
    <t>276000</t>
  </si>
  <si>
    <t>22080</t>
  </si>
  <si>
    <t>298080</t>
  </si>
  <si>
    <t>PO_9105850594</t>
  </si>
  <si>
    <t>00415091</t>
  </si>
  <si>
    <t>PO_9105851012</t>
  </si>
  <si>
    <t>00415359</t>
  </si>
  <si>
    <t>PO_9105851689</t>
  </si>
  <si>
    <t>00415366</t>
  </si>
  <si>
    <t>PO_9105851710</t>
  </si>
  <si>
    <t>00415626</t>
  </si>
  <si>
    <t>PO_9105852532</t>
  </si>
  <si>
    <t>00004870</t>
  </si>
  <si>
    <t>PO_9105847739</t>
  </si>
  <si>
    <t>00004881</t>
  </si>
  <si>
    <t>PO_9105850134</t>
  </si>
  <si>
    <t>00135406</t>
  </si>
  <si>
    <t>394458</t>
  </si>
  <si>
    <t>31557</t>
  </si>
  <si>
    <t>426015</t>
  </si>
  <si>
    <t>PO_9105849140</t>
  </si>
  <si>
    <t>00135492</t>
  </si>
  <si>
    <t>519656</t>
  </si>
  <si>
    <t>41572</t>
  </si>
  <si>
    <t>561228</t>
  </si>
  <si>
    <t>PO_9105849805</t>
  </si>
  <si>
    <t>00135583</t>
  </si>
  <si>
    <t>827505</t>
  </si>
  <si>
    <t>66200</t>
  </si>
  <si>
    <t>893705</t>
  </si>
  <si>
    <t>PO_9105850603</t>
  </si>
  <si>
    <t>00135677</t>
  </si>
  <si>
    <t>700370</t>
  </si>
  <si>
    <t>56030</t>
  </si>
  <si>
    <t>756400</t>
  </si>
  <si>
    <t>PO_9105851632</t>
  </si>
  <si>
    <t>00413687</t>
  </si>
  <si>
    <t>182008</t>
  </si>
  <si>
    <t>14561</t>
  </si>
  <si>
    <t>196569</t>
  </si>
  <si>
    <t>PO_9105847491</t>
  </si>
  <si>
    <t>00413756</t>
  </si>
  <si>
    <t>299240</t>
  </si>
  <si>
    <t>23939</t>
  </si>
  <si>
    <t>323179</t>
  </si>
  <si>
    <t>PO_9105847679</t>
  </si>
  <si>
    <t>00413907</t>
  </si>
  <si>
    <t>PO_9105848098</t>
  </si>
  <si>
    <t>00413917</t>
  </si>
  <si>
    <t>161240</t>
  </si>
  <si>
    <t>12899</t>
  </si>
  <si>
    <t>174139</t>
  </si>
  <si>
    <t>PO_9105848116</t>
  </si>
  <si>
    <t>00413933</t>
  </si>
  <si>
    <t>PO_9105848145</t>
  </si>
  <si>
    <t>00413955</t>
  </si>
  <si>
    <t>PO_9105848181</t>
  </si>
  <si>
    <t>00414045</t>
  </si>
  <si>
    <t>219450</t>
  </si>
  <si>
    <t>17556</t>
  </si>
  <si>
    <t>237006</t>
  </si>
  <si>
    <t>PO_9105848395</t>
  </si>
  <si>
    <t>00414160</t>
  </si>
  <si>
    <t>157058</t>
  </si>
  <si>
    <t>12565</t>
  </si>
  <si>
    <t>169623</t>
  </si>
  <si>
    <t>PO_9105848654</t>
  </si>
  <si>
    <t>00414258</t>
  </si>
  <si>
    <t>PO_9105848896</t>
  </si>
  <si>
    <t>00414261</t>
  </si>
  <si>
    <t>425438</t>
  </si>
  <si>
    <t>34035</t>
  </si>
  <si>
    <t>459473</t>
  </si>
  <si>
    <t>PO_9105848905</t>
  </si>
  <si>
    <t>00414285</t>
  </si>
  <si>
    <t>PO_9105848951</t>
  </si>
  <si>
    <t>00414346</t>
  </si>
  <si>
    <t>593632</t>
  </si>
  <si>
    <t>47491</t>
  </si>
  <si>
    <t>641123</t>
  </si>
  <si>
    <t>PO_9105849123</t>
  </si>
  <si>
    <t>00414369</t>
  </si>
  <si>
    <t>PO_9105849180</t>
  </si>
  <si>
    <t>00414555</t>
  </si>
  <si>
    <t>PO_9105849637</t>
  </si>
  <si>
    <t>00414695</t>
  </si>
  <si>
    <t>PO_9105849993</t>
  </si>
  <si>
    <t>00414888</t>
  </si>
  <si>
    <t>PO_9105850492</t>
  </si>
  <si>
    <t>00414890</t>
  </si>
  <si>
    <t>194500</t>
  </si>
  <si>
    <t>15560</t>
  </si>
  <si>
    <t>210060</t>
  </si>
  <si>
    <t>PO_9105850495</t>
  </si>
  <si>
    <t>00415166</t>
  </si>
  <si>
    <t>PO_9105851190</t>
  </si>
  <si>
    <t>00415199</t>
  </si>
  <si>
    <t>PO_9105851266</t>
  </si>
  <si>
    <t>00415252</t>
  </si>
  <si>
    <t>PO_9105851425</t>
  </si>
  <si>
    <t>00415300</t>
  </si>
  <si>
    <t>PO_9105851546</t>
  </si>
  <si>
    <t>00415318</t>
  </si>
  <si>
    <t>PO_9105851603</t>
  </si>
  <si>
    <t>00415391</t>
  </si>
  <si>
    <t>PO_9105851775</t>
  </si>
  <si>
    <t>00415407</t>
  </si>
  <si>
    <t>777406</t>
  </si>
  <si>
    <t>62192</t>
  </si>
  <si>
    <t>839598</t>
  </si>
  <si>
    <t>PO_9105851818</t>
  </si>
  <si>
    <t>00415466</t>
  </si>
  <si>
    <t>PO_9105852013</t>
  </si>
  <si>
    <t>00415578</t>
  </si>
  <si>
    <t>198682</t>
  </si>
  <si>
    <t>15895</t>
  </si>
  <si>
    <t>214577</t>
  </si>
  <si>
    <t>PO_9105852397</t>
  </si>
  <si>
    <t>00415590</t>
  </si>
  <si>
    <t>PO_9105852431</t>
  </si>
  <si>
    <t>00415603</t>
  </si>
  <si>
    <t>748786</t>
  </si>
  <si>
    <t>59903</t>
  </si>
  <si>
    <t>808689</t>
  </si>
  <si>
    <t>PO_9105852465</t>
  </si>
  <si>
    <t>00415636</t>
  </si>
  <si>
    <t>116950</t>
  </si>
  <si>
    <t>9356</t>
  </si>
  <si>
    <t>126306</t>
  </si>
  <si>
    <t>PO_9105852558</t>
  </si>
  <si>
    <t>00415679</t>
  </si>
  <si>
    <t>PO_9105852697</t>
  </si>
  <si>
    <t>00415680</t>
  </si>
  <si>
    <t>PO_9105852707</t>
  </si>
  <si>
    <t>00415690</t>
  </si>
  <si>
    <t>PO_9105852727</t>
  </si>
  <si>
    <t>00413709</t>
  </si>
  <si>
    <t>50400</t>
  </si>
  <si>
    <t>54432</t>
  </si>
  <si>
    <t>PO_9105847542</t>
  </si>
  <si>
    <t>00414910</t>
  </si>
  <si>
    <t>357450</t>
  </si>
  <si>
    <t>28596</t>
  </si>
  <si>
    <t>386046</t>
  </si>
  <si>
    <t>PO_9105850563</t>
  </si>
  <si>
    <t>00012477</t>
  </si>
  <si>
    <t>PO_9105847857</t>
  </si>
  <si>
    <t>00012483</t>
  </si>
  <si>
    <t>PO_9105848095</t>
  </si>
  <si>
    <t>00012519</t>
  </si>
  <si>
    <t>PO_9105850281</t>
  </si>
  <si>
    <t>00012521</t>
  </si>
  <si>
    <t>PO_9105850446</t>
  </si>
  <si>
    <t>00012526</t>
  </si>
  <si>
    <t>PO_9105850687</t>
  </si>
  <si>
    <t>00012536</t>
  </si>
  <si>
    <t>PO_9105851074</t>
  </si>
  <si>
    <t>00012537</t>
  </si>
  <si>
    <t>PO_9105851134</t>
  </si>
  <si>
    <t>00012547</t>
  </si>
  <si>
    <t>922445</t>
  </si>
  <si>
    <t>73796</t>
  </si>
  <si>
    <t>996241</t>
  </si>
  <si>
    <t>PO_9105852014</t>
  </si>
  <si>
    <t>00030688</t>
  </si>
  <si>
    <t>PO_9105851580</t>
  </si>
  <si>
    <t>00040163</t>
  </si>
  <si>
    <t>PO_9105847195</t>
  </si>
  <si>
    <t>00040203</t>
  </si>
  <si>
    <t>590596</t>
  </si>
  <si>
    <t>47248</t>
  </si>
  <si>
    <t>637844</t>
  </si>
  <si>
    <t>PO_9105848677</t>
  </si>
  <si>
    <t>00040206</t>
  </si>
  <si>
    <t>444232</t>
  </si>
  <si>
    <t>35539</t>
  </si>
  <si>
    <t>479771</t>
  </si>
  <si>
    <t>PO_9105848730</t>
  </si>
  <si>
    <t>00040216</t>
  </si>
  <si>
    <t>438266</t>
  </si>
  <si>
    <t>35061</t>
  </si>
  <si>
    <t>473327</t>
  </si>
  <si>
    <t>PO_9105849037</t>
  </si>
  <si>
    <t>00040231</t>
  </si>
  <si>
    <t>PO_9105849633</t>
  </si>
  <si>
    <t>00040254</t>
  </si>
  <si>
    <t>PO_9105850638</t>
  </si>
  <si>
    <t>00040266</t>
  </si>
  <si>
    <t>PO_9105850844</t>
  </si>
  <si>
    <t>00040286</t>
  </si>
  <si>
    <t>200795</t>
  </si>
  <si>
    <t>16064</t>
  </si>
  <si>
    <t>216859</t>
  </si>
  <si>
    <t>PO_9105851964</t>
  </si>
  <si>
    <t>00040294</t>
  </si>
  <si>
    <t>PO_9105852170</t>
  </si>
  <si>
    <t>00015472</t>
  </si>
  <si>
    <t>PO_9105848898</t>
  </si>
  <si>
    <t>00015478</t>
  </si>
  <si>
    <t>PO_9105849525</t>
  </si>
  <si>
    <t>00028425</t>
  </si>
  <si>
    <t>PO_9105847968</t>
  </si>
  <si>
    <t>00028437</t>
  </si>
  <si>
    <t>184000</t>
  </si>
  <si>
    <t>14720</t>
  </si>
  <si>
    <t>198720</t>
  </si>
  <si>
    <t>PO_9105848450</t>
  </si>
  <si>
    <t>00028440</t>
  </si>
  <si>
    <t>PO_9105848533</t>
  </si>
  <si>
    <t>00028452</t>
  </si>
  <si>
    <t>PO_9105849019</t>
  </si>
  <si>
    <t>00028472</t>
  </si>
  <si>
    <t>PO_9105850211</t>
  </si>
  <si>
    <t>00028474</t>
  </si>
  <si>
    <t>PO_9105850316</t>
  </si>
  <si>
    <t>00028491</t>
  </si>
  <si>
    <t>PO_9105851147</t>
  </si>
  <si>
    <t>00028494</t>
  </si>
  <si>
    <t>PO_9105851255</t>
  </si>
  <si>
    <t>00028495</t>
  </si>
  <si>
    <t>PO_9105851284</t>
  </si>
  <si>
    <t>00028503</t>
  </si>
  <si>
    <t>254277</t>
  </si>
  <si>
    <t>20342</t>
  </si>
  <si>
    <t>274619</t>
  </si>
  <si>
    <t>PO_9105852278</t>
  </si>
  <si>
    <t>00007342</t>
  </si>
  <si>
    <t>PO_9105850140</t>
  </si>
  <si>
    <t>00007349</t>
  </si>
  <si>
    <t>PO_9105851363</t>
  </si>
  <si>
    <t>00068037</t>
  </si>
  <si>
    <t>297000</t>
  </si>
  <si>
    <t>23760</t>
  </si>
  <si>
    <t>320760</t>
  </si>
  <si>
    <t>PO_9105847441</t>
  </si>
  <si>
    <t>00068040</t>
  </si>
  <si>
    <t>PO_9105847478</t>
  </si>
  <si>
    <t>00068042</t>
  </si>
  <si>
    <t>354750</t>
  </si>
  <si>
    <t>28380</t>
  </si>
  <si>
    <t>383130</t>
  </si>
  <si>
    <t>PO_9105847485</t>
  </si>
  <si>
    <t>00068060</t>
  </si>
  <si>
    <t>PO_9105847884</t>
  </si>
  <si>
    <t>00068063</t>
  </si>
  <si>
    <t>PO_9105847931</t>
  </si>
  <si>
    <t>00068094</t>
  </si>
  <si>
    <t>PO_9105848602</t>
  </si>
  <si>
    <t>00068131</t>
  </si>
  <si>
    <t>PO_9105849384</t>
  </si>
  <si>
    <t>00068138</t>
  </si>
  <si>
    <t>PO_9105849445</t>
  </si>
  <si>
    <t>00068187</t>
  </si>
  <si>
    <t>166653</t>
  </si>
  <si>
    <t>13332</t>
  </si>
  <si>
    <t>179985</t>
  </si>
  <si>
    <t>PO_9105850344</t>
  </si>
  <si>
    <t>00068192</t>
  </si>
  <si>
    <t>PO_9105850383</t>
  </si>
  <si>
    <t>00068218</t>
  </si>
  <si>
    <t>105777</t>
  </si>
  <si>
    <t>8462</t>
  </si>
  <si>
    <t>114239</t>
  </si>
  <si>
    <t>PO_9105850882</t>
  </si>
  <si>
    <t>00068226</t>
  </si>
  <si>
    <t>PO_9105851132</t>
  </si>
  <si>
    <t>00068256</t>
  </si>
  <si>
    <t>PO_9105851625</t>
  </si>
  <si>
    <t>00068275</t>
  </si>
  <si>
    <t>669636</t>
  </si>
  <si>
    <t>53571</t>
  </si>
  <si>
    <t>723207</t>
  </si>
  <si>
    <t>PO_9105851816</t>
  </si>
  <si>
    <t>00068281</t>
  </si>
  <si>
    <t>122931</t>
  </si>
  <si>
    <t>9834</t>
  </si>
  <si>
    <t>132765</t>
  </si>
  <si>
    <t>PO_9105851883</t>
  </si>
  <si>
    <t>00068329</t>
  </si>
  <si>
    <t>157606</t>
  </si>
  <si>
    <t>12608</t>
  </si>
  <si>
    <t>170214</t>
  </si>
  <si>
    <t>PO_9105852518</t>
  </si>
  <si>
    <t>00068335</t>
  </si>
  <si>
    <t>PO_9105852568</t>
  </si>
  <si>
    <t>00068336</t>
  </si>
  <si>
    <t>PO_9105852570</t>
  </si>
  <si>
    <t>00007058</t>
  </si>
  <si>
    <t>251100</t>
  </si>
  <si>
    <t>20088</t>
  </si>
  <si>
    <t>271188</t>
  </si>
  <si>
    <t>PO_9105849054</t>
  </si>
  <si>
    <t>00007060</t>
  </si>
  <si>
    <t>PO_9105849570</t>
  </si>
  <si>
    <t>00002937</t>
  </si>
  <si>
    <t>252000</t>
  </si>
  <si>
    <t>20160</t>
  </si>
  <si>
    <t>272160</t>
  </si>
  <si>
    <t>0104918404-014</t>
  </si>
  <si>
    <t>Chi nhánh Kon Tum - Công ty Cổ phần Dịch vụ Thương mại Tổng hợp Wincommerce</t>
  </si>
  <si>
    <t>PO_9105848295</t>
  </si>
  <si>
    <t>00002941</t>
  </si>
  <si>
    <t>99682</t>
  </si>
  <si>
    <t>7975</t>
  </si>
  <si>
    <t>107657</t>
  </si>
  <si>
    <t>PO_9105850990</t>
  </si>
  <si>
    <t>00004017</t>
  </si>
  <si>
    <t>272250</t>
  </si>
  <si>
    <t>21780</t>
  </si>
  <si>
    <t>294030</t>
  </si>
  <si>
    <t>0104918404-017</t>
  </si>
  <si>
    <t>Chi nhánh Đắk Lắk - Công ty Cổ phần Dịch vụ Thương mại Tổng hợp Wincommerce</t>
  </si>
  <si>
    <t>PO_9105851833</t>
  </si>
  <si>
    <t>00004022</t>
  </si>
  <si>
    <t>PO_9105852388</t>
  </si>
  <si>
    <t>00003689</t>
  </si>
  <si>
    <t>0104918404-008</t>
  </si>
  <si>
    <t>Chi nhánh Lâm Đồng - Công ty Cổ phần Dịch vụ Thương mại Tổng hợp Wincommerce</t>
  </si>
  <si>
    <t>PO_9105844352</t>
  </si>
  <si>
    <t>00001873</t>
  </si>
  <si>
    <t>689750</t>
  </si>
  <si>
    <t>55180</t>
  </si>
  <si>
    <t>744930</t>
  </si>
  <si>
    <t>0104918404-013</t>
  </si>
  <si>
    <t>Chi nhánh Đồng Tháp - Công ty Cổ phần Dịch vụ Thương mại Tổng hợp Wincommerce</t>
  </si>
  <si>
    <t>PO_9105800181</t>
  </si>
  <si>
    <t>00009486</t>
  </si>
  <si>
    <t>PO_9105852204</t>
  </si>
  <si>
    <t>00021951</t>
  </si>
  <si>
    <t>PO_9105847423</t>
  </si>
  <si>
    <t>00021980</t>
  </si>
  <si>
    <t>PO_9105849157</t>
  </si>
  <si>
    <t>00022011</t>
  </si>
  <si>
    <t>PO_9105851592</t>
  </si>
  <si>
    <t>00016618</t>
  </si>
  <si>
    <t>PO_9105847288</t>
  </si>
  <si>
    <t>00016638</t>
  </si>
  <si>
    <t>PO_9105849420</t>
  </si>
  <si>
    <t>00016642</t>
  </si>
  <si>
    <t>PO_9105850086</t>
  </si>
  <si>
    <t>00016670</t>
  </si>
  <si>
    <t>PO_9105851491</t>
  </si>
  <si>
    <t>00016678</t>
  </si>
  <si>
    <t>PO_9105852453</t>
  </si>
  <si>
    <t>00009703</t>
  </si>
  <si>
    <t>PO_9105851210</t>
  </si>
  <si>
    <t>00009704</t>
  </si>
  <si>
    <t>PO_9105851316</t>
  </si>
  <si>
    <t>00025270</t>
  </si>
  <si>
    <t>PO_9105847399</t>
  </si>
  <si>
    <t>00025271</t>
  </si>
  <si>
    <t>PO_9105847402</t>
  </si>
  <si>
    <t>00025272</t>
  </si>
  <si>
    <t>PO_9105847405</t>
  </si>
  <si>
    <t>00025280</t>
  </si>
  <si>
    <t>PO_9105847838</t>
  </si>
  <si>
    <t>00025355</t>
  </si>
  <si>
    <t>PO_9105851393</t>
  </si>
  <si>
    <t>00003044</t>
  </si>
  <si>
    <t>PO_9105850031</t>
  </si>
  <si>
    <t>00030608</t>
  </si>
  <si>
    <t>349431</t>
  </si>
  <si>
    <t>27954</t>
  </si>
  <si>
    <t>377385</t>
  </si>
  <si>
    <t>PO_9105848688</t>
  </si>
  <si>
    <t>00030620</t>
  </si>
  <si>
    <t>PO_9105848862</t>
  </si>
  <si>
    <t>00030640</t>
  </si>
  <si>
    <t>PO_9105850209</t>
  </si>
  <si>
    <t>00030646</t>
  </si>
  <si>
    <t>PO_9105850450</t>
  </si>
  <si>
    <t>00030657</t>
  </si>
  <si>
    <t>PO_9105850677</t>
  </si>
  <si>
    <t>00030678</t>
  </si>
  <si>
    <t>PO_9105851225</t>
  </si>
  <si>
    <t>00030697</t>
  </si>
  <si>
    <t>PO_9105851839</t>
  </si>
  <si>
    <t>00012148</t>
  </si>
  <si>
    <t>PO_9105848471</t>
  </si>
  <si>
    <t>00012159</t>
  </si>
  <si>
    <t>PO_9105849589</t>
  </si>
  <si>
    <t>00012163</t>
  </si>
  <si>
    <t>PO_9105849894</t>
  </si>
  <si>
    <t>00012164</t>
  </si>
  <si>
    <t>PO_9105849923</t>
  </si>
  <si>
    <t>00007101</t>
  </si>
  <si>
    <t>0104918404-064</t>
  </si>
  <si>
    <t>Chi nhánh Nam Định - Công ty Cổ phần Dịch vụ Thương mại Tổng hợp Wincommerce</t>
  </si>
  <si>
    <t>PO_9105850745</t>
  </si>
  <si>
    <t>00003319</t>
  </si>
  <si>
    <t>0104918404-072</t>
  </si>
  <si>
    <t>Chi nhánh Lào Cai - Công ty Cổ phần Dịch vụ Thương mại Tổng hợp Wincommerce</t>
  </si>
  <si>
    <t>PO_9105852504</t>
  </si>
  <si>
    <t>00000867</t>
  </si>
  <si>
    <t>184489</t>
  </si>
  <si>
    <t>14759</t>
  </si>
  <si>
    <t>199248</t>
  </si>
  <si>
    <t>0104918404-096</t>
  </si>
  <si>
    <t>CHI NHÁNH ĐIỆN BIÊN - CÔNG TY CỔ PHẦN DỊCH VỤ THƯƠNG MẠI TỔNG HỢP WINCOMMERCE</t>
  </si>
  <si>
    <t>PO_9105849880</t>
  </si>
  <si>
    <t>00002637</t>
  </si>
  <si>
    <t>PO_9105847646</t>
  </si>
  <si>
    <t>00002640</t>
  </si>
  <si>
    <t>PO_9105848422</t>
  </si>
  <si>
    <t>00003807</t>
  </si>
  <si>
    <t>PO_9105848865</t>
  </si>
  <si>
    <t>00003812</t>
  </si>
  <si>
    <t>PO_9105849968</t>
  </si>
  <si>
    <t>00009438</t>
  </si>
  <si>
    <t>PO_9105847917</t>
  </si>
  <si>
    <t>00009441</t>
  </si>
  <si>
    <t>PO_9105849232</t>
  </si>
  <si>
    <t>00009444</t>
  </si>
  <si>
    <t>424837</t>
  </si>
  <si>
    <t>33987</t>
  </si>
  <si>
    <t>458824</t>
  </si>
  <si>
    <t>PO_9105849386</t>
  </si>
  <si>
    <t>00009452</t>
  </si>
  <si>
    <t>PO_9105850090</t>
  </si>
  <si>
    <t>00008418</t>
  </si>
  <si>
    <t>PO_9105847914</t>
  </si>
  <si>
    <t>00008420</t>
  </si>
  <si>
    <t>PO_9105848626</t>
  </si>
  <si>
    <t>00008427</t>
  </si>
  <si>
    <t>689699</t>
  </si>
  <si>
    <t>55176</t>
  </si>
  <si>
    <t>744875</t>
  </si>
  <si>
    <t>PO_9105849947</t>
  </si>
  <si>
    <t>00008432</t>
  </si>
  <si>
    <t>PO_9105850315</t>
  </si>
  <si>
    <t>00008446</t>
  </si>
  <si>
    <t>322480</t>
  </si>
  <si>
    <t>25798</t>
  </si>
  <si>
    <t>348278</t>
  </si>
  <si>
    <t>PO_9105851768</t>
  </si>
  <si>
    <t>00004406</t>
  </si>
  <si>
    <t>PO_9105850285</t>
  </si>
  <si>
    <t>00009137</t>
  </si>
  <si>
    <t>PO_9105848133</t>
  </si>
  <si>
    <t>00009151</t>
  </si>
  <si>
    <t>PO_9105849798</t>
  </si>
  <si>
    <t>00012737</t>
  </si>
  <si>
    <t>224796</t>
  </si>
  <si>
    <t>17984</t>
  </si>
  <si>
    <t>242780</t>
  </si>
  <si>
    <t>PO_9105847748</t>
  </si>
  <si>
    <t>00012740</t>
  </si>
  <si>
    <t>PO_9105847858</t>
  </si>
  <si>
    <t>00012769</t>
  </si>
  <si>
    <t>PO_9105850186</t>
  </si>
  <si>
    <t>00012770</t>
  </si>
  <si>
    <t>PO_9105850259</t>
  </si>
  <si>
    <t>00007652</t>
  </si>
  <si>
    <t>PO_9105846955</t>
  </si>
  <si>
    <t>00007658</t>
  </si>
  <si>
    <t>320496</t>
  </si>
  <si>
    <t>25640</t>
  </si>
  <si>
    <t>346136</t>
  </si>
  <si>
    <t>PO_9105848200</t>
  </si>
  <si>
    <t>00007665</t>
  </si>
  <si>
    <t>513612</t>
  </si>
  <si>
    <t>41089</t>
  </si>
  <si>
    <t>554701</t>
  </si>
  <si>
    <t>PO_9105849630</t>
  </si>
  <si>
    <t>00001474</t>
  </si>
  <si>
    <t>100800</t>
  </si>
  <si>
    <t>8064</t>
  </si>
  <si>
    <t>108864</t>
  </si>
  <si>
    <t>0104918404-039</t>
  </si>
  <si>
    <t>Chi nhánh Phú Yên -  Công ty Cổ phần Dịch vụ Thương mại Tổng hợp Wincommerce</t>
  </si>
  <si>
    <t>PO_9105846339</t>
  </si>
  <si>
    <t>00001487</t>
  </si>
  <si>
    <t>PO_9105852123</t>
  </si>
  <si>
    <t>00008522</t>
  </si>
  <si>
    <t>1000070</t>
  </si>
  <si>
    <t>80006</t>
  </si>
  <si>
    <t>1080076</t>
  </si>
  <si>
    <t>PO_9105849048</t>
  </si>
  <si>
    <t>00008548</t>
  </si>
  <si>
    <t>417695</t>
  </si>
  <si>
    <t>33416</t>
  </si>
  <si>
    <t>451111</t>
  </si>
  <si>
    <t>PO_9105851869</t>
  </si>
  <si>
    <t>00005544</t>
  </si>
  <si>
    <t>0104918404-062</t>
  </si>
  <si>
    <t>Chi nhánh Bình Thuận -  Công ty Cổ phần Dịch vụ Thương mại Tổng hợp Wincommerce</t>
  </si>
  <si>
    <t>PO_9105852378</t>
  </si>
  <si>
    <t>00005545</t>
  </si>
  <si>
    <t>815112</t>
  </si>
  <si>
    <t>65209</t>
  </si>
  <si>
    <t>880321</t>
  </si>
  <si>
    <t>PO_9105852415</t>
  </si>
  <si>
    <t>00004044</t>
  </si>
  <si>
    <t>0104918404-041</t>
  </si>
  <si>
    <t>Chi nhánh Long An -  Công ty Cổ phần Dịch vụ Thương mại Tổng hợp Wincommerce</t>
  </si>
  <si>
    <t>PO_9105850802</t>
  </si>
  <si>
    <t>00004832</t>
  </si>
  <si>
    <t>220293</t>
  </si>
  <si>
    <t>17623</t>
  </si>
  <si>
    <t>237916</t>
  </si>
  <si>
    <t>PO_9105849356</t>
  </si>
  <si>
    <t>00002154</t>
  </si>
  <si>
    <t>0104918404-067</t>
  </si>
  <si>
    <t>Chi nhánh Bến Tre - Công ty Cổ phần Dịch vụ Thương mại Tổng hợp Wincommerce</t>
  </si>
  <si>
    <t>PO_9105851057</t>
  </si>
  <si>
    <t>00005527</t>
  </si>
  <si>
    <t>478213</t>
  </si>
  <si>
    <t>38257</t>
  </si>
  <si>
    <t>516470</t>
  </si>
  <si>
    <t>0104918404-057</t>
  </si>
  <si>
    <t>Chi nhánh Kiên Giang - Công ty Cổ phần Dịch vụ Thương mại Tổng hợp Wincommerce</t>
  </si>
  <si>
    <t>PO_9105847276</t>
  </si>
  <si>
    <t>WIN</t>
  </si>
  <si>
    <t>WIN-002</t>
  </si>
  <si>
    <t>WIN-001</t>
  </si>
  <si>
    <t>WIN-003</t>
  </si>
  <si>
    <t>WIN-009</t>
  </si>
  <si>
    <t>WIN-006</t>
  </si>
  <si>
    <t>WIN-025</t>
  </si>
  <si>
    <t>WIN-007</t>
  </si>
  <si>
    <t>WIN-020</t>
  </si>
  <si>
    <t>WIN-004</t>
  </si>
  <si>
    <t>WIN-021</t>
  </si>
  <si>
    <t>WIN-022</t>
  </si>
  <si>
    <t>WIN-024</t>
  </si>
  <si>
    <t>WIN-023</t>
  </si>
  <si>
    <t>WIN-010</t>
  </si>
  <si>
    <t>WIN-016</t>
  </si>
  <si>
    <t>WIN-061</t>
  </si>
  <si>
    <t>WIN-042</t>
  </si>
  <si>
    <t>WIN-071</t>
  </si>
  <si>
    <t>WIN-028</t>
  </si>
  <si>
    <t>WIN-029</t>
  </si>
  <si>
    <t>WIN-056</t>
  </si>
  <si>
    <t>WIN-030</t>
  </si>
  <si>
    <t>WIN-044</t>
  </si>
  <si>
    <t>WIN-035</t>
  </si>
  <si>
    <t>WIN-049</t>
  </si>
  <si>
    <t>WIN-091</t>
  </si>
  <si>
    <t>WIN-038</t>
  </si>
  <si>
    <t>WIN-059</t>
  </si>
  <si>
    <t>WIN-065</t>
  </si>
  <si>
    <t>WIN-058</t>
  </si>
  <si>
    <t>WIN-045</t>
  </si>
  <si>
    <t>WIN-070</t>
  </si>
  <si>
    <t>WIN-047</t>
  </si>
  <si>
    <t>WIN-063</t>
  </si>
  <si>
    <t>WIN-066</t>
  </si>
  <si>
    <t>WIN-031</t>
  </si>
  <si>
    <t>WIN-014</t>
  </si>
  <si>
    <t>WIN-017</t>
  </si>
  <si>
    <t>WIN-008</t>
  </si>
  <si>
    <t>WIN-013</t>
  </si>
  <si>
    <t>WIN-064</t>
  </si>
  <si>
    <t>WIN-072</t>
  </si>
  <si>
    <t>WIN-096</t>
  </si>
  <si>
    <t>WIN-039</t>
  </si>
  <si>
    <t>WIN-062</t>
  </si>
  <si>
    <t>WIN-041</t>
  </si>
  <si>
    <t>WIN-067</t>
  </si>
  <si>
    <t>WIN-057</t>
  </si>
  <si>
    <t>Hiển thị trên sổ</t>
  </si>
  <si>
    <t>Hình thức bán hàng</t>
  </si>
  <si>
    <t>Phương thức thanh toán</t>
  </si>
  <si>
    <t>Kiêm phiếu nhập kho</t>
  </si>
  <si>
    <t>Ngày hạch toán (*)</t>
  </si>
  <si>
    <t>Ngày chứng từ (*)</t>
  </si>
  <si>
    <t>Số chứng từ (*)</t>
  </si>
  <si>
    <t>Ngày phiếu nhập</t>
  </si>
  <si>
    <t>Số phiếu nhập</t>
  </si>
  <si>
    <t>Mẫu số HĐ</t>
  </si>
  <si>
    <t>Ký hiệu HĐ</t>
  </si>
  <si>
    <t>Số hóa đơn</t>
  </si>
  <si>
    <t>Ngày hóa đơn</t>
  </si>
  <si>
    <t>Mã khách hàng</t>
  </si>
  <si>
    <t>Tên khách hàng</t>
  </si>
  <si>
    <t>Mã số thuế</t>
  </si>
  <si>
    <t>Diễn giải/Lý do chi</t>
  </si>
  <si>
    <t>NV bán hàng</t>
  </si>
  <si>
    <t>Người giao hàng</t>
  </si>
  <si>
    <t>Diễn giải phiếu nhập</t>
  </si>
  <si>
    <t>Kèm theo chứng từ gốc (Phiếu nhập)</t>
  </si>
  <si>
    <t>Cách lấy đơn giá nhập</t>
  </si>
  <si>
    <t>Mã hàng (*)</t>
  </si>
  <si>
    <t>Hàng khuyến mại</t>
  </si>
  <si>
    <t>TK trả lại/TK nợ (*)</t>
  </si>
  <si>
    <t>TK công nợ/TK tiền/TK có (*)</t>
  </si>
  <si>
    <t>Đơn giá sau thuế</t>
  </si>
  <si>
    <t>Thành tiền</t>
  </si>
  <si>
    <t>Tỷ lệ CK (%)</t>
  </si>
  <si>
    <t>Tiền chiết khấu</t>
  </si>
  <si>
    <t>TK chiết khấu</t>
  </si>
  <si>
    <t>% thuế GTGT</t>
  </si>
  <si>
    <t>Tỷ lệ tính thuế (Thuế suất KHAC)</t>
  </si>
  <si>
    <t>Tiền thuế GTGT</t>
  </si>
  <si>
    <t>TK thuế GTGT</t>
  </si>
  <si>
    <t>HH không TH trên tờ khai thuế GTGT</t>
  </si>
  <si>
    <t>Kho</t>
  </si>
  <si>
    <t>TK kho</t>
  </si>
  <si>
    <t>TK giá vốn</t>
  </si>
  <si>
    <t>Đơn giá vốn</t>
  </si>
  <si>
    <t>Tiền vốn</t>
  </si>
  <si>
    <t>Hàng hoá giữ hộ/bán hộ</t>
  </si>
  <si>
    <t>5111</t>
  </si>
  <si>
    <t>131</t>
  </si>
  <si>
    <t>33311</t>
  </si>
  <si>
    <t>K-hangtra</t>
  </si>
  <si>
    <t>156</t>
  </si>
  <si>
    <t>632</t>
  </si>
  <si>
    <t>B</t>
  </si>
  <si>
    <t>G3M</t>
  </si>
  <si>
    <t>SHK200</t>
  </si>
  <si>
    <t>CGXD150</t>
  </si>
  <si>
    <t>MNH500</t>
  </si>
  <si>
    <t>1651 WM HNI Trương Định</t>
  </si>
  <si>
    <t>N</t>
  </si>
  <si>
    <t>4484 WM+ HNI Chợ Kim, Tổ 49 TT Đông Anh</t>
  </si>
  <si>
    <t>GHK300</t>
  </si>
  <si>
    <t>6732 WM+ DLK 32 Ama Jhao</t>
  </si>
  <si>
    <t>5996 WM+ HDG 27 Mạc Đĩnh Chi</t>
  </si>
  <si>
    <t>2AC1 WM+ QTI 352 Trần Hưng Đạo</t>
  </si>
  <si>
    <t>3708 WM+ QNH số 9 LK1 khu Bao Biển</t>
  </si>
  <si>
    <t>4191 WM+ HNI 77 Tổ 6 Sóc Sơn</t>
  </si>
  <si>
    <t>5947 WM+ PTO Khu 8 Thanh Ba</t>
  </si>
  <si>
    <t>2ASR WM+ TQG Lập Thành, Mỹ Bằng</t>
  </si>
  <si>
    <t>4516 WM+ VPC 141 Hùng Vương-Vĩnh Yên</t>
  </si>
  <si>
    <t>2AT4 WM+ THA Phố Mới, Nông Cống</t>
  </si>
  <si>
    <t>2914 WM+ HPG 73 Cát Dài</t>
  </si>
  <si>
    <t>2AAI WM+ HNI 144, TDP Tân Xuân, Xuân Mai</t>
  </si>
  <si>
    <t>WIN-027</t>
  </si>
  <si>
    <t>MST</t>
  </si>
  <si>
    <t xml:space="preserve">mã tỉnh </t>
  </si>
  <si>
    <t>CÔNG TY CỔ PHẦN DỊCH VỤ THƯƠNG MẠI TỔNG HỢP WINCOMMERCE</t>
  </si>
  <si>
    <t>NBH</t>
  </si>
  <si>
    <t>CHI NHÁNH NINH BÌNH - CÔNG TY CỔ PHẦN DỊCH VỤ THƯƠNG MẠI TỔNG HỢP WINCOMMERCE</t>
  </si>
  <si>
    <t>Ninh Bình</t>
  </si>
  <si>
    <t>HNI</t>
  </si>
  <si>
    <t>CHI NHÁNH HÀ NỘI - CÔNG TY CỔ PHẦN DỊCH VỤ THƯƠNG MẠI TỔNG HỢP WINCOMMERCE</t>
  </si>
  <si>
    <t>Hà Nội</t>
  </si>
  <si>
    <t>PTO</t>
  </si>
  <si>
    <t>CHI NHÁNH PHÚ THỌ - CÔNG TY CỔ PHẦN DỊCH VỤ THƯƠNG MẠI TỔNG HỢP WINCOMMERCE</t>
  </si>
  <si>
    <t>Phú Thọ</t>
  </si>
  <si>
    <t>HTH</t>
  </si>
  <si>
    <t>CHI NHÁNH HÀ TĨNH - CÔNG TY CỔ PHẦN DỊCH VỤ THƯƠNG MẠI TỔNG HỢP WINCOMMERCE</t>
  </si>
  <si>
    <t>Hà Tĩnh</t>
  </si>
  <si>
    <t>HDG</t>
  </si>
  <si>
    <t>CHI NHÁNH HẢI DƯƠNG - CÔNG TY CỔ PHẦN DỊCH VỤ THƯƠNG MẠI TỔNG HỢP WINCOMMERCE</t>
  </si>
  <si>
    <t>Hải Dương</t>
  </si>
  <si>
    <t>QNH</t>
  </si>
  <si>
    <t>CHI NHÁNH QUẢNG NINH - CÔNG TY CỔ PHẦN DỊCH VỤ THƯƠNG MẠI TỔNG HỢP WINCOMMERCE</t>
  </si>
  <si>
    <t>Quảng Ninh</t>
  </si>
  <si>
    <t>LDG</t>
  </si>
  <si>
    <t>CHI NHÁNH LÂM ĐỒNG - CÔNG TY CỔ PHẦN DỊCH VỤ THƯƠNG MẠI TỔNG HỢP WINCOMMERCE</t>
  </si>
  <si>
    <t>Lâm Đồng</t>
  </si>
  <si>
    <t>DNG</t>
  </si>
  <si>
    <t>CHI NHÁNH ĐÀ NẴNG - CÔNG TY CỔ PHẦN DỊCH VỤ THƯƠNG MẠI TỔNG HỢP WINCOMMERCE</t>
  </si>
  <si>
    <t>Đà Nẵng</t>
  </si>
  <si>
    <t>AGG</t>
  </si>
  <si>
    <t>CHI NHÁNH AN GIANG - CÔNG TY CỔ PHẦN DỊCH VỤ THƯƠNG MẠI TỔNG HỢP WINCOMMERCE</t>
  </si>
  <si>
    <t>An Giang</t>
  </si>
  <si>
    <t>DTP</t>
  </si>
  <si>
    <t>CHI NHÁNH ĐỒNG THÁP - CÔNG TY CỔ PHẦN DỊCH VỤ THƯƠNG MẠI TỔNG HỢP WINCOMMERCE</t>
  </si>
  <si>
    <t>Đồng Tháp</t>
  </si>
  <si>
    <t>KTM</t>
  </si>
  <si>
    <t>CHI NHÁNH KON TUM - CÔNG TY CỔ PHẦN DỊCH VỤ THƯƠNG MẠI TỔNG HỢP WINCOMMERCE</t>
  </si>
  <si>
    <t>Kon Tum</t>
  </si>
  <si>
    <t>CTO</t>
  </si>
  <si>
    <t>CHI NHÁNH CẦN THƠ - CÔNG TY CỔ PHẦN DỊCH VỤ THƯƠNG MẠI TỔNG HỢP WINCOMMERCE</t>
  </si>
  <si>
    <t>Cần Thơ</t>
  </si>
  <si>
    <t>DLK</t>
  </si>
  <si>
    <t>CHI NHÁNH ĐẮK LẮK - CÔNG TY CỔ PHẦN DỊCH VỤ THƯƠNG MẠI TỔNG HỢP WINCOMMERCE</t>
  </si>
  <si>
    <t>Đắk Lắk</t>
  </si>
  <si>
    <t>0104918404-018</t>
  </si>
  <si>
    <t>BLU</t>
  </si>
  <si>
    <t>WIN-018</t>
  </si>
  <si>
    <t>CHI NHÁNH BẠC LIÊU - CÔNG TY CỔ PHẦN DỊCH VỤ THƯƠNG MẠI TỔNG HỢP WINCOMMERCE</t>
  </si>
  <si>
    <t>Bạc Liêu</t>
  </si>
  <si>
    <t>0104918404-019</t>
  </si>
  <si>
    <t>VLG</t>
  </si>
  <si>
    <t>WIN-019</t>
  </si>
  <si>
    <t>CHI NHÁNH VĨNH LONG - CÔNG TY CỔ PHẦN DỊCH VỤ THƯƠNG MẠI TỔNG HỢP WINCOMMERCE</t>
  </si>
  <si>
    <t>Vĩnh Long</t>
  </si>
  <si>
    <t>THA</t>
  </si>
  <si>
    <t>CHI NHÁNH THANH HÓA - CÔNG TY CỔ PHẦN DỊCH VỤ THƯƠNG MẠI TỔNG HỢP WINCOMMERCE</t>
  </si>
  <si>
    <t>Thanh Hóa</t>
  </si>
  <si>
    <t>TTH</t>
  </si>
  <si>
    <t>CHI NHÁNH THỪA THIÊN HUẾ - CÔNG TY CỔ PHẦN DỊCH VỤ THƯƠNG MẠI TỔNG HỢP WINCOMMERCE</t>
  </si>
  <si>
    <t>Thừa Thiên Huế</t>
  </si>
  <si>
    <t>GLI</t>
  </si>
  <si>
    <t>CHI NHÁNH GIA LAI - CÔNG TY CỔ PHẦN DỊCH VỤ THƯƠNG MẠI TỔNG HỢP WINCOMMERCE</t>
  </si>
  <si>
    <t>Gia Lai</t>
  </si>
  <si>
    <t>DNI</t>
  </si>
  <si>
    <t>CHI NHÁNH ĐỒNG NAI - CÔNG TY CỔ PHẦN DỊCH VỤ THƯƠNG MẠI TỔNG HỢP WINCOMMERCE</t>
  </si>
  <si>
    <t>Đồng Nai</t>
  </si>
  <si>
    <t>BDG</t>
  </si>
  <si>
    <t>CHI NHÁNH BÌNH DƯƠNG - CÔNG TY CỔ PHẦN DỊCH VỤ THƯƠNG MẠI TỔNG HỢP WINCOMMERCE</t>
  </si>
  <si>
    <t>Bình Dương</t>
  </si>
  <si>
    <t>HPG</t>
  </si>
  <si>
    <t>CHI NHÁNH HẢI PHÒNG - CÔNG TY CỔ PHẦN DỊCH VỤ THƯƠNG MẠI TỔNG HỢP WINCOMMERCE</t>
  </si>
  <si>
    <t>Hải Phòng</t>
  </si>
  <si>
    <t>0104918404-027</t>
  </si>
  <si>
    <t>NTN</t>
  </si>
  <si>
    <t>CHI NHÁNH NINH THUẬN - CÔNG TY CỔ PHẦN DỊCH VỤ THƯƠNG MẠI TỔNG HỢP WINCOMMERCE</t>
  </si>
  <si>
    <t>Ninh Thuận</t>
  </si>
  <si>
    <t>KHA</t>
  </si>
  <si>
    <t>CHI NHÁNH KHÁNH HÒA - CÔNG TY CỔ PHẦN DỊCH VỤ THƯƠNG MẠI TỔNG HỢP WINCOMMERCE</t>
  </si>
  <si>
    <t>Khánh Hòa</t>
  </si>
  <si>
    <t>VPC</t>
  </si>
  <si>
    <t>CHI NHÁNH VĨNH PHÚC - CÔNG TY CỔ PHẦN DỊCH VỤ THƯƠNG MẠI TỔNG HỢP WINCOMMERCE</t>
  </si>
  <si>
    <t>Vĩnh Phúc</t>
  </si>
  <si>
    <t>HNM</t>
  </si>
  <si>
    <t>CHI NHÁNH HÀ NAM - CÔNG TY CỔ PHẦN DỊCH VỤ THƯƠNG MẠI TỔNG HỢP WINCOMMERCE</t>
  </si>
  <si>
    <t>Hà Nam</t>
  </si>
  <si>
    <t>BNH</t>
  </si>
  <si>
    <t>CHI NHÁNH BẮC NINH - CÔNG TY CỔ PHẦN DỊCH VỤ THƯƠNG MẠI TỔNG HỢP WINCOMMERCE</t>
  </si>
  <si>
    <t>Bắc Ninh</t>
  </si>
  <si>
    <t>0104918404-033</t>
  </si>
  <si>
    <t>HUG</t>
  </si>
  <si>
    <t>WIN-033</t>
  </si>
  <si>
    <t>CHI NHÁNH HẬU GIANG - CÔNG TY CỔ PHẦN DỊCH VỤ THƯƠNG MẠI TỔNG HỢP WINCOMMERCE</t>
  </si>
  <si>
    <t>Hậu Giang</t>
  </si>
  <si>
    <t>0104918404-034</t>
  </si>
  <si>
    <t>HBH</t>
  </si>
  <si>
    <t>WIN-034</t>
  </si>
  <si>
    <t>CHI NHÁNH HÒA BÌNH - CÔNG TY CỔ PHẦN DỊCH VỤ THƯƠNG MẠI TỔNG HỢP WINCOMMERCE</t>
  </si>
  <si>
    <t>Hòa Bình</t>
  </si>
  <si>
    <t>YBI</t>
  </si>
  <si>
    <t>CHI NHÁNH YÊN BÁI - CÔNG TY CỔ PHẦN DỊCH VỤ THƯƠNG MẠI TỔNG HỢP WINCOMMERCE</t>
  </si>
  <si>
    <t>Yên Bái</t>
  </si>
  <si>
    <t>TQG</t>
  </si>
  <si>
    <t>CHI NHÁNH TUYÊN QUANG - CÔNG TY CỔ PHẦN DỊCH VỤ THƯƠNG MẠI TỔNG HỢP WINCOMMERCE</t>
  </si>
  <si>
    <t>Tuyên Quang</t>
  </si>
  <si>
    <t>PYN</t>
  </si>
  <si>
    <t>CHI NHÁNH PHÚ YÊN - CÔNG TY CỔ PHẦN DỊCH VỤ THƯƠNG MẠI TỔNG HỢP WINCOMMERCE</t>
  </si>
  <si>
    <t>Phú Yên</t>
  </si>
  <si>
    <t>LAN</t>
  </si>
  <si>
    <t>CHI NHÁNH LONG AN - CÔNG TY CỔ PHẦN DỊCH VỤ THƯƠNG MẠI TỔNG HỢP WINCOMMERCE</t>
  </si>
  <si>
    <t>Long An</t>
  </si>
  <si>
    <t>QNI</t>
  </si>
  <si>
    <t>CHI NHÁNH QUẢNG NGÃI - CÔNG TY CỔ PHẦN DỊCH VỤ THƯƠNG MẠI TỔNG HỢP WINCOMMERCE</t>
  </si>
  <si>
    <t>Quảng Ngãi</t>
  </si>
  <si>
    <t>TBH</t>
  </si>
  <si>
    <t>CHI NHÁNH THÁI BÌNH - CÔNG TY CỔ PHẦN DỊCH VỤ THƯƠNG MẠI TỔNG HỢP WINCOMMERCE</t>
  </si>
  <si>
    <t>Thái Bình</t>
  </si>
  <si>
    <t>QBH</t>
  </si>
  <si>
    <t>CHI NHÁNH QUẢNG BÌNH - CÔNG TY CỔ PHẦN DỊCH VỤ THƯƠNG MẠI TỔNG HỢP WINCOMMERCE</t>
  </si>
  <si>
    <t>Quảng Bình</t>
  </si>
  <si>
    <t>0104918404-046</t>
  </si>
  <si>
    <t>TNH</t>
  </si>
  <si>
    <t>WIN-046</t>
  </si>
  <si>
    <t>CHI NHÁNH TÂY NINH - CÔNG TY CỔ PHẦN DỊCH VỤ THƯƠNG MẠI TỔNG HỢP WINCOMMERCE</t>
  </si>
  <si>
    <t>Tây Ninh</t>
  </si>
  <si>
    <t>VTU</t>
  </si>
  <si>
    <t>CHI NHÁNH BÀ RỊA - VŨNG TÀU - CÔNG TY CỔ PHẦN DỊCH VỤ THƯƠNG MẠI TỔNG HỢP WINCOMMERCE</t>
  </si>
  <si>
    <t>Bà Rịa - Vũng Tàu</t>
  </si>
  <si>
    <t>HCM</t>
  </si>
  <si>
    <t>CHI NHÁNH HỒ CHÍ MINH - CÔNG TY CỔ PHẦN DỊCH VỤ THƯƠNG MẠI TỔNG HỢP WINCOMMERCE</t>
  </si>
  <si>
    <t>Hồ Chí Minh</t>
  </si>
  <si>
    <t>SLA</t>
  </si>
  <si>
    <t>CHI NHÁNH SƠN LA - CÔNG TY CỔ PHẦN DỊCH VỤ THƯƠNG MẠI TỔNG HỢP WINCOMMERCE</t>
  </si>
  <si>
    <t>Sơn La</t>
  </si>
  <si>
    <t>0104918404-052</t>
  </si>
  <si>
    <t>LSN</t>
  </si>
  <si>
    <t>WIN-052</t>
  </si>
  <si>
    <t>CHI NHÁNH LẠNG SƠN - CÔNG TY CỔ PHẦN DỊCH VỤ THƯƠNG MẠI TỔNG HỢP WINCOMMERCE</t>
  </si>
  <si>
    <t>Lạng Sơn</t>
  </si>
  <si>
    <t>0104918404-053</t>
  </si>
  <si>
    <t>TVH</t>
  </si>
  <si>
    <t>WIN-053</t>
  </si>
  <si>
    <t>CHI NHÁNH TRÀ VINH - CÔNG TY CỔ PHẦN DỊCH VỤ THƯƠNG MẠI TỔNG HỢP WINCOMMERCE</t>
  </si>
  <si>
    <t>Trà Vinh</t>
  </si>
  <si>
    <t>HYN</t>
  </si>
  <si>
    <t>CHI NHÁNH HƯNG YÊN - CÔNG TY CỔ PHẦN DỊCH VỤ THƯƠNG MẠI TỔNG HỢP WINCOMMERCE</t>
  </si>
  <si>
    <t>Hưng Yên</t>
  </si>
  <si>
    <t>KGG</t>
  </si>
  <si>
    <t>CHI NHÁNH KIÊN GIANG - CÔNG TY CỔ PHẦN DỊCH VỤ THƯƠNG MẠI TỔNG HỢP WINCOMMERCE</t>
  </si>
  <si>
    <t>Kiên Giang</t>
  </si>
  <si>
    <t>NAN</t>
  </si>
  <si>
    <t>CHI NHÁNH NGHỆ AN - CÔNG TY CỔ PHẦN DỊCH VỤ THƯƠNG MẠI TỔNG HỢP WINCOMMERCE</t>
  </si>
  <si>
    <t>Nghệ An</t>
  </si>
  <si>
    <t>TNN</t>
  </si>
  <si>
    <t>CHI NHÁNH THÁI NGUYÊN - CÔNG TY CỔ PHẦN DỊCH VỤ THƯƠNG MẠI TỔNG HỢP WINCOMMERCE</t>
  </si>
  <si>
    <t>Thái Nguyên</t>
  </si>
  <si>
    <t>0104918404-060</t>
  </si>
  <si>
    <t>CMU</t>
  </si>
  <si>
    <t>WIN-060</t>
  </si>
  <si>
    <t>CHI NHÁNH CÀ MAU - CÔNG TY CỔ PHẦN DỊCH VỤ THƯƠNG MẠI TỔNG HỢP WINCOMMERCE</t>
  </si>
  <si>
    <t>Cà Mau</t>
  </si>
  <si>
    <t>QNM</t>
  </si>
  <si>
    <t>CHI NHÁNH QUẢNG NAM - CÔNG TY CỔ PHẦN DỊCH VỤ THƯƠNG MẠI TỔNG HỢP WINCOMMERCE</t>
  </si>
  <si>
    <t>Quảng Nam</t>
  </si>
  <si>
    <t>BTN</t>
  </si>
  <si>
    <t>CHI NHÁNH BÌNH THUẬN - CÔNG TY CỔ PHẦN DỊCH VỤ THƯƠNG MẠI TỔNG HỢP WINCOMMERCE</t>
  </si>
  <si>
    <t>Bình Thuận</t>
  </si>
  <si>
    <t>TGG</t>
  </si>
  <si>
    <t>CHI NHÁNH TIỀN GIANG - CÔNG TY CỔ PHẦN DỊCH VỤ THƯƠNG MẠI TỔNG HỢP WINCOMMERCE</t>
  </si>
  <si>
    <t>Tiền Giang</t>
  </si>
  <si>
    <t>NDH</t>
  </si>
  <si>
    <t>CHI NHÁNH NAM ĐỊNH - CÔNG TY CỔ PHẦN DỊCH VỤ THƯƠNG MẠI TỔNG HỢP WINCOMMERCE</t>
  </si>
  <si>
    <t>Nam Định</t>
  </si>
  <si>
    <t>BGG</t>
  </si>
  <si>
    <t>CHI NHÁNH BẮC GIANG - CÔNG TY CỔ PHẦN DỊCH VỤ THƯƠNG MẠI TỔNG HỢP WINCOMMERCE</t>
  </si>
  <si>
    <t>Bắc Giang</t>
  </si>
  <si>
    <t>STG</t>
  </si>
  <si>
    <t>CHI NHÁNH SÓC TRĂNG - CÔNG TY CỔ PHẦN DỊCH VỤ THƯƠNG MẠI TỔNG HỢP WINCOMMERCE</t>
  </si>
  <si>
    <t>Sóc Trăng</t>
  </si>
  <si>
    <t>BTE</t>
  </si>
  <si>
    <t>CHI NHÁNH BẾN TRE- CÔNG TY CỔ PHẦN DỊCH VỤ THƯƠNG MẠI TỔNG HỢP WINCOMMERCE</t>
  </si>
  <si>
    <t>Bến Tre</t>
  </si>
  <si>
    <t>QTI</t>
  </si>
  <si>
    <t>CHI NHÁNH QUẢNG TRỊ - CÔNG TY CỔ PHẦN DỊCH VỤ THƯƠNG MẠI TỔNG HỢP WINCOMMERCE</t>
  </si>
  <si>
    <t>Quảng Trị</t>
  </si>
  <si>
    <t>BDH</t>
  </si>
  <si>
    <t>CHI NHÁNH BÌNH ĐỊNH - CÔNG TY CỔ PHẦN DỊCH VỤ THƯƠNG MẠI TỔNG HỢP WINCOMMERCE</t>
  </si>
  <si>
    <t>Bình Định</t>
  </si>
  <si>
    <t>LCI</t>
  </si>
  <si>
    <t>CHI NHÁNH LÀO CAI - CÔNG TY CỔ PHẦN DỊCH VỤ THƯƠNG MẠI TỔNG HỢP WINCOMMERCE</t>
  </si>
  <si>
    <t>Lào Cai</t>
  </si>
  <si>
    <t>HGG</t>
  </si>
  <si>
    <t>CHI NHÁNH HÀ GIANG - CÔNG TY CỔ PHẦN DỊCH VỤ THƯƠNG MẠI TỔNG HỢP WINCOMMERCE</t>
  </si>
  <si>
    <t>Hà Giang</t>
  </si>
  <si>
    <t>0104918404-092</t>
  </si>
  <si>
    <t>BPC</t>
  </si>
  <si>
    <t>WIN-092</t>
  </si>
  <si>
    <t>CHI NHÁNH BÌNH PHƯỚC - CÔNG TY CỔ PHẦN DỊCH VỤ THƯƠNG MẠI TỔNG HỢP WINCOMMERCE</t>
  </si>
  <si>
    <t>Bình Phước</t>
  </si>
  <si>
    <t>0104918404-093</t>
  </si>
  <si>
    <t>BKN</t>
  </si>
  <si>
    <t>WIN-093</t>
  </si>
  <si>
    <t>CHI NHÁNH BẮC KẠN - CÔNG TY CỔ PHẦN DỊCH VỤ THƯƠNG MẠI TỔNG HỢP WINCOMMERCE</t>
  </si>
  <si>
    <t>Bắc Kạn</t>
  </si>
  <si>
    <t>0104918404-094</t>
  </si>
  <si>
    <t>LCU</t>
  </si>
  <si>
    <t>WIN-094</t>
  </si>
  <si>
    <t>CHI NHÁNH LAI CHÂU - CÔNG TY CỔ PHẦN DỊCH VỤ THƯƠNG MẠI TỔNG HỢP WINCOMMERCE</t>
  </si>
  <si>
    <t>Lai Châu</t>
  </si>
  <si>
    <t>0104918404-095</t>
  </si>
  <si>
    <t>CBG</t>
  </si>
  <si>
    <t>WIN-095</t>
  </si>
  <si>
    <t>CHI NHÁNH CAO BẰNG - CÔNG TY CỔ PHẦN DỊCH VỤ THƯƠNG MẠI TỔNG HỢP WINCOMMERCE</t>
  </si>
  <si>
    <t>Cao Bằng</t>
  </si>
  <si>
    <t>DBN</t>
  </si>
  <si>
    <t>Điện Biên</t>
  </si>
  <si>
    <t>DANH SÁCH VẬT TƯ, HÀNG HÓA, DỊCH VỤ</t>
  </si>
  <si>
    <t>Mã</t>
  </si>
  <si>
    <t>Tính chất</t>
  </si>
  <si>
    <t>Nhóm VTHH</t>
  </si>
  <si>
    <t>Mô tả</t>
  </si>
  <si>
    <t>Diễn giải khi mua</t>
  </si>
  <si>
    <t>Diễn giải khi bán</t>
  </si>
  <si>
    <t>ĐVT chính</t>
  </si>
  <si>
    <t>Thời hạn BH</t>
  </si>
  <si>
    <t>Số lượng tồn tối thiểu</t>
  </si>
  <si>
    <t>Nguồn gốc</t>
  </si>
  <si>
    <t>Kho ngầm định</t>
  </si>
  <si>
    <t>Tài khoản kho</t>
  </si>
  <si>
    <t>TK chi phí</t>
  </si>
  <si>
    <t>TK doanh thu</t>
  </si>
  <si>
    <t>TK giảm giá</t>
  </si>
  <si>
    <t>TK trả lại</t>
  </si>
  <si>
    <t>Tỷ lệ CKMH</t>
  </si>
  <si>
    <t>Đơn giá mua cố định</t>
  </si>
  <si>
    <t>Đơn giá mua gần nhất</t>
  </si>
  <si>
    <t>Đơn giá bán 1</t>
  </si>
  <si>
    <t>Đơn giá bán 2</t>
  </si>
  <si>
    <t>Đơn giá bán 3</t>
  </si>
  <si>
    <t>Đơn giá cố định</t>
  </si>
  <si>
    <t>Là đơn giá sau thuế</t>
  </si>
  <si>
    <t>Thuế suất thuế NK</t>
  </si>
  <si>
    <t>Thuế suất thuế XK</t>
  </si>
  <si>
    <t>Nhóm HHDV chịu thuế TTĐB</t>
  </si>
  <si>
    <t>Là hàng khuyến mại</t>
  </si>
  <si>
    <t>Ngừng theo dõi</t>
  </si>
  <si>
    <t>Số lượng tồn</t>
  </si>
  <si>
    <t>Đặc tính</t>
  </si>
  <si>
    <t>Giá trị tồn</t>
  </si>
  <si>
    <t>Thuế suất GTGT</t>
  </si>
  <si>
    <t>Giảm thuế theo QĐ</t>
  </si>
  <si>
    <t>Loại HH đặc trưng</t>
  </si>
  <si>
    <t>Theo dõi vật tư, hàng hóa theo mã quy cách</t>
  </si>
  <si>
    <t>Chi nhánh</t>
  </si>
  <si>
    <t>Chiết khấu</t>
  </si>
  <si>
    <t>Số lượng từ</t>
  </si>
  <si>
    <t>Số lượng đến</t>
  </si>
  <si>
    <t>% chiết khấu</t>
  </si>
  <si>
    <t>Số tiền chiết khấu</t>
  </si>
  <si>
    <t>Đơn vị chuyển đổi</t>
  </si>
  <si>
    <t>Tỷ lệ chuyển đổi về đơn vị chính</t>
  </si>
  <si>
    <t>Phép tính</t>
  </si>
  <si>
    <t>Mã nguyên vật liệu</t>
  </si>
  <si>
    <t>Tên nguyên vật liệu</t>
  </si>
  <si>
    <t>Mã quy cách</t>
  </si>
  <si>
    <t>Tên hiển thị</t>
  </si>
  <si>
    <t>Cho phép trùng</t>
  </si>
  <si>
    <t>2W-EL</t>
  </si>
  <si>
    <t>Máy xông khói xúc xích, Hiệu: Fessmann, Model: Turbomat T3000 2W-EL</t>
  </si>
  <si>
    <t>Vật tư hàng hóa</t>
  </si>
  <si>
    <t>Cái</t>
  </si>
  <si>
    <t>K-MAY</t>
  </si>
  <si>
    <t>8%</t>
  </si>
  <si>
    <t>Có giảm thuế</t>
  </si>
  <si>
    <t>APPLE MAC</t>
  </si>
  <si>
    <t>APPLE MAC MINI M4</t>
  </si>
  <si>
    <t>MÁY TÍNH ĐỂ BÀN (MAC) APPLE MAC MINI M4 10C CPU/10C GPU/16GB RAM/512GB SSD(MU9E3SA/A)</t>
  </si>
  <si>
    <t>6422</t>
  </si>
  <si>
    <t>Chưa xác định</t>
  </si>
  <si>
    <t>B3</t>
  </si>
  <si>
    <t>Máy trộn thịt chân không, hiệu Henneken, model: B3</t>
  </si>
  <si>
    <t>B4</t>
  </si>
  <si>
    <t>Máy trộn thịt chân không, Hiệu: Henneken, Model: B4</t>
  </si>
  <si>
    <t>BANGTAI</t>
  </si>
  <si>
    <t>Băng tải sử dụng trong công nghiệp may, Moddel: PU-50AS</t>
  </si>
  <si>
    <t>BBM200</t>
  </si>
  <si>
    <t>Bắp bò muối 200g</t>
  </si>
  <si>
    <t>HH01</t>
  </si>
  <si>
    <t>Túi</t>
  </si>
  <si>
    <t>BBM300</t>
  </si>
  <si>
    <t>Bắp bò muối 300g</t>
  </si>
  <si>
    <t>BBM500</t>
  </si>
  <si>
    <t>Bắp bò muối 500g</t>
  </si>
  <si>
    <t>BGHM450</t>
  </si>
  <si>
    <t>Bắp giò heo muối vị Tayaki Coop Select 450g</t>
  </si>
  <si>
    <t>BK</t>
  </si>
  <si>
    <t>( Kèm theo bảng kê hóa đơn số 02-2025/BKSD-NT )</t>
  </si>
  <si>
    <t>Chỉ là diễn giải</t>
  </si>
  <si>
    <t>Br250-cf</t>
  </si>
  <si>
    <t>Sữa tươi tiệt trùng Breaka Coffee 250ml</t>
  </si>
  <si>
    <t>HH03</t>
  </si>
  <si>
    <t>Thùng</t>
  </si>
  <si>
    <t>Hộp</t>
  </si>
  <si>
    <t>/</t>
  </si>
  <si>
    <t>1 Hộp = 1/24,00 Thùng</t>
  </si>
  <si>
    <t>Br250-dau</t>
  </si>
  <si>
    <t>Sữa tươi tiệt trùng Breaka Dâu 250ml</t>
  </si>
  <si>
    <t>Br250-socola</t>
  </si>
  <si>
    <t>Sữa tươi tiệt trùng Breaka Socola 250ml</t>
  </si>
  <si>
    <t>Br250-vani</t>
  </si>
  <si>
    <t>Sữa tươi tiệt trùng Breaka Vani 250ml</t>
  </si>
  <si>
    <t>Không giảm thuế</t>
  </si>
  <si>
    <t>BV250</t>
  </si>
  <si>
    <t>Bò viên 250g</t>
  </si>
  <si>
    <t>CC300</t>
  </si>
  <si>
    <t>Chả cốm 300g</t>
  </si>
  <si>
    <t>CC300KT</t>
  </si>
  <si>
    <t>Chả cốm 300g - Hàng mẫu tặng</t>
  </si>
  <si>
    <t>Gói</t>
  </si>
  <si>
    <t>CGM100</t>
  </si>
  <si>
    <t>Chân giò heo muối 100g</t>
  </si>
  <si>
    <t>CGM200KT</t>
  </si>
  <si>
    <t>Chân giò heo muối 200g - Hàng mẫu tặng</t>
  </si>
  <si>
    <t>CGM300</t>
  </si>
  <si>
    <t>Chân giò heo muối 300g</t>
  </si>
  <si>
    <t>CGM300KT</t>
  </si>
  <si>
    <t>Chân giò heo muối 300g - Hàng mẫu tặng</t>
  </si>
  <si>
    <t>CGM500</t>
  </si>
  <si>
    <t>Chân giò heo muối 500g</t>
  </si>
  <si>
    <t>CGM500KT</t>
  </si>
  <si>
    <t>Chân giò heo muối 500g - Hàng mẫu tặng</t>
  </si>
  <si>
    <t>CGSC400</t>
  </si>
  <si>
    <t>Chân gà sốt cay 400g</t>
  </si>
  <si>
    <t>CGST150</t>
  </si>
  <si>
    <t>Chân gà sả tắc 150g</t>
  </si>
  <si>
    <t>CGST250</t>
  </si>
  <si>
    <t>Chân gà sả tắc 250g</t>
  </si>
  <si>
    <t>CGST500</t>
  </si>
  <si>
    <t>Chân gà sả tắc 500g</t>
  </si>
  <si>
    <t>CGTM150</t>
  </si>
  <si>
    <t>Chân gà thảo mộc 150g</t>
  </si>
  <si>
    <t>CGTT100</t>
  </si>
  <si>
    <t>Chân gà thả thính 100g</t>
  </si>
  <si>
    <t>CGTT150</t>
  </si>
  <si>
    <t>Chân gà thả thính 150g</t>
  </si>
  <si>
    <t>CGTT250</t>
  </si>
  <si>
    <t>Chân gà thả thính 250g</t>
  </si>
  <si>
    <t>CGTT500</t>
  </si>
  <si>
    <t>Chân gà thả thính 500g</t>
  </si>
  <si>
    <t>Chân gà xì dầu 150g</t>
  </si>
  <si>
    <t>CK</t>
  </si>
  <si>
    <t>Điều chỉnh chiết khấu sản phẩm</t>
  </si>
  <si>
    <t>CK2021</t>
  </si>
  <si>
    <t>Chiết khấu 2021</t>
  </si>
  <si>
    <t>Dịch vụ</t>
  </si>
  <si>
    <t>10%</t>
  </si>
  <si>
    <t>ck2022</t>
  </si>
  <si>
    <t>chiết khấu 2022</t>
  </si>
  <si>
    <t>CK2023</t>
  </si>
  <si>
    <t>Chiết khấu không điều kiện</t>
  </si>
  <si>
    <t>C6 HÀ NỘI</t>
  </si>
  <si>
    <t>CKTM</t>
  </si>
  <si>
    <t>Chiết khấu doanh thu</t>
  </si>
  <si>
    <t>CN300</t>
  </si>
  <si>
    <t>Chả nướng 300g</t>
  </si>
  <si>
    <t>CN300KT</t>
  </si>
  <si>
    <t>Chả nướng 300g - Hàng mẫu tặng</t>
  </si>
  <si>
    <t>combo1</t>
  </si>
  <si>
    <t>Combo Tết bình an</t>
  </si>
  <si>
    <t>Thành phẩm</t>
  </si>
  <si>
    <t>combo</t>
  </si>
  <si>
    <t>Gà muối 500g; chân giò heo muối 300g; giò tai lưỡi xào 250g</t>
  </si>
  <si>
    <t>3 tháng</t>
  </si>
  <si>
    <t>155</t>
  </si>
  <si>
    <t>GM500</t>
  </si>
  <si>
    <t>Gà muối 500g</t>
  </si>
  <si>
    <t>GTLX250G</t>
  </si>
  <si>
    <t>Giò Tai Lưỡi Xào 250g</t>
  </si>
  <si>
    <t>COMBO1-TBA</t>
  </si>
  <si>
    <t>Combo1-Tết Bình An Nhớ Nguồn</t>
  </si>
  <si>
    <t>COMBO2-TBA</t>
  </si>
  <si>
    <t>Combo2 - Tết Bình An ông Công ông Táo</t>
  </si>
  <si>
    <t>COMBO3-TSV</t>
  </si>
  <si>
    <t>Combo3 - Tết Sum Vầy, Mâm Cơm Tết</t>
  </si>
  <si>
    <t>combo4</t>
  </si>
  <si>
    <t>Combo Tết sum vầy</t>
  </si>
  <si>
    <t>Gà muối 500g; chân giò heo muối 300g; giò lụa 500g</t>
  </si>
  <si>
    <t>GL500KT</t>
  </si>
  <si>
    <t>Giò lụa 500g</t>
  </si>
  <si>
    <t>COMBO4-TSV</t>
  </si>
  <si>
    <t>Combo 4 - Tết Sum Vầy Thiết Đãi Bạn Hiền</t>
  </si>
  <si>
    <t>K-C6</t>
  </si>
  <si>
    <t>CPBH</t>
  </si>
  <si>
    <t>Lỗ chênh lệch thanh toán</t>
  </si>
  <si>
    <t>DV</t>
  </si>
  <si>
    <t>CPMH</t>
  </si>
  <si>
    <t>Chi phí mua hàng</t>
  </si>
  <si>
    <t>CVC</t>
  </si>
  <si>
    <t>Cước dịch vụ chuyển phát</t>
  </si>
  <si>
    <t>Tháng</t>
  </si>
  <si>
    <t>dc</t>
  </si>
  <si>
    <t>Điều chỉnh cho hóa đơn số 00003828 ngày 10/02/2023, ký hiệu hóa đơn số 1C23TNN</t>
  </si>
  <si>
    <t>DCMST</t>
  </si>
  <si>
    <t>Điều chỉnh MST khách hàng từ 0104918404-048 thành 0104918404</t>
  </si>
  <si>
    <t>DCTEN</t>
  </si>
  <si>
    <t>Điều chỉnh tên khách hàng từ CHI NHÁNH HỒ CHÍ MINH - CÔNG TY CỔ PHẦN DỊCH VỤ THƯƠNG MẠI TỔNG HỢP WINCOMMERCE thành CÔNG TY CỔ PHẦN DỊCH VỤ THƯƠNG MẠI TỔNG HỢP WINCOMMERCE</t>
  </si>
  <si>
    <t>DGSC500</t>
  </si>
  <si>
    <t>Đùi gà sốt cay 500g</t>
  </si>
  <si>
    <t>FORD</t>
  </si>
  <si>
    <t>OTO FORD TRANSIT biển số 50LD-079.22</t>
  </si>
  <si>
    <t>153</t>
  </si>
  <si>
    <t>242</t>
  </si>
  <si>
    <t>Gà 300g mẫu</t>
  </si>
  <si>
    <t>HH</t>
  </si>
  <si>
    <t>GB45G</t>
  </si>
  <si>
    <t>Giò bì ớt xiêm xanh 45G</t>
  </si>
  <si>
    <t>GHC1000</t>
  </si>
  <si>
    <t>Gà hun cỏ xạ hương 1kg</t>
  </si>
  <si>
    <t>GHC500</t>
  </si>
  <si>
    <t>Gà hun cỏ xạ hương Coop Select 500g</t>
  </si>
  <si>
    <t>GHK200</t>
  </si>
  <si>
    <t>Gà muối hun khói 200g - Hàng mẫu tặng</t>
  </si>
  <si>
    <t>Gà muối hun khói 300g</t>
  </si>
  <si>
    <t>GL150</t>
  </si>
  <si>
    <t>Giò lụa cây 150g</t>
  </si>
  <si>
    <t>GL250</t>
  </si>
  <si>
    <t>Giò lụa cây 250g</t>
  </si>
  <si>
    <t>GL250KT</t>
  </si>
  <si>
    <t>Giò lụa 250g</t>
  </si>
  <si>
    <t>GLHC</t>
  </si>
  <si>
    <t>Giò lụa không định lượng</t>
  </si>
  <si>
    <t>GLKM</t>
  </si>
  <si>
    <t>Giò lụa khoanh mẫu</t>
  </si>
  <si>
    <t>GM500KT</t>
  </si>
  <si>
    <t>Gà muối 500g - Hàng mẫu tặng</t>
  </si>
  <si>
    <t>GSG150</t>
  </si>
  <si>
    <t>Giò sụn gà 150g</t>
  </si>
  <si>
    <t>GSG250</t>
  </si>
  <si>
    <t>Giò sụn gà 250g</t>
  </si>
  <si>
    <t>GSG45G</t>
  </si>
  <si>
    <t>Giò sụn gà 45g</t>
  </si>
  <si>
    <t>GSG500</t>
  </si>
  <si>
    <t>Giò sụn gà 500g</t>
  </si>
  <si>
    <t>GSGHC</t>
  </si>
  <si>
    <t>Giò sụn gà không định lượng</t>
  </si>
  <si>
    <t>GTNH250</t>
  </si>
  <si>
    <t>Giò tai nấm hương 250g</t>
  </si>
  <si>
    <t>GTNH500</t>
  </si>
  <si>
    <t>Giò tai nấm hương 500g</t>
  </si>
  <si>
    <t>GV250</t>
  </si>
  <si>
    <t>Gà viên 250g</t>
  </si>
  <si>
    <t>GXD200KT</t>
  </si>
  <si>
    <t>Gà hấp xì dầu 200g - Hàng mẫu tặng</t>
  </si>
  <si>
    <t>GXD500</t>
  </si>
  <si>
    <t>Gà xì dầu 500g</t>
  </si>
  <si>
    <t>GXD500KT</t>
  </si>
  <si>
    <t>Gà xì dầu 500g - Hàng mẫu tặng</t>
  </si>
  <si>
    <t>HB-2000L</t>
  </si>
  <si>
    <t>Máy mát xa tiềm gia vị dùng cho chế biến thực phẩm</t>
  </si>
  <si>
    <t>Máy</t>
  </si>
  <si>
    <t>HB-21K</t>
  </si>
  <si>
    <t>Máy thái thịt dùng cho chế biến thực phẩm</t>
  </si>
  <si>
    <t>HB-50L</t>
  </si>
  <si>
    <t>Máy mát xa tiềm gia vụ dùng cho chế biến thực phẩm</t>
  </si>
  <si>
    <t>HH00001</t>
  </si>
  <si>
    <t>Bắp bò Tây Ban Nha</t>
  </si>
  <si>
    <t>HH02</t>
  </si>
  <si>
    <t>kg</t>
  </si>
  <si>
    <t>K-QM</t>
  </si>
  <si>
    <t>KCT</t>
  </si>
  <si>
    <t>HH00002</t>
  </si>
  <si>
    <t>Bắp bò Đan Mạch</t>
  </si>
  <si>
    <t>HH00003</t>
  </si>
  <si>
    <t>Da heo</t>
  </si>
  <si>
    <t>HH00004</t>
  </si>
  <si>
    <t>Khoanh giò nhỏ</t>
  </si>
  <si>
    <t>HH00005</t>
  </si>
  <si>
    <t>Khoanh giò lớn</t>
  </si>
  <si>
    <t>HH00006</t>
  </si>
  <si>
    <t>Lưỡi bỉ</t>
  </si>
  <si>
    <t>HH00007</t>
  </si>
  <si>
    <t>Lưỡi heo đông lạnh</t>
  </si>
  <si>
    <t>HH00008</t>
  </si>
  <si>
    <t>Mỡ heo</t>
  </si>
  <si>
    <t>HH00009</t>
  </si>
  <si>
    <t>Mũi heo</t>
  </si>
  <si>
    <t>HH00010</t>
  </si>
  <si>
    <t>Tai heo</t>
  </si>
  <si>
    <t>HH00011</t>
  </si>
  <si>
    <t>Gà nguyên con</t>
  </si>
  <si>
    <t>HH00012</t>
  </si>
  <si>
    <t>Khoanh giò Tones</t>
  </si>
  <si>
    <t>HH00013</t>
  </si>
  <si>
    <t>Chân gà</t>
  </si>
  <si>
    <t>HH00014</t>
  </si>
  <si>
    <t>Thịt đùi heo</t>
  </si>
  <si>
    <t>HH00015</t>
  </si>
  <si>
    <t>Bắp giò heo</t>
  </si>
  <si>
    <t>HH00016</t>
  </si>
  <si>
    <t>Sườn heo bẹ đông lạnh</t>
  </si>
  <si>
    <t>0%</t>
  </si>
  <si>
    <t>HH00017</t>
  </si>
  <si>
    <t>Chân gà 35g</t>
  </si>
  <si>
    <t>HH00020</t>
  </si>
  <si>
    <t>Khoanh giò lợn đông lạnh</t>
  </si>
  <si>
    <t>HH00021</t>
  </si>
  <si>
    <t>Thịt nạc vai lợn đông lạnh</t>
  </si>
  <si>
    <t>HH00022</t>
  </si>
  <si>
    <t>Thịt ba chỉ lợn rút sườn</t>
  </si>
  <si>
    <t>HH00023</t>
  </si>
  <si>
    <t>Cánh gà đông lạnh</t>
  </si>
  <si>
    <t>HH00024</t>
  </si>
  <si>
    <t>Đùi tỏi gà đông lạnh</t>
  </si>
  <si>
    <t>HH00025</t>
  </si>
  <si>
    <t>Thịt bò xay đông lạnh</t>
  </si>
  <si>
    <t>HH00026</t>
  </si>
  <si>
    <t>Tim heo đông lạnh</t>
  </si>
  <si>
    <t>HH00028</t>
  </si>
  <si>
    <t>Khoanh Patel</t>
  </si>
  <si>
    <t>HH00029</t>
  </si>
  <si>
    <t>Móng giò lợn đông lạnh</t>
  </si>
  <si>
    <t>HH00030</t>
  </si>
  <si>
    <t>Mỡ lưng Mirkar</t>
  </si>
  <si>
    <t>HH00031</t>
  </si>
  <si>
    <t>Máy tính bàn</t>
  </si>
  <si>
    <t>Bộ</t>
  </si>
  <si>
    <t>HH00032</t>
  </si>
  <si>
    <t>Thịt nạc mông lợn</t>
  </si>
  <si>
    <t>HS-1000</t>
  </si>
  <si>
    <t>Máy đổ nguyên liệu, dùng cho chế biến thực phẩm</t>
  </si>
  <si>
    <t>HS-760D</t>
  </si>
  <si>
    <t>Máy tở xoắn</t>
  </si>
  <si>
    <t>HT-1800</t>
  </si>
  <si>
    <t>Máy may biên tự động</t>
  </si>
  <si>
    <t>HT-798B</t>
  </si>
  <si>
    <t>Máy may đột trang trí</t>
  </si>
  <si>
    <t>HT-820</t>
  </si>
  <si>
    <t>Máy cắt may ngang tự động</t>
  </si>
  <si>
    <t>HTHF450L</t>
  </si>
  <si>
    <t>Máy may ngang tự động</t>
  </si>
  <si>
    <t>JR100</t>
  </si>
  <si>
    <t>Máy xay thịt, dùng cho chế biến thực phẩm</t>
  </si>
  <si>
    <t>KHACHSAN_PHI_PHUCVU</t>
  </si>
  <si>
    <t>Phí phục vụ</t>
  </si>
  <si>
    <t>LC-1</t>
  </si>
  <si>
    <t>Thùng đựng nguyên liệu bằng Inox, có bánh xe, dùng cho chế biến thực phẩm</t>
  </si>
  <si>
    <t>LINHKIEN</t>
  </si>
  <si>
    <t>Bộ dây truyền (Curoa) cho máy cắt may ngang tự động</t>
  </si>
  <si>
    <t>LPXD</t>
  </si>
  <si>
    <t>Lệ phí xăng dầu</t>
  </si>
  <si>
    <t>3339</t>
  </si>
  <si>
    <t>LX500</t>
  </si>
  <si>
    <t>Lạp xưởng tươi 500g</t>
  </si>
  <si>
    <t>MAY00001</t>
  </si>
  <si>
    <t>Máy Vê Biên</t>
  </si>
  <si>
    <t>MAY</t>
  </si>
  <si>
    <t>MAY1KIM</t>
  </si>
  <si>
    <t>Máy may biên tự động 1 kim, dùng trong công nghiệp may Model: HT-850, nhãn hiệu HENGTAI, điện áp 380v, 50Hz, Hàng mới 100%</t>
  </si>
  <si>
    <t>MAY3KIM</t>
  </si>
  <si>
    <t>Máy may biên hoàn toàn tự động công nghệ 3 kim 5 chỉ, dùng trong công nghiệp may Model: HT-850w, nhãn hiệu HENGTAI, điện áp 380v, 50Hz, Hàng mới 100%</t>
  </si>
  <si>
    <t>MAYNHUOM</t>
  </si>
  <si>
    <t>MÁY NHUỘM GN6-140-3T</t>
  </si>
  <si>
    <t>MAYSAY</t>
  </si>
  <si>
    <t>Máy sấy đảo Tumbler Dryertubang</t>
  </si>
  <si>
    <t>Nhãn hiệu JAUME ANGLADA VINAS (MMM_008)</t>
  </si>
  <si>
    <t>MAYSAY2900</t>
  </si>
  <si>
    <t>Máy sấy liên tục tự động cho khăn, nhãn hiệu Pentex, model: EnAigy Xstream Hàng mới 100%</t>
  </si>
  <si>
    <t>MAYTUMBLER</t>
  </si>
  <si>
    <t>Máy Tumbler</t>
  </si>
  <si>
    <t>KHOMAY</t>
  </si>
  <si>
    <t>MCK</t>
  </si>
  <si>
    <t>Máy đóng gói chân không, hiệu Henkovac - D4</t>
  </si>
  <si>
    <t>Hợp đồng số 230103/NTH-FTC Ngày 03/01/2023</t>
  </si>
  <si>
    <t>MG</t>
  </si>
  <si>
    <t>phí môi giới</t>
  </si>
  <si>
    <t>Lần</t>
  </si>
  <si>
    <t>5113</t>
  </si>
  <si>
    <t>MNH200</t>
  </si>
  <si>
    <t>Mọc nấm hương 200g</t>
  </si>
  <si>
    <t>MNH250</t>
  </si>
  <si>
    <t>Mọc Nấm Hương 250g</t>
  </si>
  <si>
    <t>MNH300</t>
  </si>
  <si>
    <t>Mọc Nấm Hương 300g - Hàng mẫu tặng</t>
  </si>
  <si>
    <t>Mọc Nấm Hương 500g</t>
  </si>
  <si>
    <t>MUCDEN</t>
  </si>
  <si>
    <t>Mực in cho máy TE230</t>
  </si>
  <si>
    <t>MUCMAU</t>
  </si>
  <si>
    <t>Mực in cho máy IUGO</t>
  </si>
  <si>
    <t>Pauls1L</t>
  </si>
  <si>
    <t>Sữa tươi tiệt trùng Pauls Nguyên Chất 1L</t>
  </si>
  <si>
    <t>1 Hộp = 1/12,00 Thùng</t>
  </si>
  <si>
    <t>Pauls1L-gold</t>
  </si>
  <si>
    <t>Sữa tươi tiệt trùng Pauls Gold 1L</t>
  </si>
  <si>
    <t>Pauls200-dau</t>
  </si>
  <si>
    <t>Sữa tươi tiệt trùng Pauls Dâu 200ml</t>
  </si>
  <si>
    <t>Pauls200-kem</t>
  </si>
  <si>
    <t>Sữa tươi tiệt trùng Pauls Nguyên Kem 200ml</t>
  </si>
  <si>
    <t>Pauls200-socola</t>
  </si>
  <si>
    <t>Sữa tươi tiệt trùng Pauls Socola 200ml</t>
  </si>
  <si>
    <t>Pauls250</t>
  </si>
  <si>
    <t>Sữa tươi tiệt trùng Pauls Nguyên Chất 250ml</t>
  </si>
  <si>
    <t>PFHOUSE</t>
  </si>
  <si>
    <t>Sữa tươi  nguyên kem PAULS FARMHOUSE 1lit</t>
  </si>
  <si>
    <t>PLKT</t>
  </si>
  <si>
    <t>Chi phí lắp đặt và hiệu chỉnh băng tải</t>
  </si>
  <si>
    <t>PMNK1LIT</t>
  </si>
  <si>
    <t>Sữa tươi nguyên kem Pauls 1lit</t>
  </si>
  <si>
    <t>QX-4000</t>
  </si>
  <si>
    <t>Máy rửa băng tải kiểu sục khí, dùng cho chế biến thực phẩm</t>
  </si>
  <si>
    <t>SGDL</t>
  </si>
  <si>
    <t>Sụn ức gà đông lạnh</t>
  </si>
  <si>
    <t>Sườn hun khói 200g</t>
  </si>
  <si>
    <t>TH200</t>
  </si>
  <si>
    <t>Tai heo muối 200g</t>
  </si>
  <si>
    <t>TH200KT</t>
  </si>
  <si>
    <t>Tai heo muối 200g - Hàng mẫu tặng</t>
  </si>
  <si>
    <t>TH400</t>
  </si>
  <si>
    <t>Tai heo muối 400g</t>
  </si>
  <si>
    <t>THST150</t>
  </si>
  <si>
    <t>Tai heo sốt thái 150g</t>
  </si>
  <si>
    <t>THST250</t>
  </si>
  <si>
    <t>Tai heo sốt thái 250g</t>
  </si>
  <si>
    <t>THST500</t>
  </si>
  <si>
    <t>Tai heo sốt thái 500g</t>
  </si>
  <si>
    <t>TNC450</t>
  </si>
  <si>
    <t>Tôm mũ ni nguyên con 450g</t>
  </si>
  <si>
    <t>TSCD0001</t>
  </si>
  <si>
    <t>Máy dò kim loại</t>
  </si>
  <si>
    <t>Mua mới</t>
  </si>
  <si>
    <t>2111</t>
  </si>
  <si>
    <t>TUDONG</t>
  </si>
  <si>
    <t>Tủ Đông SANAKY VH4899K3B</t>
  </si>
  <si>
    <t>VF608</t>
  </si>
  <si>
    <t>"handman" Máy nhồi thịt chân không</t>
  </si>
  <si>
    <t>VT001</t>
  </si>
  <si>
    <t>Keo cảm quang</t>
  </si>
  <si>
    <t>VT002</t>
  </si>
  <si>
    <t>Keo dán cố định lưới</t>
  </si>
  <si>
    <t>VT003</t>
  </si>
  <si>
    <t>Lưới in số 130</t>
  </si>
  <si>
    <t>m</t>
  </si>
  <si>
    <t>VT004</t>
  </si>
  <si>
    <t>Lưới in số 160</t>
  </si>
  <si>
    <t>VT005</t>
  </si>
  <si>
    <t>Lưới số in 180</t>
  </si>
  <si>
    <t>VT006</t>
  </si>
  <si>
    <t>lưới số in 280</t>
  </si>
  <si>
    <t>VT007</t>
  </si>
  <si>
    <t>Khung lưới in phủ bì 2640 x 2240</t>
  </si>
  <si>
    <t>VT008</t>
  </si>
  <si>
    <t>Khung lưới in phủ bì 1440 x 2240</t>
  </si>
  <si>
    <t>X950</t>
  </si>
  <si>
    <t>Máy đóng gói hút chân không hai buồng, Hiệu: Boss Vakuum, Model: Titan-X 950</t>
  </si>
  <si>
    <t>XANGDAU</t>
  </si>
  <si>
    <t>Mua xăng dầu</t>
  </si>
  <si>
    <t>ZB-80L</t>
  </si>
  <si>
    <t>Máy xay thịt dùng cho chế biến thực phẩm</t>
  </si>
  <si>
    <t>Số dòng = 176</t>
  </si>
  <si>
    <t>gà xì dầu 500g</t>
  </si>
  <si>
    <t>MỌc nấm hương 250g</t>
  </si>
  <si>
    <t>Giò tai lưỡi xào 250g</t>
  </si>
  <si>
    <t>NKHT2508/02820</t>
  </si>
  <si>
    <t>1679 WM VC+ KHA Ninh Hòa</t>
  </si>
  <si>
    <t>NKHT2508/02821</t>
  </si>
  <si>
    <t>NKHT2508/02822</t>
  </si>
  <si>
    <t>NKHT2508/02823</t>
  </si>
  <si>
    <t>1636 WM VCP DTP Cao Lãnh</t>
  </si>
  <si>
    <t>NKHT2508/02824</t>
  </si>
  <si>
    <t>1682 WM BDH Quy Nhơn</t>
  </si>
  <si>
    <t>NKHT2508/02825</t>
  </si>
  <si>
    <t>1539 WM VCC HNI Bà Triệu</t>
  </si>
  <si>
    <t>NKHT2508/02826</t>
  </si>
  <si>
    <t>NKHT2508/02827</t>
  </si>
  <si>
    <t>NKHT2508/02828</t>
  </si>
  <si>
    <t>1553 WM VCC HNI Nguyễn Chí Thanh</t>
  </si>
  <si>
    <t>NKHT2508/02829</t>
  </si>
  <si>
    <t>NKHT2508/02830</t>
  </si>
  <si>
    <t>NKHT2508/02831</t>
  </si>
  <si>
    <t>2AII WM+ TBH Hướng Tân, Nam Hà</t>
  </si>
  <si>
    <t>NKHT2508/02832</t>
  </si>
  <si>
    <t>2ABB WM+ BGG Thôn Khoát, Đông Lỗ</t>
  </si>
  <si>
    <t>NKHT2508/02833</t>
  </si>
  <si>
    <t>5910 WM+ HNM 180 Nguyễn Văn Trỗi</t>
  </si>
  <si>
    <t>NKHT2508/02834</t>
  </si>
  <si>
    <t>2ARM WM+ TBH Trung Thịnh, Thái Thịnh</t>
  </si>
  <si>
    <t>NKHT2508/02835</t>
  </si>
  <si>
    <t>1644 WM HNI Yên Sở</t>
  </si>
  <si>
    <t>NKHT2508/02836</t>
  </si>
  <si>
    <t>NKHT2508/02837</t>
  </si>
  <si>
    <t>6853 WM+ BGG 103 Phố Kim</t>
  </si>
  <si>
    <t>NKHT2508/02838</t>
  </si>
  <si>
    <t>3326 WM+ QNH 239 Tổ 24 Quang Trung</t>
  </si>
  <si>
    <t>NKHT2508/02839</t>
  </si>
  <si>
    <t>5977 WM+ HYN Thanh Xá, Yên Mỹ</t>
  </si>
  <si>
    <t>NKHT2508/02840</t>
  </si>
  <si>
    <t>6651 WM+ TGG 378 Lê Thị Hồng Gấm</t>
  </si>
  <si>
    <t>NKHT2508/02841</t>
  </si>
  <si>
    <t>6449 WM+ NAN Khối 2A Thanh Chương</t>
  </si>
  <si>
    <t>NKHT2508/02842</t>
  </si>
  <si>
    <t>2B18 WM+ TTH 497 Bùi Thị Xuân</t>
  </si>
  <si>
    <t>NKHT2508/02843</t>
  </si>
  <si>
    <t>2AV0 WM+ THA Mỹ Quan, Yên Định</t>
  </si>
  <si>
    <t>NKHT2508/02844</t>
  </si>
  <si>
    <t>6090 WM+ PTO 191B Ba Mỏ</t>
  </si>
  <si>
    <t>NKHT2508/02845</t>
  </si>
  <si>
    <t>NKHT2508/02846</t>
  </si>
  <si>
    <t>NKHT2508/02847</t>
  </si>
  <si>
    <t>NKHT2508/02848</t>
  </si>
  <si>
    <t>2A28 WM+ NAN Sơn Hải, Quỳnh Lưu</t>
  </si>
  <si>
    <t>NKHT2508/02849</t>
  </si>
  <si>
    <t>NKHT2508/02850</t>
  </si>
  <si>
    <t>NKHT2508/02851</t>
  </si>
  <si>
    <t>NKHT2508/02852</t>
  </si>
  <si>
    <t>3956 WM+ DNG 119 Huỳnh Ngọc Huệ, Tổ 15</t>
  </si>
  <si>
    <t>NKHT2508/02853</t>
  </si>
  <si>
    <t>2AJL WM+ DNG 111 Phan Văn Đáng</t>
  </si>
  <si>
    <t>NKHT2508/02854</t>
  </si>
  <si>
    <t>NKHT2508/02855</t>
  </si>
  <si>
    <t>4766 WM+ HNI 78 Cầu Trì</t>
  </si>
  <si>
    <t>NKHT2508/02856</t>
  </si>
  <si>
    <t>NKHT2508/02857</t>
  </si>
  <si>
    <t>NKHT2508/02858</t>
  </si>
  <si>
    <t>NKHT2508/02859</t>
  </si>
  <si>
    <t>6178 WM+ PTO Khu 22 Hoàng Xá</t>
  </si>
  <si>
    <t>NKHT2508/02860</t>
  </si>
  <si>
    <t>NKHT2508/02861</t>
  </si>
  <si>
    <t>3633 WM+ THA 291 Lý Nhân Tông</t>
  </si>
  <si>
    <t>NKHT2508/02862</t>
  </si>
  <si>
    <t>2B36 WM+ HNI Bảo Tháp, Quang Minh</t>
  </si>
  <si>
    <t>NKHT2508/02863</t>
  </si>
  <si>
    <t>5731 WM+ THA 04 Đường Thanh Niên</t>
  </si>
  <si>
    <t>NKHT2508/02864</t>
  </si>
  <si>
    <t>6279 WM+ HCM 244 Điện Biên Phủ</t>
  </si>
  <si>
    <t>NKHT2508/02865</t>
  </si>
  <si>
    <t>NKHT2508/02866</t>
  </si>
  <si>
    <t>NKHT2508/02867</t>
  </si>
  <si>
    <t>NKHT2508/02868</t>
  </si>
  <si>
    <t>NKHT2508/02869</t>
  </si>
  <si>
    <t>6650 WM+ VTU 797 Bình Giã</t>
  </si>
  <si>
    <t>NKHT2508/02870</t>
  </si>
  <si>
    <t>NKHT2508/02871</t>
  </si>
  <si>
    <t>NKHT2508/02872</t>
  </si>
  <si>
    <t>NKHT2508/02873</t>
  </si>
  <si>
    <t>5133 WM+ HGG Số 288 Trần Phú</t>
  </si>
  <si>
    <t>NKHT2508/02874</t>
  </si>
  <si>
    <t>NKHT2508/02875</t>
  </si>
  <si>
    <t>NKHT2508/02876</t>
  </si>
  <si>
    <t>NKHT2508/02877</t>
  </si>
  <si>
    <t>5077 WM+ HCM 254/63 âu Cơ</t>
  </si>
  <si>
    <t>NKHT2508/02878</t>
  </si>
  <si>
    <t>NKHT2508/02879</t>
  </si>
  <si>
    <t>NKHT2508/02880</t>
  </si>
  <si>
    <t>NKHT2508/02881</t>
  </si>
  <si>
    <t>6034 WM+ BDG A-S-04 và A-S-05 EcoXuân</t>
  </si>
  <si>
    <t>NKHT2508/02882</t>
  </si>
  <si>
    <t>NKHT2508/02883</t>
  </si>
  <si>
    <t>NKHT2508/02884</t>
  </si>
  <si>
    <t>4424 WM+ HNI 153 - 155 Thanh Am</t>
  </si>
  <si>
    <t>NKHT2508/02885</t>
  </si>
  <si>
    <t>2AT1 WIN HCM 83 Trần Hưng Đạo</t>
  </si>
  <si>
    <t>NKHT2508/02886</t>
  </si>
  <si>
    <t>NKHT2508/02887</t>
  </si>
  <si>
    <t>NKHT2508/02888</t>
  </si>
  <si>
    <t>2351 WM+ HNI 7 Ng Cao</t>
  </si>
  <si>
    <t>NKHT2508/02889</t>
  </si>
  <si>
    <t>NKHT2508/02890</t>
  </si>
  <si>
    <t>6024 WM+ HDG Thái Mông, Kinh Môn</t>
  </si>
  <si>
    <t>NKHT2508/02891</t>
  </si>
  <si>
    <t>3388 WIN HCM 602/52 Điện Biên Phủ</t>
  </si>
  <si>
    <t>NKHT2508/02892</t>
  </si>
  <si>
    <t>NKHT2508/02893</t>
  </si>
  <si>
    <t>NKHT2508/02894</t>
  </si>
  <si>
    <t>2ADY WM+ NBH Xóm 5, Cồn Thoi</t>
  </si>
  <si>
    <t>NKHT2508/02895</t>
  </si>
  <si>
    <t>2080 WM+ HNI 347 Bạch Mai</t>
  </si>
  <si>
    <t>NKHT2508/02896</t>
  </si>
  <si>
    <t>2AWV WM+ QNM Thôn Hà Vy, Đại Hồng</t>
  </si>
  <si>
    <t>NKHT2508/02897</t>
  </si>
  <si>
    <t>NKHT2508/02898</t>
  </si>
  <si>
    <t>5230 WM+ HCM 2N Bình Giã</t>
  </si>
  <si>
    <t>NKHT2508/02899</t>
  </si>
  <si>
    <t>NKHT2508/02900</t>
  </si>
  <si>
    <t>2798 WM+ HNI 207 Đức Giang</t>
  </si>
  <si>
    <t>NKHT2508/02901</t>
  </si>
  <si>
    <t>4703 WM+ BGG 36 - 38 Nguyễn Nghĩa Lập</t>
  </si>
  <si>
    <t>NKHT2508/02902</t>
  </si>
  <si>
    <t>6530 WM+ AGG 107 Nguyễn Tri Phương</t>
  </si>
  <si>
    <t>NKHT2508/02903</t>
  </si>
  <si>
    <t>3669 WM+ BDG Ô 23-DC01 KDC Viet Sing</t>
  </si>
  <si>
    <t>NKHT2508/02904</t>
  </si>
  <si>
    <t>NKHT2508/02905</t>
  </si>
  <si>
    <t>NKHT2508/02906</t>
  </si>
  <si>
    <t>NKHT2508/02907</t>
  </si>
  <si>
    <t>2AKQ WM+ VPC Cầu Tre, Hồ Sơn</t>
  </si>
  <si>
    <t>NKHT2508/02908</t>
  </si>
  <si>
    <t>2A35 WM+ KHA 15 Hà Huy Tập</t>
  </si>
  <si>
    <t>NKHT2508/02909</t>
  </si>
  <si>
    <t>NKHT2508/02910</t>
  </si>
  <si>
    <t>6943 WM+ BDG 76 Bùi Thị Xuân</t>
  </si>
  <si>
    <t>NKHT2508/02911</t>
  </si>
  <si>
    <t>2B03 WM+ THA Tiền Thôn, Hoằng Tiến</t>
  </si>
  <si>
    <t>NKHT2508/02912</t>
  </si>
  <si>
    <t>4366 WIN HCM CC 237 Nguyễn Văn Hưởng</t>
  </si>
  <si>
    <t>NKHT2508/02913</t>
  </si>
  <si>
    <t>NKHT2508/02914</t>
  </si>
  <si>
    <t>NKHT2508/02915</t>
  </si>
  <si>
    <t>6824 WM+ HCM 8/17 Đông Thạnh 3</t>
  </si>
  <si>
    <t>NKHT2508/02916</t>
  </si>
  <si>
    <t>NKHT2508/02917</t>
  </si>
  <si>
    <t>NKHT2508/02918</t>
  </si>
  <si>
    <t>NKHT2508/02919</t>
  </si>
  <si>
    <t>6023 WM+ QNH Kim Sơn, Đông Triều</t>
  </si>
  <si>
    <t>NKHT2508/02920</t>
  </si>
  <si>
    <t>3630 WM+ HCM 17/4 Nguyễn Thị Kiểu</t>
  </si>
  <si>
    <t>NKHT2508/02921</t>
  </si>
  <si>
    <t>NKHT2508/02922</t>
  </si>
  <si>
    <t>NKHT2508/02923</t>
  </si>
  <si>
    <t>NKHT2508/02924</t>
  </si>
  <si>
    <t>NKHT2508/02925</t>
  </si>
  <si>
    <t>6145 WM+ BDG 27/2 KP Tân Thắng</t>
  </si>
  <si>
    <t>NKHT2508/02926</t>
  </si>
  <si>
    <t>NKHT2508/02927</t>
  </si>
  <si>
    <t>NKHT2508/02928</t>
  </si>
  <si>
    <t>5656 WM+ VPC 50 Nguyễn Văn Linh</t>
  </si>
  <si>
    <t>NKHT2508/02929</t>
  </si>
  <si>
    <t>NKHT2508/02930</t>
  </si>
  <si>
    <t>4063 WM+ DNG 183 Tô Hiệu</t>
  </si>
  <si>
    <t>NKHT2508/02931</t>
  </si>
  <si>
    <t>2AM4 WM+ CTO 92 Xô Viết Nghệ Tĩnh</t>
  </si>
  <si>
    <t>NKHT2508/02932</t>
  </si>
  <si>
    <t>NKHT2508/02933</t>
  </si>
  <si>
    <t>6795 WM+ HCM 3/22A Đông Thạnh 2-3-1</t>
  </si>
  <si>
    <t>NKHT2508/02934</t>
  </si>
  <si>
    <t>NKHT2508/02935</t>
  </si>
  <si>
    <t>NKHT2508/02936</t>
  </si>
  <si>
    <t>NKHT2508/02937</t>
  </si>
  <si>
    <t>6199 WM+ DNG 297-299 đường 29/3</t>
  </si>
  <si>
    <t>NKHT2508/02938</t>
  </si>
  <si>
    <t>NKHT2508/02939</t>
  </si>
  <si>
    <t>3458 WM+ KHA 174 Điện Biên Phủ</t>
  </si>
  <si>
    <t>NKHT2508/02940</t>
  </si>
  <si>
    <t>6348 WM+ VPC Thọ Khánh, Tam Dương</t>
  </si>
  <si>
    <t>NKHT2508/02941</t>
  </si>
  <si>
    <t>2AP9 WM+ DNI 93B/2 Lê Ngô Cát</t>
  </si>
  <si>
    <t>NKHT2508/02942</t>
  </si>
  <si>
    <t>NKHT2508/02943</t>
  </si>
  <si>
    <t>NKHT2508/02944</t>
  </si>
  <si>
    <t>NKHT2508/02945</t>
  </si>
  <si>
    <t>NKHT2508/02946</t>
  </si>
  <si>
    <t>5119 WM+ HYN 62B-64 Điện Biên</t>
  </si>
  <si>
    <t>NKHT2508/02947</t>
  </si>
  <si>
    <t>2A88 WM+ HCM 60 Đường số 40</t>
  </si>
  <si>
    <t>NKHT2508/02948</t>
  </si>
  <si>
    <t>NKHT2508/02949</t>
  </si>
  <si>
    <t>NKHT2508/02950</t>
  </si>
  <si>
    <t>NKHT2508/02951</t>
  </si>
  <si>
    <t>4204 WM+ BDG 342/2A KP Chiêu Liêu</t>
  </si>
  <si>
    <t>NKHT2508/02952</t>
  </si>
  <si>
    <t>NKHT2508/02953</t>
  </si>
  <si>
    <t>5128 WM+ BNH Số 74 Đường Nguyễn Đăng Đạo</t>
  </si>
  <si>
    <t>NKHT2508/02954</t>
  </si>
  <si>
    <t>NKHT2508/02955</t>
  </si>
  <si>
    <t>4631 WM+ NAN 101A-202A CC Trường Thi</t>
  </si>
  <si>
    <t>NKHT2508/02956</t>
  </si>
  <si>
    <t>2AG0 WM+ NAN Khối 4, TT Yên Thành</t>
  </si>
  <si>
    <t>NKHT2508/02957</t>
  </si>
  <si>
    <t>3427 WM+ BDG 416 Nguyễn Thị Minh Khai</t>
  </si>
  <si>
    <t>NKHT2508/02958</t>
  </si>
  <si>
    <t>NKHT2508/02959</t>
  </si>
  <si>
    <t>2ABR WM+ QBH 69 Hùng Vương, Hoàn Lão</t>
  </si>
  <si>
    <t>NKHT2508/02960</t>
  </si>
  <si>
    <t>2AAM WM+ HPG 210 Hàng Kênh, Lê Chân</t>
  </si>
  <si>
    <t>NKHT2508/02961</t>
  </si>
  <si>
    <t>2048 WM+ DNG 134 Ba Tháng Hai</t>
  </si>
  <si>
    <t>NKHT2508/02962</t>
  </si>
  <si>
    <t>2B50 WM+ HNM35 Trần Hưng Đạo</t>
  </si>
  <si>
    <t>NKHT2508/02963</t>
  </si>
  <si>
    <t>NKHT2508/02964</t>
  </si>
  <si>
    <t>6319 WM+ HCM 60/14 Lâm Văn Bền</t>
  </si>
  <si>
    <t>NKHT2508/02965</t>
  </si>
  <si>
    <t>NKHT2508/02966</t>
  </si>
  <si>
    <t>NKHT2508/02967</t>
  </si>
  <si>
    <t>NKHT2508/02968</t>
  </si>
  <si>
    <t>NKHT2508/02969</t>
  </si>
  <si>
    <t>NKHT2508/02970</t>
  </si>
  <si>
    <t>3581 WM+ DNG 47 Nguyễn Phong Sắc</t>
  </si>
  <si>
    <t>NKHT2508/02971</t>
  </si>
  <si>
    <t>2ANS WM+ NAN Đình Tiến, Long Xá</t>
  </si>
  <si>
    <t>NKHT2508/02972</t>
  </si>
  <si>
    <t>NKHT2508/02973</t>
  </si>
  <si>
    <t>NKHT2508/02974</t>
  </si>
  <si>
    <t>4182 WIN BDG 06 Đoàn Thị Kìa</t>
  </si>
  <si>
    <t>NKHT2508/02975</t>
  </si>
  <si>
    <t>NKHT2508/02976</t>
  </si>
  <si>
    <t>NKHT2508/02977</t>
  </si>
  <si>
    <t>NKHT2508/02978</t>
  </si>
  <si>
    <t>NKHT2508/02979</t>
  </si>
  <si>
    <t>6906 WM+ QTI 08-08A Trần Hưng Đạo, Quảng</t>
  </si>
  <si>
    <t>NKHT2508/02980</t>
  </si>
  <si>
    <t>2AM6 WM+ HCM 1.01, CC Park View Residenc</t>
  </si>
  <si>
    <t>NKHT2508/02981</t>
  </si>
  <si>
    <t>NKHT2508/02982</t>
  </si>
  <si>
    <t>2483 WM+ DNG 408 Hoàng Diệu</t>
  </si>
  <si>
    <t>NKHT2508/02983</t>
  </si>
  <si>
    <t>NKHT2508/02984</t>
  </si>
  <si>
    <t>4228 WM+ BDG Thửa 4128, KP Nội Hoá 2</t>
  </si>
  <si>
    <t>NKHT2508/02985</t>
  </si>
  <si>
    <t>NKHT2508/02986</t>
  </si>
  <si>
    <t>NKHT2508/02987</t>
  </si>
  <si>
    <t>2A64 WM+ HDG 305 Nguyễn Hữu Cầu</t>
  </si>
  <si>
    <t>NKHT2508/02988</t>
  </si>
  <si>
    <t>3126 WM+ HCM 649/115C Điện Biên Phủ</t>
  </si>
  <si>
    <t>NKHT2508/02989</t>
  </si>
  <si>
    <t>NKHT2508/02990</t>
  </si>
  <si>
    <t>NKHT2508/02991</t>
  </si>
  <si>
    <t>4077 WM+ HNI TT18-50 KĐT Văn Phú</t>
  </si>
  <si>
    <t>NKHT2508/02992</t>
  </si>
  <si>
    <t>2AUQ WM+ VPC Bảo Đức, Đạo Đức</t>
  </si>
  <si>
    <t>NKHT2508/02993</t>
  </si>
  <si>
    <t>4027 WIN HCM 4/1D Ấp Nam Thới</t>
  </si>
  <si>
    <t>NKHT2508/02994</t>
  </si>
  <si>
    <t>NKHT2508/02995</t>
  </si>
  <si>
    <t>NKHT2508/02996</t>
  </si>
  <si>
    <t>NKHT2508/02997</t>
  </si>
  <si>
    <t>3697 WM+ VTU A7-10/7 Trung Tâm Chí Linh</t>
  </si>
  <si>
    <t>NKHT2508/02998</t>
  </si>
  <si>
    <t>NKHT2508/02999</t>
  </si>
  <si>
    <t>6889 WM+ VTU 168 Nguyễn Văn Cừ</t>
  </si>
  <si>
    <t>NKHT2508/03000</t>
  </si>
  <si>
    <t>NKHT2508/03001</t>
  </si>
  <si>
    <t>3687 WM+ THA Lô 265-266 MBQH 121, Đông V</t>
  </si>
  <si>
    <t>NKHT2508/03002</t>
  </si>
  <si>
    <t>3892 WM+ BDG 323A Bình Thung</t>
  </si>
  <si>
    <t>NKHT2508/03003</t>
  </si>
  <si>
    <t>NKHT2508/03004</t>
  </si>
  <si>
    <t>NKHT2508/03005</t>
  </si>
  <si>
    <t>NKHT2508/03006</t>
  </si>
  <si>
    <t>6382 WM+ HCM 8/1A KP4</t>
  </si>
  <si>
    <t>NKHT2508/03007</t>
  </si>
  <si>
    <t>1585 WM HNI Tây Hồ</t>
  </si>
  <si>
    <t>NKHT2508/03008</t>
  </si>
  <si>
    <t>NKHT2508/03009</t>
  </si>
  <si>
    <t>NKHT2508/03010</t>
  </si>
  <si>
    <t>2AQS WM+ GLI 31 Phù Đổng</t>
  </si>
  <si>
    <t>NKHT2508/03011</t>
  </si>
  <si>
    <t>NKHT2508/03012</t>
  </si>
  <si>
    <t>NKHT2508/03013</t>
  </si>
  <si>
    <t>NKHT2508/03014</t>
  </si>
  <si>
    <t>2392 WM+ HNI 56/143 Ng Chính</t>
  </si>
  <si>
    <t>NKHT2508/03015</t>
  </si>
  <si>
    <t>4032 WM+ HNI 86 Quan Nhân</t>
  </si>
  <si>
    <t>NKHT2508/03016</t>
  </si>
  <si>
    <t>1666 WM HNI Trường Chinh</t>
  </si>
  <si>
    <t>NKHT2508/03017</t>
  </si>
  <si>
    <t>NKHT2508/03018</t>
  </si>
  <si>
    <t>NKHT2508/03019</t>
  </si>
  <si>
    <t>NKHT2508/03020</t>
  </si>
  <si>
    <t>2B44 WM+ PTO Khu 3, TT Phong Châu</t>
  </si>
  <si>
    <t>NKHT2508/03021</t>
  </si>
  <si>
    <t>4713 WM+ HYN Thôn Yên Lịch</t>
  </si>
  <si>
    <t>NKHT2508/03022</t>
  </si>
  <si>
    <t>2APZ WM+ THA Đông Hòa, Hoằng Hải</t>
  </si>
  <si>
    <t>NKHT2508/03023</t>
  </si>
  <si>
    <t>4995 WM+ HPG 57 Khu Cầu Đen TT Núi Đối</t>
  </si>
  <si>
    <t>NKHT2508/03024</t>
  </si>
  <si>
    <t>NKHT2508/03025</t>
  </si>
  <si>
    <t>NKHT2508/03026</t>
  </si>
  <si>
    <t>5757 WM+ QNH Tổ 3 Khu 3 Trần Hưng Đạo</t>
  </si>
  <si>
    <t>NKHT2508/03027</t>
  </si>
  <si>
    <t>NKHT2508/03028</t>
  </si>
  <si>
    <t>2AKI WM+ BDG CC HT Pearl Apartment</t>
  </si>
  <si>
    <t>NKHT2508/03029</t>
  </si>
  <si>
    <t>NKHT2508/03030</t>
  </si>
  <si>
    <t>NKHT2508/03031</t>
  </si>
  <si>
    <t>NKHT2508/03032</t>
  </si>
  <si>
    <t>NKHT2508/03033</t>
  </si>
  <si>
    <t>NKHT2508/03034</t>
  </si>
  <si>
    <t>NKHT2508/03035</t>
  </si>
  <si>
    <t>2B16 WM+ QNI Thôn Gia Hòa, Tịnh Long</t>
  </si>
  <si>
    <t>NKHT2508/03036</t>
  </si>
  <si>
    <t>2AT8 WM+ NAN Đường Tái Định Cư, Diễn Thà</t>
  </si>
  <si>
    <t>NKHT2508/03037</t>
  </si>
  <si>
    <t>6675 WIN HCM 148 Đường số 9</t>
  </si>
  <si>
    <t>NKHT2508/03038</t>
  </si>
  <si>
    <t>NKHT2508/03039</t>
  </si>
  <si>
    <t>NKHT2508/03040</t>
  </si>
  <si>
    <t>NKHT2508/03041</t>
  </si>
  <si>
    <t>4783 WM+ HCM 0.01 Chung cư CH1, Cityland</t>
  </si>
  <si>
    <t>NKHT2508/03042</t>
  </si>
  <si>
    <t>NKHT2508/03043</t>
  </si>
  <si>
    <t>NKHT2508/03044</t>
  </si>
  <si>
    <t>1592 WM VC+ HDG Chí Linh</t>
  </si>
  <si>
    <t>NKHT2508/03045</t>
  </si>
  <si>
    <t>NKHT2508/03046</t>
  </si>
  <si>
    <t>NKHT2508/03047</t>
  </si>
  <si>
    <t>NKHT2508/03048</t>
  </si>
  <si>
    <t>6502 WM+ HNI IEC Residences Tứ Hiệp</t>
  </si>
  <si>
    <t>NKHT2508/03049</t>
  </si>
  <si>
    <t>NKHT2508/03050</t>
  </si>
  <si>
    <t>6508 WIN HCM AK04-000.02 CC Akari City</t>
  </si>
  <si>
    <t>NKHT2508/03051</t>
  </si>
  <si>
    <t>4310 WM+ BDG thửa 2359</t>
  </si>
  <si>
    <t>NKHT2508/03052</t>
  </si>
  <si>
    <t>NKHT2508/03053</t>
  </si>
  <si>
    <t>3880 WIN HCM 1E Thanh Đa</t>
  </si>
  <si>
    <t>NKHT2508/03054</t>
  </si>
  <si>
    <t>NKHT2508/03055</t>
  </si>
  <si>
    <t>NKHT2508/03056</t>
  </si>
  <si>
    <t>NKHT2508/03057</t>
  </si>
  <si>
    <t>NKHT2508/03058</t>
  </si>
  <si>
    <t>2AF1 WM+ HNI Cống Đặng, Thạch Thất</t>
  </si>
  <si>
    <t>NKHT2508/03059</t>
  </si>
  <si>
    <t>2AQT WM+ STG Đường tỉnh 937B, Ấp Chợ Mới</t>
  </si>
  <si>
    <t>NKHT2508/03060</t>
  </si>
  <si>
    <t>3645 WIN HCM 1/54 Thanh Đa</t>
  </si>
  <si>
    <t>NKHT2508/03061</t>
  </si>
  <si>
    <t>NKHT2508/03062</t>
  </si>
  <si>
    <t>NKHT2508/03063</t>
  </si>
  <si>
    <t>2AME WM+ THA TDP 8, TT Quý Lộc</t>
  </si>
  <si>
    <t>NKHT2508/03064</t>
  </si>
  <si>
    <t>2AYI WM+ BDH Thôn Tân Phụng 2, Phù Mỹ</t>
  </si>
  <si>
    <t>NKHT2508/03065</t>
  </si>
  <si>
    <t>6733 WM+ BDH 48 Chương Dương, Quy Nhơn</t>
  </si>
  <si>
    <t>NKHT2508/03066</t>
  </si>
  <si>
    <t>NKHT2508/03067</t>
  </si>
  <si>
    <t>4009 WM+ TBH 40-42 Minh Khai</t>
  </si>
  <si>
    <t>NKHT2508/03068</t>
  </si>
  <si>
    <t>NKHT2508/03069</t>
  </si>
  <si>
    <t>5728 WM+ YBI 1016 Yên Ninh</t>
  </si>
  <si>
    <t>NKHT2508/03070</t>
  </si>
  <si>
    <t>4654 WM+ NAN 57A Nguyễn Thị Minh Khai</t>
  </si>
  <si>
    <t>NKHT2508/03071</t>
  </si>
  <si>
    <t>6895 WM+ HNI SH2A-HH02 Eco Lakeview</t>
  </si>
  <si>
    <t>NKHT2508/03072</t>
  </si>
  <si>
    <t>2AOG WM+ QNM 162 Đường DH4, Thôn Phú An</t>
  </si>
  <si>
    <t>NKHT2508/03073</t>
  </si>
  <si>
    <t>2ADX WM+ QNI 01 Bích Khê</t>
  </si>
  <si>
    <t>NKHT2508/03074</t>
  </si>
  <si>
    <t>5674 WM+ HNI Xóm 8 Thôn 2 Chợ Thạch Đà</t>
  </si>
  <si>
    <t>NKHT2508/03075</t>
  </si>
  <si>
    <t>2AY7 WM+ THA 265 Triệu Quốc Đạt</t>
  </si>
  <si>
    <t>NKHT2508/03076</t>
  </si>
  <si>
    <t>2762 WM+ HNI 15/68 Trung Hà</t>
  </si>
  <si>
    <t>NKHT2508/03077</t>
  </si>
  <si>
    <t>NKHT2508/03078</t>
  </si>
  <si>
    <t>4199 WM+ HNI Lưu Phái</t>
  </si>
  <si>
    <t>NKHT2508/03079</t>
  </si>
  <si>
    <t>6213 WM+ HTH 118 Hải Thượng Lãn Ông</t>
  </si>
  <si>
    <t>NKHT2508/03080</t>
  </si>
  <si>
    <t>NKHT2508/03081</t>
  </si>
  <si>
    <t>NKHT2508/03082</t>
  </si>
  <si>
    <t>4475 WM+ DNG 220 Thanh Thủy</t>
  </si>
  <si>
    <t>NKHT2508/03083</t>
  </si>
  <si>
    <t>NKHT2508/03084</t>
  </si>
  <si>
    <t>3264 WM+ HNI 15 ngõ 259 Yên Hòa</t>
  </si>
  <si>
    <t>NKHT2508/03085</t>
  </si>
  <si>
    <t>NKHT2508/03086</t>
  </si>
  <si>
    <t>6414 WM+ QBH 204 Quang Trung</t>
  </si>
  <si>
    <t>NKHT2508/03087</t>
  </si>
  <si>
    <t>NKHT2508/03088</t>
  </si>
  <si>
    <t>NKHT2508/03089</t>
  </si>
  <si>
    <t>5782 WM+ TQG TDP Tân Cương, Hàm Yên</t>
  </si>
  <si>
    <t>NKHT2508/03090</t>
  </si>
  <si>
    <t>6410 WM+ HCM 54C Nguyễn Thị Nỉ</t>
  </si>
  <si>
    <t>NKHT2508/03091</t>
  </si>
  <si>
    <t>4981 WM+ QTI 52 Tôn Thất Thuyết</t>
  </si>
  <si>
    <t>NKHT2508/03092</t>
  </si>
  <si>
    <t>2B33 WM+ HDG Đại Tân, Hoàng Tân</t>
  </si>
  <si>
    <t>NKHT2508/03093</t>
  </si>
  <si>
    <t>NKHT2508/03094</t>
  </si>
  <si>
    <t>4466 WM+ KHA Lô 112, A1, Vĩnh Điềm Trung</t>
  </si>
  <si>
    <t>NKHT2508/03095</t>
  </si>
  <si>
    <t>2ANY WM+ THA Ngọc Chẩm, Thăng Long</t>
  </si>
  <si>
    <t>NKHT2508/03096</t>
  </si>
  <si>
    <t>6660 WM+ BNH 150 Lý Thường Kiệt</t>
  </si>
  <si>
    <t>NKHT2508/03097</t>
  </si>
  <si>
    <t>NKHT2508/03098</t>
  </si>
  <si>
    <t>5344 WM+ SLA 319 Lò Văn Giá</t>
  </si>
  <si>
    <t>NKHT2508/03099</t>
  </si>
  <si>
    <t>6217 WM+ HNI 57 Đại Đồng</t>
  </si>
  <si>
    <t>NKHT2508/03100</t>
  </si>
  <si>
    <t>4777 WM+ HNI 79 Ngọc Đại</t>
  </si>
  <si>
    <t>NKHT2508/03101</t>
  </si>
  <si>
    <t>NKHT2508/03102</t>
  </si>
  <si>
    <t>2AOI WM+ BDH TĐ 174, TBĐ 44, Chánh Danh</t>
  </si>
  <si>
    <t>NKHT2508/03103</t>
  </si>
  <si>
    <t>NKHT2508/03104</t>
  </si>
  <si>
    <t>5082 WM+ QBH 183 Lý Thái Tổ</t>
  </si>
  <si>
    <t>NKHT2508/03105</t>
  </si>
  <si>
    <t>2AYB WM+ THA Đông Phú, Xã Hoằng Lộc</t>
  </si>
  <si>
    <t>NKHT2508/03106</t>
  </si>
  <si>
    <t>6434 WM+ PTO 107 Bạch Hạc</t>
  </si>
  <si>
    <t>NKHT2508/03107</t>
  </si>
  <si>
    <t>NKHT2508/03108</t>
  </si>
  <si>
    <t>NKHT2508/03109</t>
  </si>
  <si>
    <t>NKHT2508/03110</t>
  </si>
  <si>
    <t>5601 WM+ NAN 62 Phạm Hồng Thái</t>
  </si>
  <si>
    <t>NKHT2508/03111</t>
  </si>
  <si>
    <t>3819 WM+ DNG 183 Hàn Thuyên</t>
  </si>
  <si>
    <t>NKHT2508/03112</t>
  </si>
  <si>
    <t>6979 WM+ DNG 63 Nguyễn Duy Hiệu</t>
  </si>
  <si>
    <t>NKHT2508/03113</t>
  </si>
  <si>
    <t>5863 WM+ VPC Chợ Hợp Châu, Tam Đảo</t>
  </si>
  <si>
    <t>NKHT2508/03114</t>
  </si>
  <si>
    <t>4848 WM+ TNN 91 Lương Ngọc Quyến</t>
  </si>
  <si>
    <t>NKHT2508/03115</t>
  </si>
  <si>
    <t>NKHT2508/03116</t>
  </si>
  <si>
    <t>NKHT2508/03117</t>
  </si>
  <si>
    <t>5156 WM+ QNH Tổ 7, Khu Minh Tiến A</t>
  </si>
  <si>
    <t>NKHT2508/03118</t>
  </si>
  <si>
    <t>6344 WM+ DNG 356 Mai Chí Thọ</t>
  </si>
  <si>
    <t>NKHT2508/03119</t>
  </si>
  <si>
    <t>2AYZ WM+ NAN Nguyễn Tạo, Giang Sơn Đông</t>
  </si>
  <si>
    <t>NKHT2508/03120</t>
  </si>
  <si>
    <t>3935 WM+ DNG 61 Phạm Văn Nghị</t>
  </si>
  <si>
    <t>NKHT2508/03121</t>
  </si>
  <si>
    <t>NKHT2508/03122</t>
  </si>
  <si>
    <t>5794 WM+ HCM 244 Phạm Hữu Lầu</t>
  </si>
  <si>
    <t>NKHT2508/03123</t>
  </si>
  <si>
    <t>NKHT2508/03124</t>
  </si>
  <si>
    <t>NKHT2508/03125</t>
  </si>
  <si>
    <t>NKHT2508/03126</t>
  </si>
  <si>
    <t>NKHT2508/03127</t>
  </si>
  <si>
    <t>6167 WM+ THA Chợ Đông Vệ</t>
  </si>
  <si>
    <t>NKHT2508/03128</t>
  </si>
  <si>
    <t>NKHT2508/03129</t>
  </si>
  <si>
    <t>NKHT2508/03130</t>
  </si>
  <si>
    <t>6645 WIN DNG 197 Phan Đăng Lưu</t>
  </si>
  <si>
    <t>NKHT2508/03131</t>
  </si>
  <si>
    <t>3600 WM+ THA 64 Đinh Chương Dương</t>
  </si>
  <si>
    <t>NKHT2508/03132</t>
  </si>
  <si>
    <t>NKHT2508/03133</t>
  </si>
  <si>
    <t>NKHT2508/03134</t>
  </si>
  <si>
    <t>NKHT2508/03135</t>
  </si>
  <si>
    <t>5376 WM+ QNH Số 463 Tổ 66 Khu Diêm Thủy</t>
  </si>
  <si>
    <t>NKHT2508/03136</t>
  </si>
  <si>
    <t>NKHT2508/03137</t>
  </si>
  <si>
    <t>NKHT2508/03138</t>
  </si>
  <si>
    <t>3649 WM+ HNI 36  Đức Thắng</t>
  </si>
  <si>
    <t>NKHT2508/03139</t>
  </si>
  <si>
    <t>NKHT2508/03140</t>
  </si>
  <si>
    <t>2ANQ WM+ THA 178 Bà Triệu</t>
  </si>
  <si>
    <t>NKHT2508/03141</t>
  </si>
  <si>
    <t>NKHT2508/03142</t>
  </si>
  <si>
    <t>6917 WM+ TBH Khánh Mỹ, Hưng Hà</t>
  </si>
  <si>
    <t>NKHT2508/03143</t>
  </si>
  <si>
    <t>2B08 WM+ HNI Lực Canh, Xuân Canh</t>
  </si>
  <si>
    <t>NKHT2508/03144</t>
  </si>
  <si>
    <t>NKHT2508/03145</t>
  </si>
  <si>
    <t>NKHT2508/03146</t>
  </si>
  <si>
    <t>NKHT2508/03147</t>
  </si>
  <si>
    <t>NKHT2508/03148</t>
  </si>
  <si>
    <t>NKHT2508/03149</t>
  </si>
  <si>
    <t>4538 WM+ BNH 99 Nguyễn Trãi</t>
  </si>
  <si>
    <t>NKHT2508/03150</t>
  </si>
  <si>
    <t>2ANI WM+ HYN 50 Tuệ Tĩnh</t>
  </si>
  <si>
    <t>NKHT2508/03151</t>
  </si>
  <si>
    <t>NKHT2508/03152</t>
  </si>
  <si>
    <t>2ATC WM+ HNI Cốc Thượng, Hoàng Diệu</t>
  </si>
  <si>
    <t>NKHT2508/03153</t>
  </si>
  <si>
    <t>NKHT2508/03154</t>
  </si>
  <si>
    <t>6228 WM+ HCM 98/5A-5B Ấp Dân Thắng 2</t>
  </si>
  <si>
    <t>NKHT2508/03155</t>
  </si>
  <si>
    <t>NKHT2508/03156</t>
  </si>
  <si>
    <t>5035 WM+ QTI 150 Nguyễn Du</t>
  </si>
  <si>
    <t>NKHT2508/03157</t>
  </si>
  <si>
    <t>NKHT2508/03158</t>
  </si>
  <si>
    <t>NKHT2508/03159</t>
  </si>
  <si>
    <t>5664 WM+ HNI 117-119 Yên Phụ</t>
  </si>
  <si>
    <t>NKHT2508/03160</t>
  </si>
  <si>
    <t>NKHT2508/03161</t>
  </si>
  <si>
    <t>5535 WM+ HNI 174 – 176 Hạ Hội</t>
  </si>
  <si>
    <t>NKHT2508/03162</t>
  </si>
  <si>
    <t>1617 WM VCP LDG Bảo Lộc</t>
  </si>
  <si>
    <t>NKHT2508/03163</t>
  </si>
  <si>
    <t>1607 WM VCP PYN Tuy Hòa</t>
  </si>
  <si>
    <t>NKHT2508/03164</t>
  </si>
  <si>
    <t>NKHT2508/03165</t>
  </si>
  <si>
    <t>3838 WM+ QNH 372B Cao Thắng, Hạ Long</t>
  </si>
  <si>
    <t>NKHT2508/03166</t>
  </si>
  <si>
    <t>4746 WM+ BNH Thôn Đông Yên, Xã Đông Phon</t>
  </si>
  <si>
    <t>NKHT2508/03167</t>
  </si>
  <si>
    <t>6840 WM+ KGG 37 Đống Đa</t>
  </si>
  <si>
    <t>NKHT2508/03168</t>
  </si>
  <si>
    <t>NKHT2508/03169</t>
  </si>
  <si>
    <t>5638 WM+ HYN CT2 KĐT Lạc Hồng Phúc</t>
  </si>
  <si>
    <t>NKHT2508/03170</t>
  </si>
  <si>
    <t>NKHT2508/03171</t>
  </si>
  <si>
    <t>NKHT2508/03172</t>
  </si>
  <si>
    <t>2ARR WM+ CTO 563C Trần Quang Diệu</t>
  </si>
  <si>
    <t>NKHT2508/03173</t>
  </si>
  <si>
    <t>NKHT2508/03174</t>
  </si>
  <si>
    <t>5627 WM+ DNG 124 Hoàng Hoa Thám</t>
  </si>
  <si>
    <t>NKHT2508/03175</t>
  </si>
  <si>
    <t>NKHT2508/03176</t>
  </si>
  <si>
    <t>NKHT2508/03177</t>
  </si>
  <si>
    <t>NKHT2508/03178</t>
  </si>
  <si>
    <t>2AP2 WM+ HNI 39 Tổ 8 Đa Sỹ</t>
  </si>
  <si>
    <t>NKHT2508/03179</t>
  </si>
  <si>
    <t>NKHT2508/03180</t>
  </si>
  <si>
    <t>NKHT2508/03181</t>
  </si>
  <si>
    <t>6677 WM+ HNI Yên Lạc 1, Thạch Thất</t>
  </si>
  <si>
    <t>NKHT2508/03182</t>
  </si>
  <si>
    <t>5062 WM+ HNI Thôn Thọ Giáo, Tân Minh</t>
  </si>
  <si>
    <t>NKHT2508/03183</t>
  </si>
  <si>
    <t>2ARP WM+ HNI 176 -178 Vân Hòa</t>
  </si>
  <si>
    <t>NKHT2508/03184</t>
  </si>
  <si>
    <t>NKHT2508/03185</t>
  </si>
  <si>
    <t>NKHT2508/03186</t>
  </si>
  <si>
    <t>2AFE WM+ SLA 284 Trần Huy Liệu</t>
  </si>
  <si>
    <t>NKHT2508/03187</t>
  </si>
  <si>
    <t>2AZ2 WM+ NBH Thôn Trung, Trường Yên</t>
  </si>
  <si>
    <t>NKHT2508/03188</t>
  </si>
  <si>
    <t>2AAD WM+ QNM 116 Hùng Vương, Bắc Trà My</t>
  </si>
  <si>
    <t>NKHT2508/03189</t>
  </si>
  <si>
    <t>NKHT2508/03190</t>
  </si>
  <si>
    <t>2AIN WM+ HYN 39 - 40 Như Quỳnh</t>
  </si>
  <si>
    <t>NKHT2508/03191</t>
  </si>
  <si>
    <t>NKHT2508/03192</t>
  </si>
  <si>
    <t>2AWJ WM+ QNM Thôn La Huân, Điện Thọ</t>
  </si>
  <si>
    <t>NKHT2508/03193</t>
  </si>
  <si>
    <t>6098 WM+ DNG 58 Hà Tông Quyền</t>
  </si>
  <si>
    <t>NKHT2508/03194</t>
  </si>
  <si>
    <t>4828 WM+ TNN 815 Dương Tự Minh</t>
  </si>
  <si>
    <t>NKHT2508/03195</t>
  </si>
  <si>
    <t>6745 WM+ DNG 38 Lê Thanh Nghị</t>
  </si>
  <si>
    <t>NKHT2508/03196</t>
  </si>
  <si>
    <t>2AHX WM+ BGG 128 Nguyễn Trãi</t>
  </si>
  <si>
    <t>NKHT2508/03197</t>
  </si>
  <si>
    <t>2AIX WM+ THA Thôn 6, Nga Liên</t>
  </si>
  <si>
    <t>NKHT2508/03198</t>
  </si>
  <si>
    <t>3851 WM+ HNI The Legend, 109 Nguyễn Tuân</t>
  </si>
  <si>
    <t>NKHT2508/03199</t>
  </si>
  <si>
    <t>NKHT2508/03200</t>
  </si>
  <si>
    <t>NKHT2508/03201</t>
  </si>
  <si>
    <t>6285 WM+ QTI 126 Lý Thường Kiệt, Đông Hà</t>
  </si>
  <si>
    <t>NKHT2508/03202</t>
  </si>
  <si>
    <t>NKHT2508/03203</t>
  </si>
  <si>
    <t>5557 WM+ HCM CC Bảo Minh Ezland (HAUSNEO</t>
  </si>
  <si>
    <t>NKHT2508/03204</t>
  </si>
  <si>
    <t>NKHT2508/03205</t>
  </si>
  <si>
    <t>2995 WM+ HNI Lô 8-3A KCN Hoàng Mai</t>
  </si>
  <si>
    <t>NKHT2508/03206</t>
  </si>
  <si>
    <t>4534 WM+ HNI 20 Tổ 3 Giang Biên</t>
  </si>
  <si>
    <t>NKHT2508/03207</t>
  </si>
  <si>
    <t>2761 WM+ HNI 22A Đức Diễn</t>
  </si>
  <si>
    <t>NKHT2508/03208</t>
  </si>
  <si>
    <t>NKHT2508/03209</t>
  </si>
  <si>
    <t>2227 WM+ HCM 54-56 Huỳnh Mẫn Đạt</t>
  </si>
  <si>
    <t>NKHT2508/03210</t>
  </si>
  <si>
    <t>NKHT2508/03211</t>
  </si>
  <si>
    <t>NKHT2508/03212</t>
  </si>
  <si>
    <t>NKHT2508/03213</t>
  </si>
  <si>
    <t>NKHT2508/03214</t>
  </si>
  <si>
    <t>NKHT2508/03215</t>
  </si>
  <si>
    <t>2AIE WM+ BDH 143 Thành Thái</t>
  </si>
  <si>
    <t>NKHT2508/03216</t>
  </si>
  <si>
    <t>NKHT2508/03217</t>
  </si>
  <si>
    <t>NKHT2508/03218</t>
  </si>
  <si>
    <t>2ABH WM+ KTM 888 Hùng Vương</t>
  </si>
  <si>
    <t>NKHT2508/03219</t>
  </si>
  <si>
    <t>6397 WM+ SLA Tông Lạnh, Thuận Châu</t>
  </si>
  <si>
    <t>NKHT2508/03220</t>
  </si>
  <si>
    <t>2853 WM+ HNI 85 Yên Sở</t>
  </si>
  <si>
    <t>NKHT2508/03221</t>
  </si>
  <si>
    <t>NKHT2508/03222</t>
  </si>
  <si>
    <t>5912 WM+ THA Nga Yên, Nga Sơn</t>
  </si>
  <si>
    <t>NKHT2508/03223</t>
  </si>
  <si>
    <t>2AWP WM+ TBH Hoà Bình, Hà Giang</t>
  </si>
  <si>
    <t>NKHT2508/03224</t>
  </si>
  <si>
    <t>NKHT2508/03225</t>
  </si>
  <si>
    <t>3485 WM+ DNG 241 Phan Đăng Lưu</t>
  </si>
  <si>
    <t>NKHT2508/03226</t>
  </si>
  <si>
    <t>2A16 WM+ HNI Thôn 1, Cát Quế</t>
  </si>
  <si>
    <t>NKHT2508/03227</t>
  </si>
  <si>
    <t>NKHT2508/03228</t>
  </si>
  <si>
    <t>4304 WM+ QNH 27 Trần Nhật Duật</t>
  </si>
  <si>
    <t>NKHT2508/03229</t>
  </si>
  <si>
    <t>NKHT2508/03230</t>
  </si>
  <si>
    <t>NKHT2508/03231</t>
  </si>
  <si>
    <t>6172 WM+ HPG Kiền Bái, Thuỷ Nguyên</t>
  </si>
  <si>
    <t>NKHT2508/03232</t>
  </si>
  <si>
    <t>NKHT2508/03233</t>
  </si>
  <si>
    <t>4843 WM+ BGG 76+78 Đường Lê Lợi</t>
  </si>
  <si>
    <t>NKHT2508/03234</t>
  </si>
  <si>
    <t>NKHT2508/03235</t>
  </si>
  <si>
    <t>NKHT2508/03236</t>
  </si>
  <si>
    <t>NKHT2508/03237</t>
  </si>
  <si>
    <t>NKHT2508/03238</t>
  </si>
  <si>
    <t>NKHT2508/03239</t>
  </si>
  <si>
    <t>NKHT2508/03240</t>
  </si>
  <si>
    <t>NKHT2508/03241</t>
  </si>
  <si>
    <t>NKHT2508/03242</t>
  </si>
  <si>
    <t>5838 WM+ TQG TDP Đoàn Kết, Sơn Dương</t>
  </si>
  <si>
    <t>NKHT2508/03243</t>
  </si>
  <si>
    <t>6540 WM+ PTO Khu 12, TT Lâm Thao</t>
  </si>
  <si>
    <t>NKHT2508/03244</t>
  </si>
  <si>
    <t>2125 WM+ HNI 409 Bạch Mai</t>
  </si>
  <si>
    <t>NKHT2508/03245</t>
  </si>
  <si>
    <t>NKHT2508/03246</t>
  </si>
  <si>
    <t>2AVU WM+ HNI Đồi Miễu, Nam Phương Tiến</t>
  </si>
  <si>
    <t>NKHT2508/03247</t>
  </si>
  <si>
    <t>NKHT2508/03248</t>
  </si>
  <si>
    <t>NKHT2508/03249</t>
  </si>
  <si>
    <t>4236 WM+ HNI Phố Nỷ</t>
  </si>
  <si>
    <t>NKHT2508/03250</t>
  </si>
  <si>
    <t>NKHT2508/03251</t>
  </si>
  <si>
    <t>6164 WM+ HCM C-S6, Block CS, Diamond Riv</t>
  </si>
  <si>
    <t>NKHT2508/03252</t>
  </si>
  <si>
    <t>NKHT2508/03253</t>
  </si>
  <si>
    <t>NKHT2508/03254</t>
  </si>
  <si>
    <t>NKHT2508/03255</t>
  </si>
  <si>
    <t>NKHT2508/03256</t>
  </si>
  <si>
    <t>NKHT2508/03257</t>
  </si>
  <si>
    <t>NKHT2508/03258</t>
  </si>
  <si>
    <t>NKHT2508/03259</t>
  </si>
  <si>
    <t>3932 WM+ HCM 226/17 Nguyễn Văn Lượng</t>
  </si>
  <si>
    <t>NKHT2508/03260</t>
  </si>
  <si>
    <t>NKHT2508/03261</t>
  </si>
  <si>
    <t>NKHT2508/03262</t>
  </si>
  <si>
    <t>4131 WM+ HCM Lô B, CC 312 Lạc Long Quân</t>
  </si>
  <si>
    <t>NKHT2508/03263</t>
  </si>
  <si>
    <t>4132 WM+ HCM Thửa 526, P. Phú Thuận</t>
  </si>
  <si>
    <t>NKHT2508/03264</t>
  </si>
  <si>
    <t>NKHT2508/03265</t>
  </si>
  <si>
    <t>NKHT2508/03266</t>
  </si>
  <si>
    <t>NKHT2508/03267</t>
  </si>
  <si>
    <t>NKHT2508/03268</t>
  </si>
  <si>
    <t>5603 WM+ THA 593 Trần Phú</t>
  </si>
  <si>
    <t>NKHT2508/03269</t>
  </si>
  <si>
    <t>NKHT2508/03270</t>
  </si>
  <si>
    <t>4333 WM+ QNH 86 Trần Phú</t>
  </si>
  <si>
    <t>NKHT2508/03271</t>
  </si>
  <si>
    <t>NKHT2508/03272</t>
  </si>
  <si>
    <t>NKHT2508/03273</t>
  </si>
  <si>
    <t>2AFW WM+ HNI Thôn Đìa, Xã Nam Hồng</t>
  </si>
  <si>
    <t>NKHT2508/03274</t>
  </si>
  <si>
    <t>NKHT2508/03275</t>
  </si>
  <si>
    <t>NKHT2508/03276</t>
  </si>
  <si>
    <t>NKHT2508/03277</t>
  </si>
  <si>
    <t>NKHT2508/03278</t>
  </si>
  <si>
    <t>NKHT2508/03279</t>
  </si>
  <si>
    <t>4075 WM+ KHA 69 Trường Sa</t>
  </si>
  <si>
    <t>NKHT2508/03280</t>
  </si>
  <si>
    <t>NKHT2508/03281</t>
  </si>
  <si>
    <t>NKHT2508/03282</t>
  </si>
  <si>
    <t>NKHT2508/03283</t>
  </si>
  <si>
    <t>2ABI WM+ GLI 331 Hùng Vương</t>
  </si>
  <si>
    <t>NKHT2508/03284</t>
  </si>
  <si>
    <t>NKHT2508/03285</t>
  </si>
  <si>
    <t>NKHT2508/03286</t>
  </si>
  <si>
    <t>NKHT2508/03287</t>
  </si>
  <si>
    <t>NKHT2508/03288</t>
  </si>
  <si>
    <t>2A77 WM+ HCM 122 - 124 Ni Sư Huỳnh Liên</t>
  </si>
  <si>
    <t>NKHT2508/03289</t>
  </si>
  <si>
    <t>NKHT2508/03290</t>
  </si>
  <si>
    <t>NKHT2508/03291</t>
  </si>
  <si>
    <t>NKHT2508/03292</t>
  </si>
  <si>
    <t>3735 WM+ CTO 21-22 Võ Nguyên Giáp, Diệu</t>
  </si>
  <si>
    <t>NKHT2508/03293</t>
  </si>
  <si>
    <t>3159 WM+ HNI 17T1-CT2 Trung Văn</t>
  </si>
  <si>
    <t>NKHT2508/03294</t>
  </si>
  <si>
    <t>4768 WM+ TNN 386 Đường Ga</t>
  </si>
  <si>
    <t>NKHT2508/03295</t>
  </si>
  <si>
    <t>3894 WIN HCM 876 Huỳnh Tấn Phát</t>
  </si>
  <si>
    <t>NKHT2508/03296</t>
  </si>
  <si>
    <t>NKHT2508/03297</t>
  </si>
  <si>
    <t>NKHT2508/03298</t>
  </si>
  <si>
    <t>NKHT2508/03299</t>
  </si>
  <si>
    <t>NKHT2508/03300</t>
  </si>
  <si>
    <t>NKHT2508/03301</t>
  </si>
  <si>
    <t>NKHT2508/03302</t>
  </si>
  <si>
    <t>3915 WM+ DNG 563 Ngô Quyền</t>
  </si>
  <si>
    <t>NKHT2508/03303</t>
  </si>
  <si>
    <t>NKHT2508/03304</t>
  </si>
  <si>
    <t>6248 WM+ TNN 382 Lương Ngọc Quyến</t>
  </si>
  <si>
    <t>NKHT2508/03305</t>
  </si>
  <si>
    <t>NKHT2508/03306</t>
  </si>
  <si>
    <t>5645 WM+ DNG 86 Cao Sơn Pháo</t>
  </si>
  <si>
    <t>NKHT2508/03307</t>
  </si>
  <si>
    <t>NKHT2508/03308</t>
  </si>
  <si>
    <t>5115 WM+ HCM 1.17-1.04 CC Hiệp Thành-Par</t>
  </si>
  <si>
    <t>NKHT2508/03309</t>
  </si>
  <si>
    <t>NKHT2508/03310</t>
  </si>
  <si>
    <t>NKHT2508/03311</t>
  </si>
  <si>
    <t>NKHT2508/03312</t>
  </si>
  <si>
    <t>NKHT2508/03313</t>
  </si>
  <si>
    <t>NKHT2508/03314</t>
  </si>
  <si>
    <t>2ASC WM+ PTO Xóm Dẹ 1, Văn Miếu</t>
  </si>
  <si>
    <t>NKHT2508/03315</t>
  </si>
  <si>
    <t>6640 WM+ GLI 02 Nơ Trang Long</t>
  </si>
  <si>
    <t>NKHT2508/03316</t>
  </si>
  <si>
    <t>2AIW WM+ TBH 345 Long Hưng</t>
  </si>
  <si>
    <t>NKHT2508/03317</t>
  </si>
  <si>
    <t>5207 WM+ HNI KDC Bắc Thăng Long</t>
  </si>
  <si>
    <t>NKHT2508/03318</t>
  </si>
  <si>
    <t>2AMW WM+ BDH 16-18 Lê Hồng Phong</t>
  </si>
  <si>
    <t>NKHT2508/03319</t>
  </si>
  <si>
    <t>NKHT2508/03320</t>
  </si>
  <si>
    <t>NKHT2508/03321</t>
  </si>
  <si>
    <t>4234 WM+ QNH K3 GreenBay Premium</t>
  </si>
  <si>
    <t>NKHT2508/03322</t>
  </si>
  <si>
    <t>NKHT2508/03323</t>
  </si>
  <si>
    <t>2AWL WM+ HNI SA5 Vinhomes Smart City</t>
  </si>
  <si>
    <t>NKHT2508/03324</t>
  </si>
  <si>
    <t>NKHT2508/03325</t>
  </si>
  <si>
    <t>2682 WM+ HCM 10 Đường D5</t>
  </si>
  <si>
    <t>NKHT2508/03326</t>
  </si>
  <si>
    <t>NKHT2508/03327</t>
  </si>
  <si>
    <t>NKHT2508/03328</t>
  </si>
  <si>
    <t>NKHT2508/03329</t>
  </si>
  <si>
    <t>6287 WM+ DBN 310 Trường Chinh</t>
  </si>
  <si>
    <t>NKHT2508/03330</t>
  </si>
  <si>
    <t>NKHT2508/03331</t>
  </si>
  <si>
    <t>2AHO WM+ TBH Trà Đoài, Quang Trung</t>
  </si>
  <si>
    <t>NKHT2508/03332</t>
  </si>
  <si>
    <t>NKHT2508/03333</t>
  </si>
  <si>
    <t>NKHT2508/03334</t>
  </si>
  <si>
    <t>NKHT2508/03335</t>
  </si>
  <si>
    <t>2AUU WM+ BGG Phố Bằng, An Hà</t>
  </si>
  <si>
    <t>NKHT2508/03336</t>
  </si>
  <si>
    <t>NKHT2508/03337</t>
  </si>
  <si>
    <t>NKHT2508/03338</t>
  </si>
  <si>
    <t>NKHT2508/03339</t>
  </si>
  <si>
    <t>NKHT2508/03340</t>
  </si>
  <si>
    <t>5982 WM+ TQG Ấm Thắng, Sơn Dương</t>
  </si>
  <si>
    <t>NKHT2508/03341</t>
  </si>
  <si>
    <t>4179 WM+ HNI 20 Văn Phú</t>
  </si>
  <si>
    <t>NKHT2508/03342</t>
  </si>
  <si>
    <t>4982 WM+ HNM 203 Đinh Tiên Hoàng</t>
  </si>
  <si>
    <t>NKHT2508/03343</t>
  </si>
  <si>
    <t>6417 WM+ BNH 695 Thiên Đức</t>
  </si>
  <si>
    <t>NKHT2508/03344</t>
  </si>
  <si>
    <t>2AT0 WM+ NBH 34 Lương Văn Thăng</t>
  </si>
  <si>
    <t>NKHT2508/03345</t>
  </si>
  <si>
    <t>5760 WM+ TNN 350 Cách Mạng Tháng Tám</t>
  </si>
  <si>
    <t>NKHT2508/03346</t>
  </si>
  <si>
    <t>2AXO WM+ TTH Thế Lại Thượng, Hương Vinh</t>
  </si>
  <si>
    <t>NKHT2508/03347</t>
  </si>
  <si>
    <t>4393 WM+ HCM CC Morning Star</t>
  </si>
  <si>
    <t>NKHT2508/03348</t>
  </si>
  <si>
    <t>NKHT2508/03349</t>
  </si>
  <si>
    <t>3720 WM+ HPG 20 Chợ Lũng</t>
  </si>
  <si>
    <t>NKHT2508/03350</t>
  </si>
  <si>
    <t>2AYW WM+ THA 205 Khu phố 1, TT Bến Sung</t>
  </si>
  <si>
    <t>NKHT2508/03351</t>
  </si>
  <si>
    <t>2AOZ WM + QNM Đường ĐT609, Thôn Hà Nha</t>
  </si>
  <si>
    <t>NKHT2508/03352</t>
  </si>
  <si>
    <t>2AZB WM+ QNM 126A Lý Thường Kiệt</t>
  </si>
  <si>
    <t>NKHT2508/03353</t>
  </si>
  <si>
    <t>2AMO WM+ HDG 78 Trần Hưng Đạo</t>
  </si>
  <si>
    <t>NKHT2508/03354</t>
  </si>
  <si>
    <t>4771 WM+ BGG 61 Trần Nguyên Hãn</t>
  </si>
  <si>
    <t>NKHT2508/03355</t>
  </si>
  <si>
    <t>5914 WM+ THA 474 Vinh Sơn</t>
  </si>
  <si>
    <t>NKHT2508/03356</t>
  </si>
  <si>
    <t>4071 WM+ DNG 164 Kỳ Đồng</t>
  </si>
  <si>
    <t>NKHT2508/03357</t>
  </si>
  <si>
    <t>NKHT2508/03358</t>
  </si>
  <si>
    <t>NKHT2508/03359</t>
  </si>
  <si>
    <t>6503 WM+ DNG 143 Thái Thị Bôi</t>
  </si>
  <si>
    <t>NKHT2508/03360</t>
  </si>
  <si>
    <t>2AH2 WM+ HPG 101 Ngô Quyền</t>
  </si>
  <si>
    <t>NKHT2508/03361</t>
  </si>
  <si>
    <t>3448 WM+ HCM 39A1 Bình Chiểu</t>
  </si>
  <si>
    <t>NKHT2508/03362</t>
  </si>
  <si>
    <t>NKHT2508/03363</t>
  </si>
  <si>
    <t>NKHT2508/03364</t>
  </si>
  <si>
    <t>NKHT2508/03365</t>
  </si>
  <si>
    <t>3351 WM+ HDG 7C Nguyễn Du</t>
  </si>
  <si>
    <t>NKHT2508/03366</t>
  </si>
  <si>
    <t>6873 WIN HNI TM1-C1 Thành Công</t>
  </si>
  <si>
    <t>NKHT2508/03367</t>
  </si>
  <si>
    <t>NKHT2508/03368</t>
  </si>
  <si>
    <t>NKHT2508/03369</t>
  </si>
  <si>
    <t>NKHT2508/03370</t>
  </si>
  <si>
    <t>2B51 WM+ HNI 9 Trần Kim Xuyến</t>
  </si>
  <si>
    <t>NKHT2508/03371</t>
  </si>
  <si>
    <t>NKHT2508/03372</t>
  </si>
  <si>
    <t>NKHT2508/03373</t>
  </si>
  <si>
    <t>1596 WM VCP HCM Sài Gòn Res</t>
  </si>
  <si>
    <t>NKHT2508/03374</t>
  </si>
  <si>
    <t>NKHT2508/03375</t>
  </si>
  <si>
    <t>NKHT2508/03376</t>
  </si>
  <si>
    <t>NKHT2508/03377</t>
  </si>
  <si>
    <t>NKHT2508/03378</t>
  </si>
  <si>
    <t>NKHT2508/03379</t>
  </si>
  <si>
    <t>NKHT2508/03380</t>
  </si>
  <si>
    <t>NKHT2508/03381</t>
  </si>
  <si>
    <t>2AWY WM+ HNI 45 Hiệu Chân</t>
  </si>
  <si>
    <t>NKHT2508/03382</t>
  </si>
  <si>
    <t>2AK5 WM+ HPG Cao Nhân, Thủy Nguyên</t>
  </si>
  <si>
    <t>NKHT2508/03383</t>
  </si>
  <si>
    <t>NKHT2508/03384</t>
  </si>
  <si>
    <t>2AY0 WM+ NDH Khu Đông Bình, Nghĩa Hưng</t>
  </si>
  <si>
    <t>NKHT2508/03385</t>
  </si>
  <si>
    <t>4621 WM+ LAN 468 Nguyễn Đình Chiểu</t>
  </si>
  <si>
    <t>NKHT2508/03386</t>
  </si>
  <si>
    <t>5395 WM+ QNH Dự án quỹ đất đường sắt</t>
  </si>
  <si>
    <t>NKHT2508/03387</t>
  </si>
  <si>
    <t>3561 WM+ DNG 45 Nguyễn Đình Tứ</t>
  </si>
  <si>
    <t>NKHT2508/03388</t>
  </si>
  <si>
    <t>NKHT2508/03389</t>
  </si>
  <si>
    <t>NKHT2508/03390</t>
  </si>
  <si>
    <t>NKHT2508/03391</t>
  </si>
  <si>
    <t>NKHT2508/03392</t>
  </si>
  <si>
    <t>5118 WM+ BTE 261K Đường Số 1</t>
  </si>
  <si>
    <t>NKHT2508/03393</t>
  </si>
  <si>
    <t>NKHT2508/03394</t>
  </si>
  <si>
    <t>6600 WM+ THA 12 Phạm Bành</t>
  </si>
  <si>
    <t>NKHT2508/03395</t>
  </si>
  <si>
    <t>4325 WM+ DNG 63 Núi Thành</t>
  </si>
  <si>
    <t>NKHT2508/03396</t>
  </si>
  <si>
    <t>3406 WM+ HDG 28 Nguyễn Thị Duệ</t>
  </si>
  <si>
    <t>NKHT2508/03397</t>
  </si>
  <si>
    <t>NKHT2508/03398</t>
  </si>
  <si>
    <t>5874 WM+ HNI 99 Đại Nghĩa</t>
  </si>
  <si>
    <t>NKHT2508/03399</t>
  </si>
  <si>
    <t>5132 WM+ HPG Khu 5,TT Tiên Lãng</t>
  </si>
  <si>
    <t>NKHT2508/03400</t>
  </si>
  <si>
    <t>2ABK WM+ THA 33 Nguyễn Đình Thuần</t>
  </si>
  <si>
    <t>NKHT2508/03401</t>
  </si>
  <si>
    <t>NKHT2508/03402</t>
  </si>
  <si>
    <t>2AGV WM+ HNI Số 1, Ngách 22/163 Khuyến L</t>
  </si>
  <si>
    <t>NKHT2508/03403</t>
  </si>
  <si>
    <t>6976 WM+ VPC 204 Lý Thường Kiệt</t>
  </si>
  <si>
    <t>NKHT2508/03404</t>
  </si>
  <si>
    <t>2AS6 WM+ TTH 26 Hoàng Quốc Việt</t>
  </si>
  <si>
    <t>NKHT2508/03405</t>
  </si>
  <si>
    <t>5526 WM+ HYN Nhà A CC Phúc Hưng II</t>
  </si>
  <si>
    <t>NKHT2508/03406</t>
  </si>
  <si>
    <t>2215 WM+ HNI 93 ngõ Núi Trúc</t>
  </si>
  <si>
    <t>NKHT2508/03407</t>
  </si>
  <si>
    <t>6751 WM+ BNH Khu Sơn, Hạp Lĩnh</t>
  </si>
  <si>
    <t>NKHT2508/03408</t>
  </si>
  <si>
    <t>2AK7 WIN HCM 66A Đường số 5</t>
  </si>
  <si>
    <t>NKHT2508/03409</t>
  </si>
  <si>
    <t>NKHT2508/03410</t>
  </si>
  <si>
    <t>2ARC WM+ HNI 129 Nam Dư</t>
  </si>
  <si>
    <t>NKHT2508/03411</t>
  </si>
  <si>
    <t>5227 WM+ HPG Thôn 4 Xã Kiến Quốc</t>
  </si>
  <si>
    <t>NKHT2508/03412</t>
  </si>
  <si>
    <t>NKHT2508/03413</t>
  </si>
  <si>
    <t>2AUE WM+ HNI 72 Đường 2 Bãi Thụy</t>
  </si>
  <si>
    <t>NKHT2508/03414</t>
  </si>
  <si>
    <t>5421 WM+ DNG 124 Nguyễn Đức Trung</t>
  </si>
  <si>
    <t>NKHT2508/03415</t>
  </si>
  <si>
    <t>2446 WM+ HCM 94 Trần Văn Dư</t>
  </si>
  <si>
    <t>NKHT2508/03416</t>
  </si>
  <si>
    <t>NKHT2508/03417</t>
  </si>
  <si>
    <t>NKHT2508/03418</t>
  </si>
  <si>
    <t>NKHT2508/03419</t>
  </si>
  <si>
    <t>NKHT2508/03420</t>
  </si>
  <si>
    <t>6050 WM+ HNI 188 Quảng Oai</t>
  </si>
  <si>
    <t>NKHT2508/03421</t>
  </si>
  <si>
    <t>3057 WM+ HNI P05 Park Hill</t>
  </si>
  <si>
    <t>NKHT2508/03422</t>
  </si>
  <si>
    <t>5992 WM+ BGG Phố Hoa, Trung Tâm</t>
  </si>
  <si>
    <t>NKHT2508/03423</t>
  </si>
  <si>
    <t>NKHT2508/03424</t>
  </si>
  <si>
    <t>5369 WM+ HNI Khu Phố, TT Liên Quan</t>
  </si>
  <si>
    <t>NKHT2508/03425</t>
  </si>
  <si>
    <t>4528 WM+ DNG 140 Lý Thái Tổ</t>
  </si>
  <si>
    <t>NKHT2508/03426</t>
  </si>
  <si>
    <t>NKHT2508/03427</t>
  </si>
  <si>
    <t>NKHT2508/03428</t>
  </si>
  <si>
    <t>2AD9 WM+ HPG An Thắng, Thủy Nguyên</t>
  </si>
  <si>
    <t>NKHT2508/03429</t>
  </si>
  <si>
    <t>2A61 WM+ KHA 29 Đường Trung Tâm Xã</t>
  </si>
  <si>
    <t>NKHT2508/03430</t>
  </si>
  <si>
    <t>NKHT2508/03431</t>
  </si>
  <si>
    <t>NKHT2508/03432</t>
  </si>
  <si>
    <t>NKHT2508/03433</t>
  </si>
  <si>
    <t>2814 WM+ HNI 116 Đê La Thành</t>
  </si>
  <si>
    <t>NKHT2508/03434</t>
  </si>
  <si>
    <t>3985 WM+ DNG 148 Ông Ích Khiêm</t>
  </si>
  <si>
    <t>NKHT2508/03435</t>
  </si>
  <si>
    <t>NKHT2508/03436</t>
  </si>
  <si>
    <t>4118 WM+ QNH Tổ 2 khu 2 Hồng Hà</t>
  </si>
  <si>
    <t>NKHT2508/03437</t>
  </si>
  <si>
    <t>NKHT2508/03438</t>
  </si>
  <si>
    <t>NKHT2508/03439</t>
  </si>
  <si>
    <t>4972 WM+ HNI Ngã Ba Yên Tàng</t>
  </si>
  <si>
    <t>NKHT2508/03440</t>
  </si>
  <si>
    <t>3480 WM+ HDG 97-99 Nguyễn Văn Linh</t>
  </si>
  <si>
    <t>NKHT2508/03441</t>
  </si>
  <si>
    <t>NKHT2508/03442</t>
  </si>
  <si>
    <t>2AW2 WM+ PYN Thửa 1019, TBĐ 38, QL29</t>
  </si>
  <si>
    <t>NKHT2508/03443</t>
  </si>
  <si>
    <t>5502 WM+ QNH 15 Lý Bôn</t>
  </si>
  <si>
    <t>NKHT2508/03444</t>
  </si>
  <si>
    <t>6537 WM+ AGG 582 đường Nguyễn Huệ</t>
  </si>
  <si>
    <t>NKHT2508/03445</t>
  </si>
  <si>
    <t>2AKP WM+ THA 184 Định Đức</t>
  </si>
  <si>
    <t>NKHT2508/03446</t>
  </si>
  <si>
    <t>NKHT2508/03447</t>
  </si>
  <si>
    <t>NKHT2508/03448</t>
  </si>
  <si>
    <t>2AN7 WM+ BTN 109 Cách Mạng Tháng 8</t>
  </si>
  <si>
    <t>NKHT2508/03449</t>
  </si>
  <si>
    <t>NKHT2508/03450</t>
  </si>
  <si>
    <t>2067 WM+ HNI K2 Vĩnh Phúc</t>
  </si>
  <si>
    <t>NKHT2508/03451</t>
  </si>
  <si>
    <t>NKHT2508/03452</t>
  </si>
  <si>
    <t>4773 WM+ DLK 211 Mai Hắc Đế</t>
  </si>
  <si>
    <t>NKHT2508/03453</t>
  </si>
  <si>
    <t>NKHT2508/03454</t>
  </si>
  <si>
    <t>NKHT2508/03455</t>
  </si>
  <si>
    <t>NKHT2508/03456</t>
  </si>
  <si>
    <t>3961 WM+ HNI 153-155 Đê La Thành</t>
  </si>
  <si>
    <t>NKHT2508/03457</t>
  </si>
  <si>
    <t>2075 WM+ HNI 23 Cửa Bắc</t>
  </si>
  <si>
    <t>NKHT2508/03458</t>
  </si>
  <si>
    <t>NKHT2508/03459</t>
  </si>
  <si>
    <t>NKHT2508/03460</t>
  </si>
  <si>
    <t>NKHT2508/03461</t>
  </si>
  <si>
    <t>4088 WM+ BNH 400 Phố Mới</t>
  </si>
  <si>
    <t>NKHT2508/03462</t>
  </si>
  <si>
    <t>6933 WM+ LCI TDP 4, TT Tằng Lỏong</t>
  </si>
  <si>
    <t>NKHT2508/03463</t>
  </si>
  <si>
    <t>2AHB WM+ DNG 06 Đà Sơn</t>
  </si>
  <si>
    <t>NKHT2508/03464</t>
  </si>
  <si>
    <t>NKHT2508/03465</t>
  </si>
  <si>
    <t>6777 WM+ HNI 39 Ngõ 192 Lê Trọng Tấn</t>
  </si>
  <si>
    <t>NKHT2508/03466</t>
  </si>
  <si>
    <t>5415 WM+ HNI SH01-C2 Vinhomes D’Capitale</t>
  </si>
  <si>
    <t>NKHT2508/03467</t>
  </si>
  <si>
    <t>NKHT2508/03468</t>
  </si>
  <si>
    <t>5236 WIN DNG 51 Lê Trọng Tấn</t>
  </si>
  <si>
    <t>NKHT2508/03469</t>
  </si>
  <si>
    <t>NKHT2508/03470</t>
  </si>
  <si>
    <t>6152 WM+ HNI 17T4 Trung Hòa - Nhân Chính</t>
  </si>
  <si>
    <t>NKHT2508/03471</t>
  </si>
  <si>
    <t>6016 WM+ HNI Đan Tảo, Sóc Sơn</t>
  </si>
  <si>
    <t>NKHT2508/03472</t>
  </si>
  <si>
    <t>2171 WM+ HNI 1088 Đê La Thành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</si>
</sst>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164" formatCode="dd/mm/yyyy\ hh:mm"/>
    <numFmt numFmtId="165" formatCode="#,##0.0000\ ;[Red]\-#,##0.0000\ "/>
    <numFmt numFmtId="166" formatCode="#,##0.00\ ;[Red]\-#,##0.00\ "/>
    <numFmt numFmtId="167" formatCode="#,##0.000_);[Red]\(#,##0.000\)"/>
  </numFmts>
  <fonts count="15">
    <font>
      <sz val="12"/>
      <name val="Calibri"/>
    </font>
    <font>
      <sz val="11"/>
      <color theme="1"/>
      <name val="Calibri"/>
      <family val="2"/>
      <scheme val="minor"/>
    </font>
    <font>
      <sz val="12"/>
      <name val="Calibri"/>
    </font>
    <font>
      <sz val="11"/>
      <name val="Calibri"/>
    </font>
    <font>
      <b/>
      <sz val="11"/>
      <color rgb="FFFFFFFF"/>
      <name val="Calibri"/>
    </font>
    <font>
      <sz val="11"/>
      <color indexed="8"/>
      <name val="Calibri"/>
      <family val="2"/>
    </font>
    <font>
      <b/>
      <sz val="12"/>
      <name val="Times New Roman"/>
      <family val="1"/>
    </font>
    <font>
      <b/>
      <sz val="12"/>
      <color indexed="8"/>
      <name val="Times New Roman"/>
      <family val="1"/>
    </font>
    <font>
      <sz val="12"/>
      <color indexed="8"/>
      <name val="Times New Roman"/>
      <family val="1"/>
    </font>
    <font>
      <sz val="8"/>
      <color rgb="FF000000"/>
      <name val="Microsoft Sans Serif"/>
      <family val="2"/>
    </font>
    <font>
      <b/>
      <sz val="14"/>
      <color theme="1"/>
      <name val="Times New Roman"/>
      <family val="1"/>
    </font>
    <font>
      <sz val="8"/>
      <name val="Microsoft Sans Serif"/>
      <family val="2"/>
    </font>
    <font>
      <b/>
      <sz val="12"/>
      <color rgb="FFFF0000"/>
      <name val="Times New Roman"/>
      <family val="1"/>
    </font>
    <font>
      <sz val="12"/>
      <color rgb="FFFF0000"/>
      <name val="Times New Roman"/>
      <family val="1"/>
    </font>
    <font>
      <sz val="11"/>
      <name val="Calibri"/>
      <family val="2"/>
    </font>
  </fonts>
  <fills count="11">
    <fill>
      <patternFill patternType="none"/>
    </fill>
    <fill>
      <patternFill patternType="gray125"/>
    </fill>
    <fill>
      <patternFill patternType="solid">
        <fgColor rgb="FF5E9BD3"/>
      </patternFill>
    </fill>
    <fill>
      <patternFill patternType="solid">
        <fgColor rgb="FFFFFF00"/>
        <bgColor indexed="64"/>
      </patternFill>
    </fill>
    <fill>
      <patternFill patternType="solid">
        <fgColor theme="9" tint="0.59999389629810485"/>
        <bgColor indexed="64"/>
      </patternFill>
    </fill>
    <fill>
      <patternFill patternType="solid">
        <fgColor rgb="FFC2CFF8"/>
        <bgColor indexed="64"/>
      </patternFill>
    </fill>
    <fill>
      <patternFill patternType="solid">
        <fgColor rgb="FFCCCCFF"/>
        <bgColor indexed="64"/>
      </patternFill>
    </fill>
    <fill>
      <patternFill patternType="solid">
        <fgColor rgb="FF90EE90"/>
        <bgColor indexed="64"/>
      </patternFill>
    </fill>
    <fill>
      <patternFill patternType="solid">
        <fgColor rgb="FFFFA500"/>
        <bgColor indexed="64"/>
      </patternFill>
    </fill>
    <fill>
      <patternFill patternType="solid">
        <fgColor rgb="FFADD8E6"/>
        <bgColor indexed="64"/>
      </patternFill>
    </fill>
    <fill>
      <patternFill patternType="solid">
        <fgColor rgb="FFF0F0F0"/>
        <bgColor indexed="64"/>
      </patternFill>
    </fill>
  </fills>
  <borders count="9">
    <border>
      <left/>
      <right/>
      <top/>
      <bottom/>
      <diagonal/>
    </border>
    <border>
      <left/>
      <right/>
      <top/>
      <bottom/>
      <diagonal/>
    </border>
    <border>
      <left style="thin">
        <color indexed="8"/>
      </left>
      <right style="thin">
        <color indexed="8"/>
      </right>
      <top style="thin">
        <color indexed="8"/>
      </top>
      <bottom style="thin">
        <color indexed="8"/>
      </bottom>
      <diagonal/>
    </border>
    <border>
      <left style="thin">
        <color indexed="31"/>
      </left>
      <right style="thin">
        <color indexed="31"/>
      </right>
      <top style="thin">
        <color indexed="31"/>
      </top>
      <bottom style="thin">
        <color indexed="31"/>
      </bottom>
      <diagonal/>
    </border>
    <border>
      <left style="thin">
        <color rgb="FF8DA1DE"/>
      </left>
      <right style="thin">
        <color rgb="FF8DA1DE"/>
      </right>
      <top style="thin">
        <color rgb="FF8DA1DE"/>
      </top>
      <bottom/>
      <diagonal/>
    </border>
    <border>
      <left style="thin">
        <color rgb="FFE3E3E3"/>
      </left>
      <right style="thin">
        <color rgb="FFE3E3E3"/>
      </right>
      <top style="thin">
        <color rgb="FFE3E3E3"/>
      </top>
      <bottom style="thin">
        <color rgb="FFE3E3E3"/>
      </bottom>
      <diagonal/>
    </border>
    <border>
      <left style="thin">
        <color rgb="FFE3E3E3"/>
      </left>
      <right style="thin">
        <color rgb="FFE3E3E3"/>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3" fillId="0" borderId="1"/>
    <xf numFmtId="0" fontId="5" fillId="0" borderId="1"/>
    <xf numFmtId="0" fontId="2" fillId="0" borderId="1"/>
    <xf numFmtId="0" fontId="1" fillId="0" borderId="1"/>
    <xf numFmtId="0" fontId="1" fillId="0" borderId="1"/>
  </cellStyleXfs>
  <cellXfs count="80">
    <xf numFmtId="0" fontId="0" fillId="0" borderId="0" xfId="0"/>
    <xf numFmtId="0" fontId="0" fillId="0" borderId="0" xfId="0"/>
    <xf numFmtId="0" fontId="4" fillId="2" borderId="1" xfId="1" applyNumberFormat="1" applyFont="1" applyFill="1" applyAlignment="1">
      <alignment horizontal="center" vertical="center"/>
    </xf>
    <xf numFmtId="0" fontId="3" fillId="0" borderId="1" xfId="1" applyNumberFormat="1" applyFont="1"/>
    <xf numFmtId="0" fontId="3" fillId="0" borderId="1" xfId="1" applyNumberFormat="1" applyFont="1" applyAlignment="1">
      <alignment horizontal="center"/>
    </xf>
    <xf numFmtId="164" fontId="3" fillId="0" borderId="1" xfId="1" applyNumberFormat="1" applyFont="1"/>
    <xf numFmtId="14" fontId="3" fillId="0" borderId="1" xfId="1" applyNumberFormat="1" applyFont="1"/>
    <xf numFmtId="14" fontId="3" fillId="0" borderId="1" xfId="1" applyNumberFormat="1" applyFont="1" applyAlignment="1">
      <alignment horizontal="center"/>
    </xf>
    <xf numFmtId="0" fontId="0" fillId="0" borderId="0" xfId="0" quotePrefix="1"/>
    <xf numFmtId="0" fontId="3" fillId="3" borderId="1" xfId="1" applyNumberFormat="1" applyFont="1" applyFill="1"/>
    <xf numFmtId="49" fontId="6" fillId="0" borderId="2" xfId="2" applyNumberFormat="1" applyFont="1" applyBorder="1" applyAlignment="1" applyProtection="1">
      <alignment horizontal="center" vertical="center"/>
      <protection hidden="1"/>
    </xf>
    <xf numFmtId="14"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center" vertical="center"/>
      <protection hidden="1"/>
    </xf>
    <xf numFmtId="49" fontId="6" fillId="4" borderId="2" xfId="2" applyNumberFormat="1" applyFont="1" applyFill="1" applyBorder="1" applyAlignment="1" applyProtection="1">
      <alignment horizontal="left" vertical="center"/>
      <protection hidden="1"/>
    </xf>
    <xf numFmtId="0" fontId="6" fillId="4" borderId="2" xfId="2" applyFont="1" applyFill="1" applyBorder="1" applyAlignment="1" applyProtection="1">
      <alignment horizontal="center" vertical="center"/>
      <protection hidden="1"/>
    </xf>
    <xf numFmtId="0" fontId="6" fillId="0" borderId="2" xfId="2" applyFont="1" applyBorder="1" applyAlignment="1" applyProtection="1">
      <alignment horizontal="center" vertical="center"/>
      <protection hidden="1"/>
    </xf>
    <xf numFmtId="165" fontId="6" fillId="0" borderId="2" xfId="2" applyNumberFormat="1" applyFont="1" applyBorder="1" applyAlignment="1" applyProtection="1">
      <alignment horizontal="center" vertical="center"/>
      <protection hidden="1"/>
    </xf>
    <xf numFmtId="166" fontId="6" fillId="0" borderId="2" xfId="2" applyNumberFormat="1" applyFont="1" applyBorder="1" applyAlignment="1" applyProtection="1">
      <alignment horizontal="center" vertical="center"/>
      <protection hidden="1"/>
    </xf>
    <xf numFmtId="0" fontId="7" fillId="0" borderId="1" xfId="2" applyFont="1" applyAlignment="1" applyProtection="1">
      <alignment horizontal="center"/>
      <protection hidden="1"/>
    </xf>
    <xf numFmtId="0" fontId="8" fillId="0" borderId="1" xfId="2" applyFont="1" applyAlignment="1">
      <alignment horizontal="center"/>
    </xf>
    <xf numFmtId="0" fontId="7" fillId="0" borderId="2" xfId="2" applyFont="1" applyBorder="1" applyAlignment="1" applyProtection="1">
      <alignment horizontal="center"/>
      <protection hidden="1"/>
    </xf>
    <xf numFmtId="49" fontId="8" fillId="0" borderId="1" xfId="2" applyNumberFormat="1" applyFont="1" applyAlignment="1">
      <alignment horizontal="center" vertical="center"/>
    </xf>
    <xf numFmtId="49" fontId="8" fillId="0" borderId="3" xfId="2" applyNumberFormat="1" applyFont="1" applyBorder="1" applyAlignment="1">
      <alignment horizontal="center" vertical="center"/>
    </xf>
    <xf numFmtId="44" fontId="8" fillId="0" borderId="3" xfId="2" applyNumberFormat="1" applyFont="1" applyBorder="1" applyAlignment="1">
      <alignment horizontal="center" vertical="center"/>
    </xf>
    <xf numFmtId="49" fontId="8" fillId="3" borderId="1" xfId="2" applyNumberFormat="1" applyFont="1" applyFill="1" applyAlignment="1">
      <alignment horizontal="center" vertical="center"/>
    </xf>
    <xf numFmtId="0" fontId="8" fillId="0" borderId="3" xfId="2" applyNumberFormat="1" applyFont="1" applyBorder="1" applyAlignment="1">
      <alignment horizontal="left" vertical="center"/>
    </xf>
    <xf numFmtId="49" fontId="8" fillId="0" borderId="3" xfId="2" applyNumberFormat="1" applyFont="1" applyBorder="1" applyAlignment="1">
      <alignment horizontal="left" vertical="center"/>
    </xf>
    <xf numFmtId="49" fontId="8" fillId="3" borderId="3" xfId="2" applyNumberFormat="1" applyFont="1" applyFill="1" applyBorder="1" applyAlignment="1">
      <alignment horizontal="left" vertical="center"/>
    </xf>
    <xf numFmtId="14" fontId="8" fillId="0" borderId="3" xfId="2" applyNumberFormat="1" applyFont="1" applyBorder="1" applyAlignment="1">
      <alignment horizontal="center" vertical="center"/>
    </xf>
    <xf numFmtId="0" fontId="8" fillId="0" borderId="3" xfId="2" applyFont="1" applyBorder="1" applyAlignment="1">
      <alignment horizontal="right" vertical="center"/>
    </xf>
    <xf numFmtId="166" fontId="8" fillId="0" borderId="3" xfId="2" applyNumberFormat="1" applyFont="1" applyBorder="1" applyAlignment="1">
      <alignment horizontal="right" vertical="center"/>
    </xf>
    <xf numFmtId="49" fontId="8" fillId="0" borderId="3" xfId="2" applyNumberFormat="1" applyFont="1" applyBorder="1" applyAlignment="1">
      <alignment horizontal="right" vertical="center"/>
    </xf>
    <xf numFmtId="0" fontId="8" fillId="3" borderId="1" xfId="2" applyFont="1" applyFill="1" applyAlignment="1">
      <alignment horizontal="right" vertical="center"/>
    </xf>
    <xf numFmtId="49" fontId="8" fillId="3" borderId="1" xfId="2" applyNumberFormat="1" applyFont="1" applyFill="1" applyAlignment="1">
      <alignment horizontal="right" vertical="center"/>
    </xf>
    <xf numFmtId="49" fontId="8" fillId="3" borderId="3" xfId="2" applyNumberFormat="1" applyFont="1" applyFill="1" applyBorder="1" applyAlignment="1">
      <alignment horizontal="right"/>
    </xf>
    <xf numFmtId="49" fontId="8" fillId="0" borderId="3" xfId="2" applyNumberFormat="1" applyFont="1" applyBorder="1" applyAlignment="1">
      <alignment horizontal="right"/>
    </xf>
    <xf numFmtId="0" fontId="8" fillId="0" borderId="3" xfId="2" applyFont="1" applyBorder="1" applyAlignment="1">
      <alignment horizontal="right"/>
    </xf>
    <xf numFmtId="14" fontId="8" fillId="0" borderId="3" xfId="2" applyNumberFormat="1" applyFont="1" applyFill="1" applyBorder="1" applyAlignment="1">
      <alignment horizontal="center" vertical="center"/>
    </xf>
    <xf numFmtId="0" fontId="8" fillId="0" borderId="1" xfId="2" applyFont="1" applyAlignment="1">
      <alignment horizontal="right"/>
    </xf>
    <xf numFmtId="0" fontId="9" fillId="5" borderId="1" xfId="4" applyFont="1" applyFill="1" applyAlignment="1">
      <alignment horizontal="center" vertical="center" wrapText="1"/>
    </xf>
    <xf numFmtId="0" fontId="9" fillId="5" borderId="4" xfId="4" applyFont="1" applyFill="1" applyBorder="1" applyAlignment="1">
      <alignment horizontal="center" vertical="center" wrapText="1"/>
    </xf>
    <xf numFmtId="0" fontId="1" fillId="0" borderId="1" xfId="4"/>
    <xf numFmtId="0" fontId="9" fillId="0" borderId="1" xfId="4" quotePrefix="1" applyFont="1" applyAlignment="1">
      <alignment horizontal="left" vertical="center"/>
    </xf>
    <xf numFmtId="0" fontId="9" fillId="0" borderId="5" xfId="4" applyFont="1" applyBorder="1" applyAlignment="1">
      <alignment horizontal="left" vertical="center"/>
    </xf>
    <xf numFmtId="0" fontId="9" fillId="0" borderId="6" xfId="4" applyFont="1" applyBorder="1" applyAlignment="1">
      <alignment horizontal="left" vertical="center"/>
    </xf>
    <xf numFmtId="0" fontId="9" fillId="0" borderId="1" xfId="4" applyFont="1" applyAlignment="1">
      <alignment horizontal="left" vertical="center"/>
    </xf>
    <xf numFmtId="0" fontId="9" fillId="0" borderId="5" xfId="4" quotePrefix="1" applyFont="1" applyBorder="1" applyAlignment="1">
      <alignment horizontal="left" vertical="center"/>
    </xf>
    <xf numFmtId="0" fontId="1" fillId="0" borderId="1" xfId="5"/>
    <xf numFmtId="0" fontId="9" fillId="6" borderId="7" xfId="5" applyFont="1" applyFill="1" applyBorder="1" applyAlignment="1">
      <alignment horizontal="center" vertical="center" wrapText="1"/>
    </xf>
    <xf numFmtId="167" fontId="9" fillId="6" borderId="7" xfId="5" applyNumberFormat="1" applyFont="1" applyFill="1" applyBorder="1" applyAlignment="1">
      <alignment horizontal="center" vertical="center" wrapText="1"/>
    </xf>
    <xf numFmtId="40" fontId="9" fillId="6" borderId="7" xfId="5" applyNumberFormat="1" applyFont="1" applyFill="1" applyBorder="1" applyAlignment="1">
      <alignment horizontal="center" vertical="center" wrapText="1"/>
    </xf>
    <xf numFmtId="38" fontId="9" fillId="6" borderId="7" xfId="5" applyNumberFormat="1" applyFont="1" applyFill="1" applyBorder="1" applyAlignment="1">
      <alignment horizontal="center" vertical="center" wrapText="1"/>
    </xf>
    <xf numFmtId="1" fontId="9" fillId="6" borderId="7" xfId="5" applyNumberFormat="1" applyFont="1" applyFill="1" applyBorder="1" applyAlignment="1">
      <alignment horizontal="center" vertical="center" wrapText="1"/>
    </xf>
    <xf numFmtId="167" fontId="9" fillId="7" borderId="7" xfId="5" applyNumberFormat="1" applyFont="1" applyFill="1" applyBorder="1" applyAlignment="1">
      <alignment horizontal="center" vertical="center" wrapText="1"/>
    </xf>
    <xf numFmtId="40" fontId="9" fillId="7" borderId="7" xfId="5" applyNumberFormat="1" applyFont="1" applyFill="1" applyBorder="1" applyAlignment="1">
      <alignment horizontal="center" vertical="center" wrapText="1"/>
    </xf>
    <xf numFmtId="38" fontId="9" fillId="7" borderId="7" xfId="5" applyNumberFormat="1" applyFont="1" applyFill="1" applyBorder="1" applyAlignment="1">
      <alignment horizontal="center" vertical="center" wrapText="1"/>
    </xf>
    <xf numFmtId="0" fontId="9" fillId="3" borderId="7" xfId="5" applyFont="1" applyFill="1" applyBorder="1" applyAlignment="1">
      <alignment horizontal="center" vertical="center" wrapText="1"/>
    </xf>
    <xf numFmtId="40" fontId="9" fillId="3" borderId="7" xfId="5" applyNumberFormat="1" applyFont="1" applyFill="1" applyBorder="1" applyAlignment="1">
      <alignment horizontal="center" vertical="center" wrapText="1"/>
    </xf>
    <xf numFmtId="38" fontId="9" fillId="3" borderId="7" xfId="5" applyNumberFormat="1" applyFont="1" applyFill="1" applyBorder="1" applyAlignment="1">
      <alignment horizontal="center" vertical="center" wrapText="1"/>
    </xf>
    <xf numFmtId="0" fontId="9" fillId="8" borderId="7" xfId="5" applyFont="1" applyFill="1" applyBorder="1" applyAlignment="1">
      <alignment horizontal="center" vertical="center" wrapText="1"/>
    </xf>
    <xf numFmtId="167" fontId="9" fillId="8" borderId="7" xfId="5" applyNumberFormat="1" applyFont="1" applyFill="1" applyBorder="1" applyAlignment="1">
      <alignment horizontal="center" vertical="center" wrapText="1"/>
    </xf>
    <xf numFmtId="0" fontId="9" fillId="9" borderId="7" xfId="5" applyFont="1" applyFill="1" applyBorder="1" applyAlignment="1">
      <alignment horizontal="center" vertical="center" wrapText="1"/>
    </xf>
    <xf numFmtId="1" fontId="9" fillId="9" borderId="7" xfId="5" applyNumberFormat="1" applyFont="1" applyFill="1" applyBorder="1" applyAlignment="1">
      <alignment horizontal="center" vertical="center" wrapText="1"/>
    </xf>
    <xf numFmtId="0" fontId="11" fillId="0" borderId="7" xfId="5" applyFont="1" applyBorder="1" applyAlignment="1">
      <alignment horizontal="left" vertical="center"/>
    </xf>
    <xf numFmtId="167" fontId="11" fillId="0" borderId="7" xfId="5" applyNumberFormat="1" applyFont="1" applyBorder="1" applyAlignment="1">
      <alignment horizontal="right" vertical="center"/>
    </xf>
    <xf numFmtId="40" fontId="11" fillId="0" borderId="7" xfId="5" applyNumberFormat="1" applyFont="1" applyBorder="1" applyAlignment="1">
      <alignment horizontal="right" vertical="center"/>
    </xf>
    <xf numFmtId="38" fontId="11" fillId="0" borderId="7" xfId="5" applyNumberFormat="1" applyFont="1" applyBorder="1" applyAlignment="1">
      <alignment horizontal="right" vertical="center"/>
    </xf>
    <xf numFmtId="1" fontId="11" fillId="0" borderId="7" xfId="5" applyNumberFormat="1" applyFont="1" applyBorder="1" applyAlignment="1">
      <alignment horizontal="right" vertical="center"/>
    </xf>
    <xf numFmtId="1" fontId="11" fillId="0" borderId="7" xfId="5" applyNumberFormat="1" applyFont="1" applyBorder="1" applyAlignment="1">
      <alignment horizontal="left" vertical="center"/>
    </xf>
    <xf numFmtId="0" fontId="11" fillId="0" borderId="8" xfId="5" applyFont="1" applyBorder="1" applyAlignment="1">
      <alignment horizontal="left" vertical="center"/>
    </xf>
    <xf numFmtId="0" fontId="11" fillId="10" borderId="5" xfId="5" applyFont="1" applyFill="1" applyBorder="1" applyAlignment="1">
      <alignment horizontal="left" vertical="center"/>
    </xf>
    <xf numFmtId="167" fontId="1" fillId="0" borderId="1" xfId="5" applyNumberFormat="1"/>
    <xf numFmtId="40" fontId="1" fillId="0" borderId="1" xfId="5" applyNumberFormat="1"/>
    <xf numFmtId="38" fontId="1" fillId="0" borderId="1" xfId="5" applyNumberFormat="1"/>
    <xf numFmtId="1" fontId="1" fillId="0" borderId="1" xfId="5" applyNumberFormat="1"/>
    <xf numFmtId="49" fontId="12" fillId="0" borderId="2" xfId="2" applyNumberFormat="1" applyFont="1" applyBorder="1" applyAlignment="1" applyProtection="1">
      <alignment horizontal="center" vertical="center"/>
      <protection hidden="1"/>
    </xf>
    <xf numFmtId="49" fontId="13" fillId="0" borderId="3" xfId="2" applyNumberFormat="1" applyFont="1" applyBorder="1" applyAlignment="1">
      <alignment horizontal="left" vertical="center"/>
    </xf>
    <xf numFmtId="0" fontId="13" fillId="0" borderId="3" xfId="2" applyNumberFormat="1" applyFont="1" applyBorder="1" applyAlignment="1">
      <alignment horizontal="left" vertical="center"/>
    </xf>
    <xf numFmtId="164" fontId="14" fillId="0" borderId="1" xfId="1" applyNumberFormat="1" applyFont="1"/>
    <xf numFmtId="0" fontId="10" fillId="0" borderId="1" xfId="5" applyFont="1" applyBorder="1" applyAlignment="1">
      <alignment horizontal="center"/>
    </xf>
  </cellXfs>
  <cellStyles count="6">
    <cellStyle name="Normal" xfId="0" builtinId="0"/>
    <cellStyle name="Normal 2" xfId="1"/>
    <cellStyle name="Normal 2 2" xfId="2"/>
    <cellStyle name="Normal 3" xfId="3"/>
    <cellStyle name="Normal 4" xfId="4"/>
    <cellStyle name="Normal 5" xf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5%20HONG/2025/C&#212;NG%20N&#7906;/WINCOMMERCE/H&#224;ng%20tr&#7843;/Th&#225;ng%208/22.8/22.0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IP"/>
      <sheetName val="mã đối tượng"/>
      <sheetName val="20,08"/>
      <sheetName val="Data"/>
      <sheetName val="Data (2)"/>
      <sheetName val="Sheet1 (2)"/>
      <sheetName val="Sheet1 (3)"/>
      <sheetName val="Vat_tu__hang_hoa__dich_vu"/>
      <sheetName val="IP (2)"/>
    </sheetNames>
    <sheetDataSet>
      <sheetData sheetId="0"/>
      <sheetData sheetId="1"/>
      <sheetData sheetId="2">
        <row r="1">
          <cell r="C1" t="str">
            <v>Mã khách hàng</v>
          </cell>
          <cell r="D1" t="str">
            <v>Tên khách hàng</v>
          </cell>
          <cell r="E1" t="str">
            <v>MST</v>
          </cell>
        </row>
        <row r="2">
          <cell r="C2" t="str">
            <v>WIN</v>
          </cell>
          <cell r="D2" t="str">
            <v>CÔNG TY CỔ PHẦN DỊCH VỤ THƯƠNG MẠI TỔNG HỢP WINCOMMERCE</v>
          </cell>
          <cell r="E2" t="str">
            <v>0104918404</v>
          </cell>
          <cell r="F2" t="str">
            <v>N</v>
          </cell>
        </row>
        <row r="3">
          <cell r="C3" t="str">
            <v>WIN-001</v>
          </cell>
          <cell r="D3" t="str">
            <v>CHI NHÁNH NINH BÌNH - CÔNG TY CỔ PHẦN DỊCH VỤ THƯƠNG MẠI TỔNG HỢP WINCOMMERCE</v>
          </cell>
          <cell r="E3" t="str">
            <v>0104918404-001</v>
          </cell>
          <cell r="F3" t="str">
            <v>B</v>
          </cell>
        </row>
        <row r="4">
          <cell r="C4" t="str">
            <v>WIN-002</v>
          </cell>
          <cell r="D4" t="str">
            <v>CHI NHÁNH HÀ NỘI - CÔNG TY CỔ PHẦN DỊCH VỤ THƯƠNG MẠI TỔNG HỢP WINCOMMERCE</v>
          </cell>
          <cell r="E4" t="str">
            <v>0104918404-002</v>
          </cell>
          <cell r="F4" t="str">
            <v>B</v>
          </cell>
        </row>
        <row r="5">
          <cell r="C5" t="str">
            <v>WIN-003</v>
          </cell>
          <cell r="D5" t="str">
            <v>CHI NHÁNH PHÚ THỌ - CÔNG TY CỔ PHẦN DỊCH VỤ THƯƠNG MẠI TỔNG HỢP WINCOMMERCE</v>
          </cell>
          <cell r="E5" t="str">
            <v>0104918404-003</v>
          </cell>
          <cell r="F5" t="str">
            <v>B</v>
          </cell>
        </row>
        <row r="6">
          <cell r="C6" t="str">
            <v>WIN-004</v>
          </cell>
          <cell r="D6" t="str">
            <v>CHI NHÁNH HÀ TĨNH - CÔNG TY CỔ PHẦN DỊCH VỤ THƯƠNG MẠI TỔNG HỢP WINCOMMERCE</v>
          </cell>
          <cell r="E6" t="str">
            <v>0104918404-004</v>
          </cell>
          <cell r="F6" t="str">
            <v>B</v>
          </cell>
        </row>
        <row r="7">
          <cell r="C7" t="str">
            <v>WIN-006</v>
          </cell>
          <cell r="D7" t="str">
            <v>CHI NHÁNH HẢI DƯƠNG - CÔNG TY CỔ PHẦN DỊCH VỤ THƯƠNG MẠI TỔNG HỢP WINCOMMERCE</v>
          </cell>
          <cell r="E7" t="str">
            <v>0104918404-006</v>
          </cell>
          <cell r="F7" t="str">
            <v>B</v>
          </cell>
        </row>
        <row r="8">
          <cell r="C8" t="str">
            <v>WIN-007</v>
          </cell>
          <cell r="D8" t="str">
            <v>CHI NHÁNH QUẢNG NINH - CÔNG TY CỔ PHẦN DỊCH VỤ THƯƠNG MẠI TỔNG HỢP WINCOMMERCE</v>
          </cell>
          <cell r="E8" t="str">
            <v>0104918404-007</v>
          </cell>
          <cell r="F8" t="str">
            <v>B</v>
          </cell>
        </row>
        <row r="9">
          <cell r="C9" t="str">
            <v>WIN-008</v>
          </cell>
          <cell r="D9" t="str">
            <v>CHI NHÁNH LÂM ĐỒNG - CÔNG TY CỔ PHẦN DỊCH VỤ THƯƠNG MẠI TỔNG HỢP WINCOMMERCE</v>
          </cell>
          <cell r="E9" t="str">
            <v>0104918404-008</v>
          </cell>
          <cell r="F9" t="str">
            <v>N</v>
          </cell>
        </row>
        <row r="10">
          <cell r="C10" t="str">
            <v>WIN-009</v>
          </cell>
          <cell r="D10" t="str">
            <v>CHI NHÁNH ĐÀ NẴNG - CÔNG TY CỔ PHẦN DỊCH VỤ THƯƠNG MẠI TỔNG HỢP WINCOMMERCE</v>
          </cell>
          <cell r="E10" t="str">
            <v>0104918404-009</v>
          </cell>
          <cell r="F10" t="str">
            <v>N</v>
          </cell>
        </row>
        <row r="11">
          <cell r="C11" t="str">
            <v>WIN-010</v>
          </cell>
          <cell r="D11" t="str">
            <v>CHI NHÁNH AN GIANG - CÔNG TY CỔ PHẦN DỊCH VỤ THƯƠNG MẠI TỔNG HỢP WINCOMMERCE</v>
          </cell>
          <cell r="E11" t="str">
            <v>0104918404-010</v>
          </cell>
          <cell r="F11" t="str">
            <v>N</v>
          </cell>
        </row>
        <row r="12">
          <cell r="C12" t="str">
            <v>WIN-013</v>
          </cell>
          <cell r="D12" t="str">
            <v>CHI NHÁNH ĐỒNG THÁP - CÔNG TY CỔ PHẦN DỊCH VỤ THƯƠNG MẠI TỔNG HỢP WINCOMMERCE</v>
          </cell>
          <cell r="E12" t="str">
            <v>0104918404-013</v>
          </cell>
          <cell r="F12" t="str">
            <v>N</v>
          </cell>
        </row>
        <row r="13">
          <cell r="C13" t="str">
            <v>WIN-014</v>
          </cell>
          <cell r="D13" t="str">
            <v>CHI NHÁNH KON TUM - CÔNG TY CỔ PHẦN DỊCH VỤ THƯƠNG MẠI TỔNG HỢP WINCOMMERCE</v>
          </cell>
          <cell r="E13" t="str">
            <v>0104918404-014</v>
          </cell>
          <cell r="F13" t="str">
            <v>N</v>
          </cell>
        </row>
        <row r="14">
          <cell r="C14" t="str">
            <v>WIN-016</v>
          </cell>
          <cell r="D14" t="str">
            <v>CHI NHÁNH CẦN THƠ - CÔNG TY CỔ PHẦN DỊCH VỤ THƯƠNG MẠI TỔNG HỢP WINCOMMERCE</v>
          </cell>
          <cell r="E14" t="str">
            <v>0104918404-016</v>
          </cell>
          <cell r="F14" t="str">
            <v>N</v>
          </cell>
        </row>
        <row r="15">
          <cell r="C15" t="str">
            <v>WIN-017</v>
          </cell>
          <cell r="D15" t="str">
            <v>CHI NHÁNH ĐẮK LẮK - CÔNG TY CỔ PHẦN DỊCH VỤ THƯƠNG MẠI TỔNG HỢP WINCOMMERCE</v>
          </cell>
          <cell r="E15" t="str">
            <v>0104918404-017</v>
          </cell>
          <cell r="F15" t="str">
            <v>N</v>
          </cell>
        </row>
        <row r="16">
          <cell r="C16" t="str">
            <v>WIN-018</v>
          </cell>
          <cell r="D16" t="str">
            <v>CHI NHÁNH BẠC LIÊU - CÔNG TY CỔ PHẦN DỊCH VỤ THƯƠNG MẠI TỔNG HỢP WINCOMMERCE</v>
          </cell>
          <cell r="E16" t="str">
            <v>0104918404-018</v>
          </cell>
          <cell r="F16" t="str">
            <v>N</v>
          </cell>
        </row>
        <row r="17">
          <cell r="C17" t="str">
            <v>WIN-019</v>
          </cell>
          <cell r="D17" t="str">
            <v>CHI NHÁNH VĨNH LONG - CÔNG TY CỔ PHẦN DỊCH VỤ THƯƠNG MẠI TỔNG HỢP WINCOMMERCE</v>
          </cell>
          <cell r="E17" t="str">
            <v>0104918404-019</v>
          </cell>
          <cell r="F17" t="str">
            <v>N</v>
          </cell>
        </row>
        <row r="18">
          <cell r="C18" t="str">
            <v>WIN-020</v>
          </cell>
          <cell r="D18" t="str">
            <v>CHI NHÁNH THANH HÓA - CÔNG TY CỔ PHẦN DỊCH VỤ THƯƠNG MẠI TỔNG HỢP WINCOMMERCE</v>
          </cell>
          <cell r="E18" t="str">
            <v>0104918404-020</v>
          </cell>
          <cell r="F18" t="str">
            <v>B</v>
          </cell>
        </row>
        <row r="19">
          <cell r="C19" t="str">
            <v>WIN-021</v>
          </cell>
          <cell r="D19" t="str">
            <v>CHI NHÁNH THỪA THIÊN HUẾ - CÔNG TY CỔ PHẦN DỊCH VỤ THƯƠNG MẠI TỔNG HỢP WINCOMMERCE</v>
          </cell>
          <cell r="E19" t="str">
            <v>0104918404-021</v>
          </cell>
          <cell r="F19" t="str">
            <v>N</v>
          </cell>
        </row>
        <row r="20">
          <cell r="C20" t="str">
            <v>WIN-022</v>
          </cell>
          <cell r="D20" t="str">
            <v>CHI NHÁNH GIA LAI - CÔNG TY CỔ PHẦN DỊCH VỤ THƯƠNG MẠI TỔNG HỢP WINCOMMERCE</v>
          </cell>
          <cell r="E20" t="str">
            <v>0104918404-022</v>
          </cell>
          <cell r="F20" t="str">
            <v>N</v>
          </cell>
        </row>
        <row r="21">
          <cell r="C21" t="str">
            <v>WIN-023</v>
          </cell>
          <cell r="D21" t="str">
            <v>CHI NHÁNH ĐỒNG NAI - CÔNG TY CỔ PHẦN DỊCH VỤ THƯƠNG MẠI TỔNG HỢP WINCOMMERCE</v>
          </cell>
          <cell r="E21" t="str">
            <v>0104918404-023</v>
          </cell>
          <cell r="F21" t="str">
            <v>N</v>
          </cell>
        </row>
        <row r="22">
          <cell r="C22" t="str">
            <v>WIN-024</v>
          </cell>
          <cell r="D22" t="str">
            <v>CHI NHÁNH BÌNH DƯƠNG - CÔNG TY CỔ PHẦN DỊCH VỤ THƯƠNG MẠI TỔNG HỢP WINCOMMERCE</v>
          </cell>
          <cell r="E22" t="str">
            <v>0104918404-024</v>
          </cell>
          <cell r="F22" t="str">
            <v>N</v>
          </cell>
        </row>
        <row r="23">
          <cell r="C23" t="str">
            <v>WIN-025</v>
          </cell>
          <cell r="D23" t="str">
            <v>CHI NHÁNH HẢI PHÒNG - CÔNG TY CỔ PHẦN DỊCH VỤ THƯƠNG MẠI TỔNG HỢP WINCOMMERCE</v>
          </cell>
          <cell r="E23" t="str">
            <v>0104918404-025</v>
          </cell>
          <cell r="F23" t="str">
            <v>B</v>
          </cell>
        </row>
        <row r="24">
          <cell r="C24" t="str">
            <v>WIN-027</v>
          </cell>
          <cell r="D24" t="str">
            <v>CHI NHÁNH NINH THUẬN - CÔNG TY CỔ PHẦN DỊCH VỤ THƯƠNG MẠI TỔNG HỢP WINCOMMERCE</v>
          </cell>
          <cell r="E24" t="str">
            <v>0104918404-027</v>
          </cell>
          <cell r="F24" t="str">
            <v>N</v>
          </cell>
        </row>
        <row r="25">
          <cell r="C25" t="str">
            <v>WIN-028</v>
          </cell>
          <cell r="D25" t="str">
            <v>CHI NHÁNH KHÁNH HÒA - CÔNG TY CỔ PHẦN DỊCH VỤ THƯƠNG MẠI TỔNG HỢP WINCOMMERCE</v>
          </cell>
          <cell r="E25" t="str">
            <v>0104918404-028</v>
          </cell>
          <cell r="F25" t="str">
            <v>N</v>
          </cell>
        </row>
        <row r="26">
          <cell r="C26" t="str">
            <v>WIN-029</v>
          </cell>
          <cell r="D26" t="str">
            <v>CHI NHÁNH VĨNH PHÚC - CÔNG TY CỔ PHẦN DỊCH VỤ THƯƠNG MẠI TỔNG HỢP WINCOMMERCE</v>
          </cell>
          <cell r="E26" t="str">
            <v>0104918404-029</v>
          </cell>
          <cell r="F26" t="str">
            <v>B</v>
          </cell>
        </row>
        <row r="27">
          <cell r="C27" t="str">
            <v>WIN-030</v>
          </cell>
          <cell r="D27" t="str">
            <v>CHI NHÁNH HÀ NAM - CÔNG TY CỔ PHẦN DỊCH VỤ THƯƠNG MẠI TỔNG HỢP WINCOMMERCE</v>
          </cell>
          <cell r="E27" t="str">
            <v>0104918404-030</v>
          </cell>
          <cell r="F27" t="str">
            <v>B</v>
          </cell>
        </row>
        <row r="28">
          <cell r="C28" t="str">
            <v>WIN-031</v>
          </cell>
          <cell r="D28" t="str">
            <v>CHI NHÁNH BẮC NINH - CÔNG TY CỔ PHẦN DỊCH VỤ THƯƠNG MẠI TỔNG HỢP WINCOMMERCE</v>
          </cell>
          <cell r="E28" t="str">
            <v>0104918404-031</v>
          </cell>
          <cell r="F28" t="str">
            <v>B</v>
          </cell>
        </row>
        <row r="29">
          <cell r="C29" t="str">
            <v>WIN-033</v>
          </cell>
          <cell r="D29" t="str">
            <v>CHI NHÁNH HẬU GIANG - CÔNG TY CỔ PHẦN DỊCH VỤ THƯƠNG MẠI TỔNG HỢP WINCOMMERCE</v>
          </cell>
          <cell r="E29" t="str">
            <v>0104918404-033</v>
          </cell>
          <cell r="F29" t="str">
            <v>N</v>
          </cell>
        </row>
        <row r="30">
          <cell r="C30" t="str">
            <v>WIN-034</v>
          </cell>
          <cell r="D30" t="str">
            <v>CHI NHÁNH HÒA BÌNH - CÔNG TY CỔ PHẦN DỊCH VỤ THƯƠNG MẠI TỔNG HỢP WINCOMMERCE</v>
          </cell>
          <cell r="E30" t="str">
            <v>0104918404-034</v>
          </cell>
          <cell r="F30" t="str">
            <v>B</v>
          </cell>
        </row>
        <row r="31">
          <cell r="C31" t="str">
            <v>WIN-035</v>
          </cell>
          <cell r="D31" t="str">
            <v>CHI NHÁNH YÊN BÁI - CÔNG TY CỔ PHẦN DỊCH VỤ THƯƠNG MẠI TỔNG HỢP WINCOMMERCE</v>
          </cell>
          <cell r="E31" t="str">
            <v>0104918404-035</v>
          </cell>
          <cell r="F31" t="str">
            <v>B</v>
          </cell>
        </row>
        <row r="32">
          <cell r="C32" t="str">
            <v>WIN-038</v>
          </cell>
          <cell r="D32" t="str">
            <v>CHI NHÁNH TUYÊN QUANG - CÔNG TY CỔ PHẦN DỊCH VỤ THƯƠNG MẠI TỔNG HỢP WINCOMMERCE</v>
          </cell>
          <cell r="E32" t="str">
            <v>0104918404-038</v>
          </cell>
          <cell r="F32" t="str">
            <v>B</v>
          </cell>
        </row>
        <row r="33">
          <cell r="C33" t="str">
            <v>WIN-039</v>
          </cell>
          <cell r="D33" t="str">
            <v>CHI NHÁNH PHÚ YÊN - CÔNG TY CỔ PHẦN DỊCH VỤ THƯƠNG MẠI TỔNG HỢP WINCOMMERCE</v>
          </cell>
          <cell r="E33" t="str">
            <v>0104918404-039</v>
          </cell>
          <cell r="F33" t="str">
            <v>N</v>
          </cell>
        </row>
        <row r="34">
          <cell r="C34" t="str">
            <v>WIN-041</v>
          </cell>
          <cell r="D34" t="str">
            <v>CHI NHÁNH LONG AN - CÔNG TY CỔ PHẦN DỊCH VỤ THƯƠNG MẠI TỔNG HỢP WINCOMMERCE</v>
          </cell>
          <cell r="E34" t="str">
            <v>0104918404-041</v>
          </cell>
          <cell r="F34" t="str">
            <v>N</v>
          </cell>
        </row>
        <row r="35">
          <cell r="C35" t="str">
            <v>WIN-042</v>
          </cell>
          <cell r="D35" t="str">
            <v>CHI NHÁNH QUẢNG NGÃI - CÔNG TY CỔ PHẦN DỊCH VỤ THƯƠNG MẠI TỔNG HỢP WINCOMMERCE</v>
          </cell>
          <cell r="E35" t="str">
            <v>0104918404-042</v>
          </cell>
          <cell r="F35" t="str">
            <v>N</v>
          </cell>
        </row>
        <row r="36">
          <cell r="C36" t="str">
            <v>WIN-044</v>
          </cell>
          <cell r="D36" t="str">
            <v>CHI NHÁNH THÁI BÌNH - CÔNG TY CỔ PHẦN DỊCH VỤ THƯƠNG MẠI TỔNG HỢP WINCOMMERCE</v>
          </cell>
          <cell r="E36" t="str">
            <v>0104918404-044</v>
          </cell>
          <cell r="F36" t="str">
            <v>B</v>
          </cell>
        </row>
        <row r="37">
          <cell r="C37" t="str">
            <v>WIN-045</v>
          </cell>
          <cell r="D37" t="str">
            <v>CHI NHÁNH QUẢNG BÌNH - CÔNG TY CỔ PHẦN DỊCH VỤ THƯƠNG MẠI TỔNG HỢP WINCOMMERCE</v>
          </cell>
          <cell r="E37" t="str">
            <v>0104918404-045</v>
          </cell>
          <cell r="F37" t="str">
            <v>B</v>
          </cell>
        </row>
        <row r="38">
          <cell r="C38" t="str">
            <v>WIN-046</v>
          </cell>
          <cell r="D38" t="str">
            <v>CHI NHÁNH TÂY NINH - CÔNG TY CỔ PHẦN DỊCH VỤ THƯƠNG MẠI TỔNG HỢP WINCOMMERCE</v>
          </cell>
          <cell r="E38" t="str">
            <v>0104918404-046</v>
          </cell>
          <cell r="F38" t="str">
            <v>N</v>
          </cell>
        </row>
        <row r="39">
          <cell r="C39" t="str">
            <v>WIN-047</v>
          </cell>
          <cell r="D39" t="str">
            <v>CHI NHÁNH BÀ RỊA - VŨNG TÀU - CÔNG TY CỔ PHẦN DỊCH VỤ THƯƠNG MẠI TỔNG HỢP WINCOMMERCE</v>
          </cell>
          <cell r="E39" t="str">
            <v>0104918404-047</v>
          </cell>
          <cell r="F39" t="str">
            <v>N</v>
          </cell>
        </row>
        <row r="40">
          <cell r="C40" t="str">
            <v>WIN</v>
          </cell>
          <cell r="D40" t="str">
            <v>CHI NHÁNH HỒ CHÍ MINH - CÔNG TY CỔ PHẦN DỊCH VỤ THƯƠNG MẠI TỔNG HỢP WINCOMMERCE</v>
          </cell>
          <cell r="E40" t="str">
            <v>0104918404</v>
          </cell>
          <cell r="F40" t="str">
            <v>N</v>
          </cell>
        </row>
        <row r="41">
          <cell r="C41" t="str">
            <v>WIN-049</v>
          </cell>
          <cell r="D41" t="str">
            <v>CHI NHÁNH SƠN LA - CÔNG TY CỔ PHẦN DỊCH VỤ THƯƠNG MẠI TỔNG HỢP WINCOMMERCE</v>
          </cell>
          <cell r="E41" t="str">
            <v>0104918404-049</v>
          </cell>
          <cell r="F41" t="str">
            <v>B</v>
          </cell>
        </row>
        <row r="42">
          <cell r="C42" t="str">
            <v>WIN-052</v>
          </cell>
          <cell r="D42" t="str">
            <v>CHI NHÁNH LẠNG SƠN - CÔNG TY CỔ PHẦN DỊCH VỤ THƯƠNG MẠI TỔNG HỢP WINCOMMERCE</v>
          </cell>
          <cell r="E42" t="str">
            <v>0104918404-052</v>
          </cell>
          <cell r="F42" t="str">
            <v>B</v>
          </cell>
        </row>
        <row r="43">
          <cell r="C43" t="str">
            <v>WIN-053</v>
          </cell>
          <cell r="D43" t="str">
            <v>CHI NHÁNH TRÀ VINH - CÔNG TY CỔ PHẦN DỊCH VỤ THƯƠNG MẠI TỔNG HỢP WINCOMMERCE</v>
          </cell>
          <cell r="E43" t="str">
            <v>0104918404-053</v>
          </cell>
          <cell r="F43" t="str">
            <v>N</v>
          </cell>
        </row>
        <row r="44">
          <cell r="C44" t="str">
            <v>WIN-056</v>
          </cell>
          <cell r="D44" t="str">
            <v>CHI NHÁNH HƯNG YÊN - CÔNG TY CỔ PHẦN DỊCH VỤ THƯƠNG MẠI TỔNG HỢP WINCOMMERCE</v>
          </cell>
          <cell r="E44" t="str">
            <v>0104918404-056</v>
          </cell>
          <cell r="F44" t="str">
            <v>B</v>
          </cell>
        </row>
        <row r="45">
          <cell r="C45" t="str">
            <v>WIN-057</v>
          </cell>
          <cell r="D45" t="str">
            <v>CHI NHÁNH KIÊN GIANG - CÔNG TY CỔ PHẦN DỊCH VỤ THƯƠNG MẠI TỔNG HỢP WINCOMMERCE</v>
          </cell>
          <cell r="E45" t="str">
            <v>0104918404-057</v>
          </cell>
          <cell r="F45" t="str">
            <v>N</v>
          </cell>
        </row>
        <row r="46">
          <cell r="C46" t="str">
            <v>WIN-058</v>
          </cell>
          <cell r="D46" t="str">
            <v>CHI NHÁNH NGHỆ AN - CÔNG TY CỔ PHẦN DỊCH VỤ THƯƠNG MẠI TỔNG HỢP WINCOMMERCE</v>
          </cell>
          <cell r="E46" t="str">
            <v>0104918404-058</v>
          </cell>
          <cell r="F46" t="str">
            <v>B</v>
          </cell>
        </row>
        <row r="47">
          <cell r="C47" t="str">
            <v>WIN-059</v>
          </cell>
          <cell r="D47" t="str">
            <v>CHI NHÁNH THÁI NGUYÊN - CÔNG TY CỔ PHẦN DỊCH VỤ THƯƠNG MẠI TỔNG HỢP WINCOMMERCE</v>
          </cell>
          <cell r="E47" t="str">
            <v>0104918404-059</v>
          </cell>
          <cell r="F47" t="str">
            <v>B</v>
          </cell>
        </row>
        <row r="48">
          <cell r="C48" t="str">
            <v>WIN-060</v>
          </cell>
          <cell r="D48" t="str">
            <v>CHI NHÁNH CÀ MAU - CÔNG TY CỔ PHẦN DỊCH VỤ THƯƠNG MẠI TỔNG HỢP WINCOMMERCE</v>
          </cell>
          <cell r="E48" t="str">
            <v>0104918404-060</v>
          </cell>
          <cell r="F48" t="str">
            <v>N</v>
          </cell>
        </row>
        <row r="49">
          <cell r="C49" t="str">
            <v>WIN-061</v>
          </cell>
          <cell r="D49" t="str">
            <v>CHI NHÁNH QUẢNG NAM - CÔNG TY CỔ PHẦN DỊCH VỤ THƯƠNG MẠI TỔNG HỢP WINCOMMERCE</v>
          </cell>
          <cell r="E49" t="str">
            <v>0104918404-061</v>
          </cell>
          <cell r="F49" t="str">
            <v>N</v>
          </cell>
        </row>
        <row r="50">
          <cell r="C50" t="str">
            <v>WIN-062</v>
          </cell>
          <cell r="D50" t="str">
            <v>CHI NHÁNH BÌNH THUẬN - CÔNG TY CỔ PHẦN DỊCH VỤ THƯƠNG MẠI TỔNG HỢP WINCOMMERCE</v>
          </cell>
          <cell r="E50" t="str">
            <v>0104918404-062</v>
          </cell>
          <cell r="F50" t="str">
            <v>N</v>
          </cell>
        </row>
        <row r="51">
          <cell r="C51" t="str">
            <v>WIN-063</v>
          </cell>
          <cell r="D51" t="str">
            <v>CHI NHÁNH TIỀN GIANG - CÔNG TY CỔ PHẦN DỊCH VỤ THƯƠNG MẠI TỔNG HỢP WINCOMMERCE</v>
          </cell>
          <cell r="E51" t="str">
            <v>0104918404-063</v>
          </cell>
          <cell r="F51" t="str">
            <v>N</v>
          </cell>
        </row>
        <row r="52">
          <cell r="C52" t="str">
            <v>WIN-064</v>
          </cell>
          <cell r="D52" t="str">
            <v>CHI NHÁNH NAM ĐỊNH - CÔNG TY CỔ PHẦN DỊCH VỤ THƯƠNG MẠI TỔNG HỢP WINCOMMERCE</v>
          </cell>
          <cell r="E52" t="str">
            <v>0104918404-064</v>
          </cell>
          <cell r="F52" t="str">
            <v>B</v>
          </cell>
        </row>
        <row r="53">
          <cell r="C53" t="str">
            <v>WIN-065</v>
          </cell>
          <cell r="D53" t="str">
            <v>CHI NHÁNH BẮC GIANG - CÔNG TY CỔ PHẦN DỊCH VỤ THƯƠNG MẠI TỔNG HỢP WINCOMMERCE</v>
          </cell>
          <cell r="E53" t="str">
            <v>0104918404-065</v>
          </cell>
          <cell r="F53" t="str">
            <v>B</v>
          </cell>
        </row>
        <row r="54">
          <cell r="C54" t="str">
            <v>WIN-066</v>
          </cell>
          <cell r="D54" t="str">
            <v>CHI NHÁNH SÓC TRĂNG - CÔNG TY CỔ PHẦN DỊCH VỤ THƯƠNG MẠI TỔNG HỢP WINCOMMERCE</v>
          </cell>
          <cell r="E54" t="str">
            <v>0104918404-066</v>
          </cell>
          <cell r="F54" t="str">
            <v>N</v>
          </cell>
        </row>
        <row r="55">
          <cell r="C55" t="str">
            <v>WIN-067</v>
          </cell>
          <cell r="D55" t="str">
            <v>CHI NHÁNH BẾN TRE- CÔNG TY CỔ PHẦN DỊCH VỤ THƯƠNG MẠI TỔNG HỢP WINCOMMERCE</v>
          </cell>
          <cell r="E55" t="str">
            <v>0104918404-067</v>
          </cell>
          <cell r="F55" t="str">
            <v>N</v>
          </cell>
        </row>
        <row r="56">
          <cell r="C56" t="str">
            <v>WIN-070</v>
          </cell>
          <cell r="D56" t="str">
            <v>CHI NHÁNH QUẢNG TRỊ - CÔNG TY CỔ PHẦN DỊCH VỤ THƯƠNG MẠI TỔNG HỢP WINCOMMERCE</v>
          </cell>
          <cell r="E56" t="str">
            <v>0104918404-070</v>
          </cell>
          <cell r="F56" t="str">
            <v>B</v>
          </cell>
        </row>
        <row r="57">
          <cell r="C57" t="str">
            <v>WIN-071</v>
          </cell>
          <cell r="D57" t="str">
            <v>CHI NHÁNH BÌNH ĐỊNH - CÔNG TY CỔ PHẦN DỊCH VỤ THƯƠNG MẠI TỔNG HỢP WINCOMMERCE</v>
          </cell>
          <cell r="E57" t="str">
            <v>0104918404-071</v>
          </cell>
          <cell r="F57" t="str">
            <v>N</v>
          </cell>
        </row>
        <row r="58">
          <cell r="C58" t="str">
            <v>WIN-072</v>
          </cell>
          <cell r="D58" t="str">
            <v>CHI NHÁNH LÀO CAI - CÔNG TY CỔ PHẦN DỊCH VỤ THƯƠNG MẠI TỔNG HỢP WINCOMMERCE</v>
          </cell>
          <cell r="E58" t="str">
            <v>0104918404-072</v>
          </cell>
          <cell r="F58" t="str">
            <v>B</v>
          </cell>
        </row>
        <row r="59">
          <cell r="C59" t="str">
            <v>WIN-091</v>
          </cell>
          <cell r="D59" t="str">
            <v>CHI NHÁNH HÀ GIANG - CÔNG TY CỔ PHẦN DỊCH VỤ THƯƠNG MẠI TỔNG HỢP WINCOMMERCE</v>
          </cell>
          <cell r="E59" t="str">
            <v>0104918404-091</v>
          </cell>
          <cell r="F59" t="str">
            <v>B</v>
          </cell>
        </row>
        <row r="60">
          <cell r="C60" t="str">
            <v>WIN-092</v>
          </cell>
          <cell r="D60" t="str">
            <v>CHI NHÁNH BÌNH PHƯỚC - CÔNG TY CỔ PHẦN DỊCH VỤ THƯƠNG MẠI TỔNG HỢP WINCOMMERCE</v>
          </cell>
          <cell r="E60" t="str">
            <v>0104918404-092</v>
          </cell>
          <cell r="F60" t="str">
            <v>N</v>
          </cell>
        </row>
        <row r="61">
          <cell r="C61" t="str">
            <v>WIN-093</v>
          </cell>
          <cell r="D61" t="str">
            <v>CHI NHÁNH BẮC KẠN - CÔNG TY CỔ PHẦN DỊCH VỤ THƯƠNG MẠI TỔNG HỢP WINCOMMERCE</v>
          </cell>
          <cell r="E61" t="str">
            <v>0104918404-093</v>
          </cell>
          <cell r="F61" t="str">
            <v>B</v>
          </cell>
        </row>
        <row r="62">
          <cell r="C62" t="str">
            <v>WIN-094</v>
          </cell>
          <cell r="D62" t="str">
            <v>CHI NHÁNH LAI CHÂU - CÔNG TY CỔ PHẦN DỊCH VỤ THƯƠNG MẠI TỔNG HỢP WINCOMMERCE</v>
          </cell>
          <cell r="E62" t="str">
            <v>0104918404-094</v>
          </cell>
          <cell r="F62" t="str">
            <v>B</v>
          </cell>
        </row>
        <row r="63">
          <cell r="C63" t="str">
            <v>WIN-095</v>
          </cell>
          <cell r="D63" t="str">
            <v>CHI NHÁNH CAO BẰNG - CÔNG TY CỔ PHẦN DỊCH VỤ THƯƠNG MẠI TỔNG HỢP WINCOMMERCE</v>
          </cell>
          <cell r="E63" t="str">
            <v>0104918404-095</v>
          </cell>
          <cell r="F63" t="str">
            <v>B</v>
          </cell>
        </row>
        <row r="64">
          <cell r="C64" t="str">
            <v>WIN-096</v>
          </cell>
          <cell r="D64" t="str">
            <v>CHI NHÁNH ĐIỆN BIÊN - CÔNG TY CỔ PHẦN DỊCH VỤ THƯƠNG MẠI TỔNG HỢP WINCOMMERCE</v>
          </cell>
          <cell r="E64" t="str">
            <v>0104918404-096</v>
          </cell>
          <cell r="F64" t="str">
            <v>B</v>
          </cell>
        </row>
      </sheetData>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X765"/>
  <sheetViews>
    <sheetView tabSelected="1" workbookViewId="0">
      <pane ySplit="1" topLeftCell="A638" activePane="bottomLeft" state="frozen"/>
      <selection activeCell="J3" sqref="J3"/>
      <selection pane="bottomLeft" activeCell="K2" sqref="K2:K654"/>
    </sheetView>
  </sheetViews>
  <sheetFormatPr defaultRowHeight="15.7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c r="C2" s="23" t="s">
        <v>2241</v>
      </c>
      <c r="D2" s="24" t="s">
        <v>848</v>
      </c>
      <c r="E2" s="24" t="s">
        <v>24</v>
      </c>
      <c r="F2" s="37">
        <v>45888.6750944792</v>
      </c>
      <c r="G2" s="37">
        <v>45888.6750944792</v>
      </c>
      <c r="H2" s="25">
        <v>9105738119</v>
      </c>
      <c r="I2" s="37">
        <v>45888.6750944792</v>
      </c>
      <c r="J2" s="25" t="s">
        <v>2914</v>
      </c>
      <c r="K2" s="77"/>
      <c r="L2" s="27" t="s">
        <v>25</v>
      </c>
      <c r="M2" s="25" t="s">
        <v>597</v>
      </c>
      <c r="N2" s="28">
        <v>45888.6750944792</v>
      </c>
      <c r="O2" s="25" t="s">
        <v>2157</v>
      </c>
      <c r="S2" s="25" t="s">
        <v>2915</v>
      </c>
      <c r="V2" s="25" t="s">
        <v>2915</v>
      </c>
      <c r="Y2" s="25" t="s">
        <v>2616</v>
      </c>
      <c r="AB2" s="24" t="s">
        <v>2229</v>
      </c>
      <c r="AC2" s="24" t="s">
        <v>2230</v>
      </c>
      <c r="AE2" s="29">
        <v>1</v>
      </c>
      <c r="AG2" s="29">
        <v>70950</v>
      </c>
      <c r="AH2" s="30">
        <v>70950</v>
      </c>
      <c r="AL2" s="32">
        <v>8</v>
      </c>
      <c r="AN2" s="29">
        <v>5676</v>
      </c>
      <c r="AO2" s="33" t="s">
        <v>2231</v>
      </c>
      <c r="AQ2" s="34" t="s">
        <v>2232</v>
      </c>
      <c r="AR2" s="34" t="s">
        <v>2233</v>
      </c>
      <c r="AS2" s="34" t="s">
        <v>2234</v>
      </c>
    </row>
    <row r="3" spans="1:97">
      <c r="C3" s="23" t="s">
        <v>2241</v>
      </c>
      <c r="D3" s="24" t="s">
        <v>848</v>
      </c>
      <c r="E3" s="24" t="s">
        <v>24</v>
      </c>
      <c r="F3" s="37">
        <v>45888.6750944792</v>
      </c>
      <c r="G3" s="37">
        <v>45888.6750944792</v>
      </c>
      <c r="H3" s="25">
        <v>9105738119</v>
      </c>
      <c r="I3" s="37">
        <v>45888.6750944792</v>
      </c>
      <c r="J3" s="25" t="s">
        <v>2916</v>
      </c>
      <c r="K3" s="77"/>
      <c r="L3" s="27" t="s">
        <v>25</v>
      </c>
      <c r="M3" s="25" t="s">
        <v>597</v>
      </c>
      <c r="N3" s="28">
        <v>45888.6750944792</v>
      </c>
      <c r="O3" s="25" t="s">
        <v>2157</v>
      </c>
      <c r="S3" s="25" t="s">
        <v>2915</v>
      </c>
      <c r="V3" s="25" t="s">
        <v>2915</v>
      </c>
      <c r="Y3" s="25" t="s">
        <v>2567</v>
      </c>
      <c r="AB3" s="24" t="s">
        <v>2229</v>
      </c>
      <c r="AC3" s="24" t="s">
        <v>2230</v>
      </c>
      <c r="AE3" s="29">
        <v>1</v>
      </c>
      <c r="AG3" s="29">
        <v>74250</v>
      </c>
      <c r="AH3" s="30">
        <v>74250</v>
      </c>
      <c r="AL3" s="32">
        <v>8</v>
      </c>
      <c r="AN3" s="29">
        <v>5940</v>
      </c>
      <c r="AO3" s="33" t="s">
        <v>2231</v>
      </c>
      <c r="AQ3" s="34" t="s">
        <v>2232</v>
      </c>
      <c r="AR3" s="34" t="s">
        <v>2233</v>
      </c>
      <c r="AS3" s="34" t="s">
        <v>2234</v>
      </c>
    </row>
    <row r="4" spans="1:97">
      <c r="C4" s="23" t="s">
        <v>2241</v>
      </c>
      <c r="D4" s="24" t="s">
        <v>848</v>
      </c>
      <c r="E4" s="24" t="s">
        <v>24</v>
      </c>
      <c r="F4" s="37">
        <v>45888.6750944792</v>
      </c>
      <c r="G4" s="37">
        <v>45888.6750944792</v>
      </c>
      <c r="H4" s="25">
        <v>9105738119</v>
      </c>
      <c r="I4" s="37">
        <v>45888.6750944792</v>
      </c>
      <c r="J4" s="25" t="s">
        <v>2917</v>
      </c>
      <c r="K4" s="77"/>
      <c r="L4" s="27" t="s">
        <v>25</v>
      </c>
      <c r="M4" s="25" t="s">
        <v>597</v>
      </c>
      <c r="N4" s="28">
        <v>45888.6750944792</v>
      </c>
      <c r="O4" s="25" t="s">
        <v>2157</v>
      </c>
      <c r="S4" s="25" t="s">
        <v>2915</v>
      </c>
      <c r="V4" s="25" t="s">
        <v>2915</v>
      </c>
      <c r="Y4" s="25" t="s">
        <v>2706</v>
      </c>
      <c r="AB4" s="24" t="s">
        <v>2229</v>
      </c>
      <c r="AC4" s="24" t="s">
        <v>2230</v>
      </c>
      <c r="AE4" s="29">
        <v>2</v>
      </c>
      <c r="AG4" s="29">
        <v>89285</v>
      </c>
      <c r="AH4" s="30">
        <v>178570</v>
      </c>
      <c r="AL4" s="32">
        <v>8</v>
      </c>
      <c r="AN4" s="29">
        <v>14285.6</v>
      </c>
      <c r="AO4" s="33" t="s">
        <v>2231</v>
      </c>
      <c r="AQ4" s="34" t="s">
        <v>2232</v>
      </c>
      <c r="AR4" s="34" t="s">
        <v>2233</v>
      </c>
      <c r="AS4" s="34" t="s">
        <v>2234</v>
      </c>
    </row>
    <row r="5" spans="1:97">
      <c r="C5" s="23" t="s">
        <v>2241</v>
      </c>
      <c r="D5" s="24" t="s">
        <v>848</v>
      </c>
      <c r="E5" s="24" t="s">
        <v>24</v>
      </c>
      <c r="F5" s="37">
        <v>45894.673364849499</v>
      </c>
      <c r="G5" s="37">
        <v>45894.673364849499</v>
      </c>
      <c r="H5" s="25">
        <v>9105800181</v>
      </c>
      <c r="I5" s="37">
        <v>45894.673364849499</v>
      </c>
      <c r="J5" s="25" t="s">
        <v>2918</v>
      </c>
      <c r="K5" s="77"/>
      <c r="L5" s="27" t="s">
        <v>25</v>
      </c>
      <c r="M5" s="25" t="s">
        <v>1945</v>
      </c>
      <c r="N5" s="28">
        <v>45894.673364849499</v>
      </c>
      <c r="O5" s="25" t="s">
        <v>2178</v>
      </c>
      <c r="S5" s="25" t="s">
        <v>2919</v>
      </c>
      <c r="V5" s="25" t="s">
        <v>2919</v>
      </c>
      <c r="Y5" s="25" t="s">
        <v>2832</v>
      </c>
      <c r="AB5" s="24" t="s">
        <v>2229</v>
      </c>
      <c r="AC5" s="24" t="s">
        <v>2230</v>
      </c>
      <c r="AE5" s="29">
        <v>8</v>
      </c>
      <c r="AG5" s="29">
        <v>46000</v>
      </c>
      <c r="AH5" s="30">
        <v>368000</v>
      </c>
      <c r="AL5" s="32">
        <v>8</v>
      </c>
      <c r="AN5" s="29">
        <v>29440</v>
      </c>
      <c r="AO5" s="33" t="s">
        <v>2231</v>
      </c>
      <c r="AQ5" s="34" t="s">
        <v>2232</v>
      </c>
      <c r="AR5" s="34" t="s">
        <v>2233</v>
      </c>
      <c r="AS5" s="34" t="s">
        <v>2234</v>
      </c>
    </row>
    <row r="6" spans="1:97">
      <c r="C6" s="23" t="s">
        <v>2241</v>
      </c>
      <c r="D6" s="24" t="s">
        <v>848</v>
      </c>
      <c r="E6" s="24" t="s">
        <v>24</v>
      </c>
      <c r="F6" s="37">
        <v>45888.454014270799</v>
      </c>
      <c r="G6" s="37">
        <v>45888.454014270799</v>
      </c>
      <c r="H6" s="25">
        <v>9105806774</v>
      </c>
      <c r="I6" s="37">
        <v>45888.454014270799</v>
      </c>
      <c r="J6" s="25" t="s">
        <v>2920</v>
      </c>
      <c r="K6" s="77"/>
      <c r="L6" s="27" t="s">
        <v>25</v>
      </c>
      <c r="M6" s="25" t="s">
        <v>584</v>
      </c>
      <c r="N6" s="28">
        <v>45888.454014270799</v>
      </c>
      <c r="O6" s="25" t="s">
        <v>2156</v>
      </c>
      <c r="S6" s="25" t="s">
        <v>2921</v>
      </c>
      <c r="V6" s="25" t="s">
        <v>2921</v>
      </c>
      <c r="Y6" s="25" t="s">
        <v>2629</v>
      </c>
      <c r="AB6" s="24" t="s">
        <v>2229</v>
      </c>
      <c r="AC6" s="24" t="s">
        <v>2230</v>
      </c>
      <c r="AE6" s="29">
        <v>2</v>
      </c>
      <c r="AG6" s="29">
        <v>50182</v>
      </c>
      <c r="AH6" s="30">
        <v>100364</v>
      </c>
      <c r="AL6" s="32">
        <v>8</v>
      </c>
      <c r="AN6" s="29">
        <v>8029.12</v>
      </c>
      <c r="AO6" s="33" t="s">
        <v>2231</v>
      </c>
      <c r="AQ6" s="34" t="s">
        <v>2232</v>
      </c>
      <c r="AR6" s="34" t="s">
        <v>2233</v>
      </c>
      <c r="AS6" s="34" t="s">
        <v>2234</v>
      </c>
    </row>
    <row r="7" spans="1:97">
      <c r="C7" s="23" t="s">
        <v>2235</v>
      </c>
      <c r="D7" s="24" t="s">
        <v>848</v>
      </c>
      <c r="E7" s="24" t="s">
        <v>24</v>
      </c>
      <c r="F7" s="37">
        <v>45887.644266319403</v>
      </c>
      <c r="G7" s="37">
        <v>45887.644266319403</v>
      </c>
      <c r="H7" s="25">
        <v>9105816845</v>
      </c>
      <c r="I7" s="37">
        <v>45887.644266319403</v>
      </c>
      <c r="J7" s="25" t="s">
        <v>2922</v>
      </c>
      <c r="K7" s="77"/>
      <c r="L7" s="27" t="s">
        <v>25</v>
      </c>
      <c r="M7" s="25" t="s">
        <v>221</v>
      </c>
      <c r="N7" s="28">
        <v>45887.644266319403</v>
      </c>
      <c r="O7" s="25" t="s">
        <v>2139</v>
      </c>
      <c r="S7" s="25" t="s">
        <v>2923</v>
      </c>
      <c r="V7" s="25" t="s">
        <v>2923</v>
      </c>
      <c r="Y7" s="25" t="s">
        <v>2627</v>
      </c>
      <c r="AB7" s="24" t="s">
        <v>2229</v>
      </c>
      <c r="AC7" s="24" t="s">
        <v>2230</v>
      </c>
      <c r="AE7" s="29">
        <v>2</v>
      </c>
      <c r="AG7" s="29">
        <v>111058</v>
      </c>
      <c r="AH7" s="30">
        <v>222116</v>
      </c>
      <c r="AL7" s="32">
        <v>8</v>
      </c>
      <c r="AN7" s="29">
        <v>17769.28</v>
      </c>
      <c r="AO7" s="33" t="s">
        <v>2231</v>
      </c>
      <c r="AQ7" s="34" t="s">
        <v>2232</v>
      </c>
      <c r="AR7" s="34" t="s">
        <v>2233</v>
      </c>
      <c r="AS7" s="34" t="s">
        <v>2234</v>
      </c>
    </row>
    <row r="8" spans="1:97">
      <c r="C8" s="23" t="s">
        <v>2235</v>
      </c>
      <c r="D8" s="24" t="s">
        <v>848</v>
      </c>
      <c r="E8" s="24" t="s">
        <v>24</v>
      </c>
      <c r="F8" s="37">
        <v>45887.644266319403</v>
      </c>
      <c r="G8" s="37">
        <v>45887.644266319403</v>
      </c>
      <c r="H8" s="25">
        <v>9105816845</v>
      </c>
      <c r="I8" s="37">
        <v>45887.644266319403</v>
      </c>
      <c r="J8" s="25" t="s">
        <v>2924</v>
      </c>
      <c r="K8" s="77"/>
      <c r="L8" s="27" t="s">
        <v>25</v>
      </c>
      <c r="M8" s="25" t="s">
        <v>221</v>
      </c>
      <c r="N8" s="28">
        <v>45887.644266319403</v>
      </c>
      <c r="O8" s="25" t="s">
        <v>2139</v>
      </c>
      <c r="S8" s="25" t="s">
        <v>2923</v>
      </c>
      <c r="V8" s="25" t="s">
        <v>2923</v>
      </c>
      <c r="Y8" s="25" t="s">
        <v>2865</v>
      </c>
      <c r="AB8" s="24" t="s">
        <v>2229</v>
      </c>
      <c r="AC8" s="24" t="s">
        <v>2230</v>
      </c>
      <c r="AE8" s="29">
        <v>2</v>
      </c>
      <c r="AG8" s="29">
        <v>55595</v>
      </c>
      <c r="AH8" s="30">
        <v>111190</v>
      </c>
      <c r="AL8" s="32">
        <v>8</v>
      </c>
      <c r="AN8" s="29">
        <v>8895.2000000000007</v>
      </c>
      <c r="AO8" s="33" t="s">
        <v>2231</v>
      </c>
      <c r="AQ8" s="34" t="s">
        <v>2232</v>
      </c>
      <c r="AR8" s="34" t="s">
        <v>2233</v>
      </c>
      <c r="AS8" s="34" t="s">
        <v>2234</v>
      </c>
    </row>
    <row r="9" spans="1:97">
      <c r="C9" s="23" t="s">
        <v>2235</v>
      </c>
      <c r="D9" s="24" t="s">
        <v>848</v>
      </c>
      <c r="E9" s="24" t="s">
        <v>24</v>
      </c>
      <c r="F9" s="37">
        <v>45887.701395567099</v>
      </c>
      <c r="G9" s="37">
        <v>45887.701395567099</v>
      </c>
      <c r="H9" s="25">
        <v>9105817724</v>
      </c>
      <c r="I9" s="37">
        <v>45887.701395567099</v>
      </c>
      <c r="J9" s="25" t="s">
        <v>2925</v>
      </c>
      <c r="K9" s="77"/>
      <c r="L9" s="27" t="s">
        <v>25</v>
      </c>
      <c r="M9" s="25" t="s">
        <v>226</v>
      </c>
      <c r="N9" s="28">
        <v>45887.701395567099</v>
      </c>
      <c r="O9" s="25" t="s">
        <v>2139</v>
      </c>
      <c r="S9" s="25" t="s">
        <v>2240</v>
      </c>
      <c r="V9" s="25" t="s">
        <v>2240</v>
      </c>
      <c r="Y9" s="25" t="s">
        <v>2627</v>
      </c>
      <c r="AB9" s="24" t="s">
        <v>2229</v>
      </c>
      <c r="AC9" s="24" t="s">
        <v>2230</v>
      </c>
      <c r="AE9" s="29">
        <v>1</v>
      </c>
      <c r="AG9" s="29">
        <v>111058</v>
      </c>
      <c r="AH9" s="30">
        <v>111058</v>
      </c>
      <c r="AL9" s="32">
        <v>8</v>
      </c>
      <c r="AN9" s="29">
        <v>8884.64</v>
      </c>
      <c r="AO9" s="33" t="s">
        <v>2231</v>
      </c>
      <c r="AQ9" s="34" t="s">
        <v>2232</v>
      </c>
      <c r="AR9" s="34" t="s">
        <v>2233</v>
      </c>
      <c r="AS9" s="34" t="s">
        <v>2234</v>
      </c>
    </row>
    <row r="10" spans="1:97">
      <c r="C10" s="23" t="s">
        <v>2235</v>
      </c>
      <c r="D10" s="24" t="s">
        <v>848</v>
      </c>
      <c r="E10" s="24" t="s">
        <v>24</v>
      </c>
      <c r="F10" s="37">
        <v>45887.716159224503</v>
      </c>
      <c r="G10" s="37">
        <v>45887.716159224503</v>
      </c>
      <c r="H10" s="25">
        <v>9105817896</v>
      </c>
      <c r="I10" s="37">
        <v>45887.716159224503</v>
      </c>
      <c r="J10" s="25" t="s">
        <v>2926</v>
      </c>
      <c r="K10" s="77"/>
      <c r="L10" s="27" t="s">
        <v>25</v>
      </c>
      <c r="M10" s="25" t="s">
        <v>167</v>
      </c>
      <c r="N10" s="28">
        <v>45887.716159224503</v>
      </c>
      <c r="O10" s="25" t="s">
        <v>2139</v>
      </c>
      <c r="S10" s="25" t="s">
        <v>2927</v>
      </c>
      <c r="V10" s="25" t="s">
        <v>2927</v>
      </c>
      <c r="Y10" s="25" t="s">
        <v>2616</v>
      </c>
      <c r="AB10" s="24" t="s">
        <v>2229</v>
      </c>
      <c r="AC10" s="24" t="s">
        <v>2230</v>
      </c>
      <c r="AE10" s="29">
        <v>1</v>
      </c>
      <c r="AG10" s="29">
        <v>70950</v>
      </c>
      <c r="AH10" s="30">
        <v>70950</v>
      </c>
      <c r="AL10" s="32">
        <v>8</v>
      </c>
      <c r="AN10" s="29">
        <v>5676</v>
      </c>
      <c r="AO10" s="33" t="s">
        <v>2231</v>
      </c>
      <c r="AQ10" s="34" t="s">
        <v>2232</v>
      </c>
      <c r="AR10" s="34" t="s">
        <v>2233</v>
      </c>
      <c r="AS10" s="34" t="s">
        <v>2234</v>
      </c>
    </row>
    <row r="11" spans="1:97">
      <c r="C11" s="23" t="s">
        <v>2235</v>
      </c>
      <c r="D11" s="24" t="s">
        <v>848</v>
      </c>
      <c r="E11" s="24" t="s">
        <v>24</v>
      </c>
      <c r="F11" s="37">
        <v>45887.716159224503</v>
      </c>
      <c r="G11" s="37">
        <v>45887.716159224503</v>
      </c>
      <c r="H11" s="25">
        <v>9105817896</v>
      </c>
      <c r="I11" s="37">
        <v>45887.716159224503</v>
      </c>
      <c r="J11" s="25" t="s">
        <v>2928</v>
      </c>
      <c r="K11" s="77"/>
      <c r="L11" s="27" t="s">
        <v>25</v>
      </c>
      <c r="M11" s="25" t="s">
        <v>167</v>
      </c>
      <c r="N11" s="28">
        <v>45887.716159224503</v>
      </c>
      <c r="O11" s="25" t="s">
        <v>2139</v>
      </c>
      <c r="S11" s="25" t="s">
        <v>2927</v>
      </c>
      <c r="V11" s="25" t="s">
        <v>2927</v>
      </c>
      <c r="Y11" s="25" t="s">
        <v>2690</v>
      </c>
      <c r="AB11" s="24" t="s">
        <v>2229</v>
      </c>
      <c r="AC11" s="24" t="s">
        <v>2230</v>
      </c>
      <c r="AE11" s="29">
        <v>3</v>
      </c>
      <c r="AG11" s="29">
        <v>50400</v>
      </c>
      <c r="AH11" s="30">
        <v>151200</v>
      </c>
      <c r="AL11" s="32">
        <v>8</v>
      </c>
      <c r="AN11" s="29">
        <v>12096</v>
      </c>
      <c r="AO11" s="33" t="s">
        <v>2231</v>
      </c>
      <c r="AQ11" s="34" t="s">
        <v>2232</v>
      </c>
      <c r="AR11" s="34" t="s">
        <v>2233</v>
      </c>
      <c r="AS11" s="34" t="s">
        <v>2234</v>
      </c>
    </row>
    <row r="12" spans="1:97">
      <c r="C12" s="23" t="s">
        <v>2235</v>
      </c>
      <c r="D12" s="24" t="s">
        <v>848</v>
      </c>
      <c r="E12" s="24" t="s">
        <v>24</v>
      </c>
      <c r="F12" s="37">
        <v>45887.716159224503</v>
      </c>
      <c r="G12" s="37">
        <v>45887.716159224503</v>
      </c>
      <c r="H12" s="25">
        <v>9105817896</v>
      </c>
      <c r="I12" s="37">
        <v>45887.716159224503</v>
      </c>
      <c r="J12" s="25" t="s">
        <v>2929</v>
      </c>
      <c r="K12" s="77"/>
      <c r="L12" s="27" t="s">
        <v>25</v>
      </c>
      <c r="M12" s="25" t="s">
        <v>167</v>
      </c>
      <c r="N12" s="28">
        <v>45887.716159224503</v>
      </c>
      <c r="O12" s="25" t="s">
        <v>2139</v>
      </c>
      <c r="S12" s="25" t="s">
        <v>2927</v>
      </c>
      <c r="V12" s="25" t="s">
        <v>2927</v>
      </c>
      <c r="Y12" s="25" t="s">
        <v>2706</v>
      </c>
      <c r="AB12" s="24" t="s">
        <v>2229</v>
      </c>
      <c r="AC12" s="24" t="s">
        <v>2230</v>
      </c>
      <c r="AE12" s="29">
        <v>1</v>
      </c>
      <c r="AG12" s="29">
        <v>111606</v>
      </c>
      <c r="AH12" s="30">
        <v>111606</v>
      </c>
      <c r="AL12" s="32">
        <v>8</v>
      </c>
      <c r="AN12" s="29">
        <v>8928.48</v>
      </c>
      <c r="AO12" s="33" t="s">
        <v>2231</v>
      </c>
      <c r="AQ12" s="34" t="s">
        <v>2232</v>
      </c>
      <c r="AR12" s="34" t="s">
        <v>2233</v>
      </c>
      <c r="AS12" s="34" t="s">
        <v>2234</v>
      </c>
    </row>
    <row r="13" spans="1:97">
      <c r="C13" s="23" t="s">
        <v>2235</v>
      </c>
      <c r="D13" s="24" t="s">
        <v>848</v>
      </c>
      <c r="E13" s="24" t="s">
        <v>24</v>
      </c>
      <c r="F13" s="37">
        <v>45888.262672303201</v>
      </c>
      <c r="G13" s="37">
        <v>45888.262672303201</v>
      </c>
      <c r="H13" s="25">
        <v>9105819093</v>
      </c>
      <c r="I13" s="37">
        <v>45888.262672303201</v>
      </c>
      <c r="J13" s="25" t="s">
        <v>2930</v>
      </c>
      <c r="K13" s="77"/>
      <c r="L13" s="27" t="s">
        <v>25</v>
      </c>
      <c r="M13" s="25" t="s">
        <v>646</v>
      </c>
      <c r="N13" s="28">
        <v>45888.262672303201</v>
      </c>
      <c r="O13" s="25" t="s">
        <v>2161</v>
      </c>
      <c r="S13" s="25" t="s">
        <v>2931</v>
      </c>
      <c r="V13" s="25" t="s">
        <v>2931</v>
      </c>
      <c r="Y13" s="25" t="s">
        <v>2627</v>
      </c>
      <c r="AB13" s="24" t="s">
        <v>2229</v>
      </c>
      <c r="AC13" s="24" t="s">
        <v>2230</v>
      </c>
      <c r="AE13" s="29">
        <v>5</v>
      </c>
      <c r="AG13" s="29">
        <v>111058</v>
      </c>
      <c r="AH13" s="30">
        <v>555290</v>
      </c>
      <c r="AL13" s="32">
        <v>8</v>
      </c>
      <c r="AN13" s="29">
        <v>44423.200000000004</v>
      </c>
      <c r="AO13" s="33" t="s">
        <v>2231</v>
      </c>
      <c r="AQ13" s="34" t="s">
        <v>2232</v>
      </c>
      <c r="AR13" s="34" t="s">
        <v>2233</v>
      </c>
      <c r="AS13" s="34" t="s">
        <v>2234</v>
      </c>
    </row>
    <row r="14" spans="1:97">
      <c r="C14" s="23" t="s">
        <v>2235</v>
      </c>
      <c r="D14" s="24" t="s">
        <v>848</v>
      </c>
      <c r="E14" s="24" t="s">
        <v>24</v>
      </c>
      <c r="F14" s="37">
        <v>45888.273878506901</v>
      </c>
      <c r="G14" s="37">
        <v>45888.273878506901</v>
      </c>
      <c r="H14" s="25">
        <v>9105819096</v>
      </c>
      <c r="I14" s="37">
        <v>45888.273878506901</v>
      </c>
      <c r="J14" s="25" t="s">
        <v>2932</v>
      </c>
      <c r="K14" s="77"/>
      <c r="L14" s="27" t="s">
        <v>25</v>
      </c>
      <c r="M14" s="25" t="s">
        <v>695</v>
      </c>
      <c r="N14" s="28">
        <v>45888.273878506901</v>
      </c>
      <c r="O14" s="25" t="s">
        <v>2167</v>
      </c>
      <c r="S14" s="25" t="s">
        <v>2933</v>
      </c>
      <c r="V14" s="25" t="s">
        <v>2933</v>
      </c>
      <c r="Y14" s="25" t="s">
        <v>2627</v>
      </c>
      <c r="AB14" s="24" t="s">
        <v>2229</v>
      </c>
      <c r="AC14" s="24" t="s">
        <v>2230</v>
      </c>
      <c r="AE14" s="29">
        <v>2</v>
      </c>
      <c r="AG14" s="29">
        <v>111058</v>
      </c>
      <c r="AH14" s="30">
        <v>222116</v>
      </c>
      <c r="AL14" s="32">
        <v>8</v>
      </c>
      <c r="AN14" s="29">
        <v>17769.28</v>
      </c>
      <c r="AO14" s="33" t="s">
        <v>2231</v>
      </c>
      <c r="AQ14" s="34" t="s">
        <v>2232</v>
      </c>
      <c r="AR14" s="34" t="s">
        <v>2233</v>
      </c>
      <c r="AS14" s="34" t="s">
        <v>2234</v>
      </c>
    </row>
    <row r="15" spans="1:97">
      <c r="C15" s="23" t="s">
        <v>2235</v>
      </c>
      <c r="D15" s="24" t="s">
        <v>848</v>
      </c>
      <c r="E15" s="24" t="s">
        <v>24</v>
      </c>
      <c r="F15" s="37">
        <v>45888.303860729196</v>
      </c>
      <c r="G15" s="37">
        <v>45888.303860729196</v>
      </c>
      <c r="H15" s="25">
        <v>9105819138</v>
      </c>
      <c r="I15" s="37">
        <v>45888.303860729196</v>
      </c>
      <c r="J15" s="25" t="s">
        <v>2934</v>
      </c>
      <c r="K15" s="77"/>
      <c r="L15" s="27" t="s">
        <v>25</v>
      </c>
      <c r="M15" s="25" t="s">
        <v>636</v>
      </c>
      <c r="N15" s="28">
        <v>45888.303860729196</v>
      </c>
      <c r="O15" s="25" t="s">
        <v>2160</v>
      </c>
      <c r="S15" s="25" t="s">
        <v>2935</v>
      </c>
      <c r="V15" s="25" t="s">
        <v>2935</v>
      </c>
      <c r="Y15" s="25" t="s">
        <v>2627</v>
      </c>
      <c r="AB15" s="24" t="s">
        <v>2229</v>
      </c>
      <c r="AC15" s="24" t="s">
        <v>2230</v>
      </c>
      <c r="AE15" s="29">
        <v>1</v>
      </c>
      <c r="AG15" s="29">
        <v>111058</v>
      </c>
      <c r="AH15" s="30">
        <v>111058</v>
      </c>
      <c r="AL15" s="32">
        <v>8</v>
      </c>
      <c r="AN15" s="29">
        <v>8884.64</v>
      </c>
      <c r="AO15" s="33" t="s">
        <v>2231</v>
      </c>
      <c r="AQ15" s="34" t="s">
        <v>2232</v>
      </c>
      <c r="AR15" s="34" t="s">
        <v>2233</v>
      </c>
      <c r="AS15" s="34" t="s">
        <v>2234</v>
      </c>
    </row>
    <row r="16" spans="1:97">
      <c r="C16" s="23" t="s">
        <v>2235</v>
      </c>
      <c r="D16" s="24" t="s">
        <v>848</v>
      </c>
      <c r="E16" s="24" t="s">
        <v>24</v>
      </c>
      <c r="F16" s="37">
        <v>45888.3053659375</v>
      </c>
      <c r="G16" s="37">
        <v>45888.3053659375</v>
      </c>
      <c r="H16" s="25">
        <v>9105819124</v>
      </c>
      <c r="I16" s="37">
        <v>45888.3053659375</v>
      </c>
      <c r="J16" s="25" t="s">
        <v>2936</v>
      </c>
      <c r="K16" s="77"/>
      <c r="L16" s="27" t="s">
        <v>25</v>
      </c>
      <c r="M16" s="25" t="s">
        <v>653</v>
      </c>
      <c r="N16" s="28">
        <v>45888.3053659375</v>
      </c>
      <c r="O16" s="25" t="s">
        <v>2161</v>
      </c>
      <c r="S16" s="25" t="s">
        <v>2937</v>
      </c>
      <c r="V16" s="25" t="s">
        <v>2937</v>
      </c>
      <c r="Y16" s="25" t="s">
        <v>2627</v>
      </c>
      <c r="AB16" s="24" t="s">
        <v>2229</v>
      </c>
      <c r="AC16" s="24" t="s">
        <v>2230</v>
      </c>
      <c r="AE16" s="29">
        <v>2</v>
      </c>
      <c r="AG16" s="29">
        <v>111058</v>
      </c>
      <c r="AH16" s="30">
        <v>222116</v>
      </c>
      <c r="AL16" s="32">
        <v>8</v>
      </c>
      <c r="AN16" s="29">
        <v>17769.28</v>
      </c>
      <c r="AO16" s="33" t="s">
        <v>2231</v>
      </c>
      <c r="AQ16" s="34" t="s">
        <v>2232</v>
      </c>
      <c r="AR16" s="34" t="s">
        <v>2233</v>
      </c>
      <c r="AS16" s="34" t="s">
        <v>2234</v>
      </c>
    </row>
    <row r="17" spans="3:45">
      <c r="C17" s="23" t="s">
        <v>2235</v>
      </c>
      <c r="D17" s="24" t="s">
        <v>848</v>
      </c>
      <c r="E17" s="24" t="s">
        <v>24</v>
      </c>
      <c r="F17" s="37">
        <v>45888.363000196798</v>
      </c>
      <c r="G17" s="37">
        <v>45888.363000196798</v>
      </c>
      <c r="H17" s="25">
        <v>9105819304</v>
      </c>
      <c r="I17" s="37">
        <v>45888.363000196798</v>
      </c>
      <c r="J17" s="25" t="s">
        <v>2938</v>
      </c>
      <c r="K17" s="77"/>
      <c r="L17" s="27" t="s">
        <v>25</v>
      </c>
      <c r="M17" s="25" t="s">
        <v>228</v>
      </c>
      <c r="N17" s="28">
        <v>45888.363000196798</v>
      </c>
      <c r="O17" s="25" t="s">
        <v>2139</v>
      </c>
      <c r="S17" s="25" t="s">
        <v>2939</v>
      </c>
      <c r="V17" s="25" t="s">
        <v>2939</v>
      </c>
      <c r="Y17" s="25" t="s">
        <v>2629</v>
      </c>
      <c r="AB17" s="24" t="s">
        <v>2229</v>
      </c>
      <c r="AC17" s="24" t="s">
        <v>2230</v>
      </c>
      <c r="AE17" s="29">
        <v>1</v>
      </c>
      <c r="AG17" s="29">
        <v>50182</v>
      </c>
      <c r="AH17" s="30">
        <v>50182</v>
      </c>
      <c r="AL17" s="32">
        <v>8</v>
      </c>
      <c r="AN17" s="29">
        <v>4014.56</v>
      </c>
      <c r="AO17" s="33" t="s">
        <v>2231</v>
      </c>
      <c r="AQ17" s="34" t="s">
        <v>2232</v>
      </c>
      <c r="AR17" s="34" t="s">
        <v>2233</v>
      </c>
      <c r="AS17" s="34" t="s">
        <v>2234</v>
      </c>
    </row>
    <row r="18" spans="3:45">
      <c r="C18" s="23" t="s">
        <v>2235</v>
      </c>
      <c r="D18" s="24" t="s">
        <v>848</v>
      </c>
      <c r="E18" s="24" t="s">
        <v>24</v>
      </c>
      <c r="F18" s="37">
        <v>45888.363000196798</v>
      </c>
      <c r="G18" s="37">
        <v>45888.363000196798</v>
      </c>
      <c r="H18" s="25">
        <v>9105819304</v>
      </c>
      <c r="I18" s="37">
        <v>45888.363000196798</v>
      </c>
      <c r="J18" s="25" t="s">
        <v>2940</v>
      </c>
      <c r="K18" s="77"/>
      <c r="L18" s="27" t="s">
        <v>25</v>
      </c>
      <c r="M18" s="25" t="s">
        <v>228</v>
      </c>
      <c r="N18" s="28">
        <v>45888.363000196798</v>
      </c>
      <c r="O18" s="25" t="s">
        <v>2139</v>
      </c>
      <c r="S18" s="25" t="s">
        <v>2939</v>
      </c>
      <c r="V18" s="25" t="s">
        <v>2939</v>
      </c>
      <c r="Y18" s="25" t="s">
        <v>2865</v>
      </c>
      <c r="AB18" s="24" t="s">
        <v>2229</v>
      </c>
      <c r="AC18" s="24" t="s">
        <v>2230</v>
      </c>
      <c r="AE18" s="29">
        <v>4</v>
      </c>
      <c r="AG18" s="29">
        <v>55595</v>
      </c>
      <c r="AH18" s="30">
        <v>222380</v>
      </c>
      <c r="AL18" s="32">
        <v>8</v>
      </c>
      <c r="AN18" s="29">
        <v>17790.400000000001</v>
      </c>
      <c r="AO18" s="33" t="s">
        <v>2231</v>
      </c>
      <c r="AQ18" s="34" t="s">
        <v>2232</v>
      </c>
      <c r="AR18" s="34" t="s">
        <v>2233</v>
      </c>
      <c r="AS18" s="34" t="s">
        <v>2234</v>
      </c>
    </row>
    <row r="19" spans="3:45">
      <c r="C19" s="23" t="s">
        <v>2235</v>
      </c>
      <c r="D19" s="24" t="s">
        <v>848</v>
      </c>
      <c r="E19" s="24" t="s">
        <v>24</v>
      </c>
      <c r="F19" s="37">
        <v>45888.368833564797</v>
      </c>
      <c r="G19" s="37">
        <v>45888.368833564797</v>
      </c>
      <c r="H19" s="25">
        <v>9105819353</v>
      </c>
      <c r="I19" s="37">
        <v>45888.368833564797</v>
      </c>
      <c r="J19" s="25" t="s">
        <v>2941</v>
      </c>
      <c r="K19" s="77"/>
      <c r="L19" s="27" t="s">
        <v>25</v>
      </c>
      <c r="M19" s="25" t="s">
        <v>699</v>
      </c>
      <c r="N19" s="28">
        <v>45888.368833564797</v>
      </c>
      <c r="O19" s="25" t="s">
        <v>2167</v>
      </c>
      <c r="S19" s="25" t="s">
        <v>2942</v>
      </c>
      <c r="V19" s="25" t="s">
        <v>2942</v>
      </c>
      <c r="Y19" s="25" t="s">
        <v>2627</v>
      </c>
      <c r="AB19" s="24" t="s">
        <v>2229</v>
      </c>
      <c r="AC19" s="24" t="s">
        <v>2230</v>
      </c>
      <c r="AE19" s="29">
        <v>1</v>
      </c>
      <c r="AG19" s="29">
        <v>111058</v>
      </c>
      <c r="AH19" s="30">
        <v>111058</v>
      </c>
      <c r="AL19" s="32">
        <v>8</v>
      </c>
      <c r="AN19" s="29">
        <v>8884.64</v>
      </c>
      <c r="AO19" s="33" t="s">
        <v>2231</v>
      </c>
      <c r="AQ19" s="34" t="s">
        <v>2232</v>
      </c>
      <c r="AR19" s="34" t="s">
        <v>2233</v>
      </c>
      <c r="AS19" s="34" t="s">
        <v>2234</v>
      </c>
    </row>
    <row r="20" spans="3:45">
      <c r="C20" s="23" t="s">
        <v>2235</v>
      </c>
      <c r="D20" s="24" t="s">
        <v>848</v>
      </c>
      <c r="E20" s="24" t="s">
        <v>24</v>
      </c>
      <c r="F20" s="37">
        <v>45888.377929282397</v>
      </c>
      <c r="G20" s="37">
        <v>45888.377929282397</v>
      </c>
      <c r="H20" s="25">
        <v>9105819406</v>
      </c>
      <c r="I20" s="37">
        <v>45888.377929282397</v>
      </c>
      <c r="J20" s="25" t="s">
        <v>2943</v>
      </c>
      <c r="K20" s="77"/>
      <c r="L20" s="27" t="s">
        <v>25</v>
      </c>
      <c r="M20" s="25" t="s">
        <v>377</v>
      </c>
      <c r="N20" s="28">
        <v>45888.377929282397</v>
      </c>
      <c r="O20" s="25" t="s">
        <v>2145</v>
      </c>
      <c r="S20" s="25" t="s">
        <v>2944</v>
      </c>
      <c r="V20" s="25" t="s">
        <v>2944</v>
      </c>
      <c r="Y20" s="25" t="s">
        <v>2576</v>
      </c>
      <c r="AB20" s="24" t="s">
        <v>2229</v>
      </c>
      <c r="AC20" s="24" t="s">
        <v>2230</v>
      </c>
      <c r="AE20" s="29">
        <v>1</v>
      </c>
      <c r="AG20" s="29">
        <v>73431</v>
      </c>
      <c r="AH20" s="30">
        <v>73431</v>
      </c>
      <c r="AL20" s="32">
        <v>8</v>
      </c>
      <c r="AN20" s="29">
        <v>5874.4800000000005</v>
      </c>
      <c r="AO20" s="33" t="s">
        <v>2231</v>
      </c>
      <c r="AQ20" s="34" t="s">
        <v>2232</v>
      </c>
      <c r="AR20" s="34" t="s">
        <v>2233</v>
      </c>
      <c r="AS20" s="34" t="s">
        <v>2234</v>
      </c>
    </row>
    <row r="21" spans="3:45">
      <c r="C21" s="23" t="s">
        <v>2235</v>
      </c>
      <c r="D21" s="24" t="s">
        <v>848</v>
      </c>
      <c r="E21" s="24" t="s">
        <v>24</v>
      </c>
      <c r="F21" s="37">
        <v>45888.392914583303</v>
      </c>
      <c r="G21" s="37">
        <v>45888.392914583303</v>
      </c>
      <c r="H21" s="25">
        <v>9105819505</v>
      </c>
      <c r="I21" s="37">
        <v>45888.392914583303</v>
      </c>
      <c r="J21" s="25" t="s">
        <v>2945</v>
      </c>
      <c r="K21" s="77"/>
      <c r="L21" s="27" t="s">
        <v>25</v>
      </c>
      <c r="M21" s="25" t="s">
        <v>621</v>
      </c>
      <c r="N21" s="28">
        <v>45888.392914583303</v>
      </c>
      <c r="O21" s="25" t="s">
        <v>2159</v>
      </c>
      <c r="S21" s="25" t="s">
        <v>2946</v>
      </c>
      <c r="V21" s="25" t="s">
        <v>2946</v>
      </c>
      <c r="Y21" s="25" t="s">
        <v>2832</v>
      </c>
      <c r="AB21" s="24" t="s">
        <v>2229</v>
      </c>
      <c r="AC21" s="24" t="s">
        <v>2230</v>
      </c>
      <c r="AE21" s="29">
        <v>2</v>
      </c>
      <c r="AG21" s="29">
        <v>46000</v>
      </c>
      <c r="AH21" s="30">
        <v>92000</v>
      </c>
      <c r="AL21" s="32">
        <v>8</v>
      </c>
      <c r="AN21" s="29">
        <v>7360</v>
      </c>
      <c r="AO21" s="33" t="s">
        <v>2231</v>
      </c>
      <c r="AQ21" s="34" t="s">
        <v>2232</v>
      </c>
      <c r="AR21" s="34" t="s">
        <v>2233</v>
      </c>
      <c r="AS21" s="34" t="s">
        <v>2234</v>
      </c>
    </row>
    <row r="22" spans="3:45">
      <c r="C22" s="23" t="s">
        <v>2241</v>
      </c>
      <c r="D22" s="24" t="s">
        <v>848</v>
      </c>
      <c r="E22" s="24" t="s">
        <v>24</v>
      </c>
      <c r="F22" s="37">
        <v>45888.3946599884</v>
      </c>
      <c r="G22" s="37">
        <v>45888.3946599884</v>
      </c>
      <c r="H22" s="25">
        <v>9105819562</v>
      </c>
      <c r="I22" s="37">
        <v>45888.3946599884</v>
      </c>
      <c r="J22" s="25" t="s">
        <v>2947</v>
      </c>
      <c r="K22" s="77"/>
      <c r="L22" s="27" t="s">
        <v>25</v>
      </c>
      <c r="M22" s="25" t="s">
        <v>798</v>
      </c>
      <c r="N22" s="28">
        <v>45888.3946599884</v>
      </c>
      <c r="O22" s="25" t="s">
        <v>2172</v>
      </c>
      <c r="S22" s="25" t="s">
        <v>2948</v>
      </c>
      <c r="V22" s="25" t="s">
        <v>2948</v>
      </c>
      <c r="Y22" s="25" t="s">
        <v>2629</v>
      </c>
      <c r="AB22" s="24" t="s">
        <v>2229</v>
      </c>
      <c r="AC22" s="24" t="s">
        <v>2230</v>
      </c>
      <c r="AE22" s="29">
        <v>2</v>
      </c>
      <c r="AG22" s="29">
        <v>50182</v>
      </c>
      <c r="AH22" s="30">
        <v>100364</v>
      </c>
      <c r="AL22" s="32">
        <v>8</v>
      </c>
      <c r="AN22" s="29">
        <v>8029.12</v>
      </c>
      <c r="AO22" s="33" t="s">
        <v>2231</v>
      </c>
      <c r="AQ22" s="34" t="s">
        <v>2232</v>
      </c>
      <c r="AR22" s="34" t="s">
        <v>2233</v>
      </c>
      <c r="AS22" s="34" t="s">
        <v>2234</v>
      </c>
    </row>
    <row r="23" spans="3:45">
      <c r="C23" s="23" t="s">
        <v>2235</v>
      </c>
      <c r="D23" s="24" t="s">
        <v>848</v>
      </c>
      <c r="E23" s="24" t="s">
        <v>24</v>
      </c>
      <c r="F23" s="37">
        <v>45888.397875463001</v>
      </c>
      <c r="G23" s="37">
        <v>45888.397875463001</v>
      </c>
      <c r="H23" s="25">
        <v>9105819586</v>
      </c>
      <c r="I23" s="37">
        <v>45888.397875463001</v>
      </c>
      <c r="J23" s="25" t="s">
        <v>2949</v>
      </c>
      <c r="K23" s="77"/>
      <c r="L23" s="27" t="s">
        <v>25</v>
      </c>
      <c r="M23" s="25" t="s">
        <v>708</v>
      </c>
      <c r="N23" s="28">
        <v>45888.397875463001</v>
      </c>
      <c r="O23" s="25" t="s">
        <v>2168</v>
      </c>
      <c r="S23" s="25" t="s">
        <v>2950</v>
      </c>
      <c r="V23" s="25" t="s">
        <v>2950</v>
      </c>
      <c r="Y23" s="25" t="s">
        <v>2865</v>
      </c>
      <c r="AB23" s="24" t="s">
        <v>2229</v>
      </c>
      <c r="AC23" s="24" t="s">
        <v>2230</v>
      </c>
      <c r="AE23" s="29">
        <v>1</v>
      </c>
      <c r="AG23" s="29">
        <v>55595</v>
      </c>
      <c r="AH23" s="30">
        <v>55595</v>
      </c>
      <c r="AL23" s="32">
        <v>8</v>
      </c>
      <c r="AN23" s="29">
        <v>4447.6000000000004</v>
      </c>
      <c r="AO23" s="33" t="s">
        <v>2231</v>
      </c>
      <c r="AQ23" s="34" t="s">
        <v>2232</v>
      </c>
      <c r="AR23" s="34" t="s">
        <v>2233</v>
      </c>
      <c r="AS23" s="34" t="s">
        <v>2234</v>
      </c>
    </row>
    <row r="24" spans="3:45">
      <c r="C24" s="23" t="s">
        <v>2241</v>
      </c>
      <c r="D24" s="24" t="s">
        <v>848</v>
      </c>
      <c r="E24" s="24" t="s">
        <v>24</v>
      </c>
      <c r="F24" s="37">
        <v>45888.3984543634</v>
      </c>
      <c r="G24" s="37">
        <v>45888.3984543634</v>
      </c>
      <c r="H24" s="25">
        <v>9105819627</v>
      </c>
      <c r="I24" s="37">
        <v>45888.3984543634</v>
      </c>
      <c r="J24" s="25" t="s">
        <v>2951</v>
      </c>
      <c r="K24" s="77"/>
      <c r="L24" s="27" t="s">
        <v>25</v>
      </c>
      <c r="M24" s="25" t="s">
        <v>470</v>
      </c>
      <c r="N24" s="28">
        <v>45888.3984543634</v>
      </c>
      <c r="O24" s="25" t="s">
        <v>2148</v>
      </c>
      <c r="S24" s="25" t="s">
        <v>2952</v>
      </c>
      <c r="V24" s="25" t="s">
        <v>2952</v>
      </c>
      <c r="Y24" s="25" t="s">
        <v>2616</v>
      </c>
      <c r="AB24" s="24" t="s">
        <v>2229</v>
      </c>
      <c r="AC24" s="24" t="s">
        <v>2230</v>
      </c>
      <c r="AE24" s="29">
        <v>2</v>
      </c>
      <c r="AG24" s="29">
        <v>70950</v>
      </c>
      <c r="AH24" s="30">
        <v>141900</v>
      </c>
      <c r="AL24" s="32">
        <v>8</v>
      </c>
      <c r="AN24" s="29">
        <v>11352</v>
      </c>
      <c r="AO24" s="33" t="s">
        <v>2231</v>
      </c>
      <c r="AQ24" s="34" t="s">
        <v>2232</v>
      </c>
      <c r="AR24" s="34" t="s">
        <v>2233</v>
      </c>
      <c r="AS24" s="34" t="s">
        <v>2234</v>
      </c>
    </row>
    <row r="25" spans="3:45">
      <c r="C25" s="23" t="s">
        <v>2235</v>
      </c>
      <c r="D25" s="24" t="s">
        <v>848</v>
      </c>
      <c r="E25" s="24" t="s">
        <v>24</v>
      </c>
      <c r="F25" s="37">
        <v>45888.402389733797</v>
      </c>
      <c r="G25" s="37">
        <v>45888.402389733797</v>
      </c>
      <c r="H25" s="25">
        <v>9105819652</v>
      </c>
      <c r="I25" s="37">
        <v>45888.402389733797</v>
      </c>
      <c r="J25" s="25" t="s">
        <v>2953</v>
      </c>
      <c r="K25" s="77"/>
      <c r="L25" s="27" t="s">
        <v>25</v>
      </c>
      <c r="M25" s="25" t="s">
        <v>400</v>
      </c>
      <c r="N25" s="28">
        <v>45888.402389733797</v>
      </c>
      <c r="O25" s="25" t="s">
        <v>2146</v>
      </c>
      <c r="S25" s="25" t="s">
        <v>2954</v>
      </c>
      <c r="V25" s="25" t="s">
        <v>2954</v>
      </c>
      <c r="Y25" s="25" t="s">
        <v>2627</v>
      </c>
      <c r="AB25" s="24" t="s">
        <v>2229</v>
      </c>
      <c r="AC25" s="24" t="s">
        <v>2230</v>
      </c>
      <c r="AE25" s="29">
        <v>1</v>
      </c>
      <c r="AG25" s="29">
        <v>111058</v>
      </c>
      <c r="AH25" s="30">
        <v>111058</v>
      </c>
      <c r="AL25" s="32">
        <v>8</v>
      </c>
      <c r="AN25" s="29">
        <v>8884.64</v>
      </c>
      <c r="AO25" s="33" t="s">
        <v>2231</v>
      </c>
      <c r="AQ25" s="34" t="s">
        <v>2232</v>
      </c>
      <c r="AR25" s="34" t="s">
        <v>2233</v>
      </c>
      <c r="AS25" s="34" t="s">
        <v>2234</v>
      </c>
    </row>
    <row r="26" spans="3:45">
      <c r="C26" s="23" t="s">
        <v>2235</v>
      </c>
      <c r="D26" s="24" t="s">
        <v>848</v>
      </c>
      <c r="E26" s="24" t="s">
        <v>24</v>
      </c>
      <c r="F26" s="37">
        <v>45888.405114085603</v>
      </c>
      <c r="G26" s="37">
        <v>45888.405114085603</v>
      </c>
      <c r="H26" s="25">
        <v>9105819605</v>
      </c>
      <c r="I26" s="37">
        <v>45888.405114085603</v>
      </c>
      <c r="J26" s="25" t="s">
        <v>2955</v>
      </c>
      <c r="K26" s="77"/>
      <c r="L26" s="27" t="s">
        <v>25</v>
      </c>
      <c r="M26" s="25" t="s">
        <v>198</v>
      </c>
      <c r="N26" s="28">
        <v>45888.405114085603</v>
      </c>
      <c r="O26" s="25" t="s">
        <v>2141</v>
      </c>
      <c r="S26" s="25" t="s">
        <v>2956</v>
      </c>
      <c r="V26" s="25" t="s">
        <v>2956</v>
      </c>
      <c r="Y26" s="25" t="s">
        <v>2627</v>
      </c>
      <c r="AB26" s="24" t="s">
        <v>2229</v>
      </c>
      <c r="AC26" s="24" t="s">
        <v>2230</v>
      </c>
      <c r="AE26" s="29">
        <v>1</v>
      </c>
      <c r="AG26" s="29">
        <v>111058</v>
      </c>
      <c r="AH26" s="30">
        <v>111058</v>
      </c>
      <c r="AL26" s="32">
        <v>8</v>
      </c>
      <c r="AN26" s="29">
        <v>8884.64</v>
      </c>
      <c r="AO26" s="33" t="s">
        <v>2231</v>
      </c>
      <c r="AQ26" s="34" t="s">
        <v>2232</v>
      </c>
      <c r="AR26" s="34" t="s">
        <v>2233</v>
      </c>
      <c r="AS26" s="34" t="s">
        <v>2234</v>
      </c>
    </row>
    <row r="27" spans="3:45">
      <c r="C27" s="23" t="s">
        <v>2235</v>
      </c>
      <c r="D27" s="24" t="s">
        <v>848</v>
      </c>
      <c r="E27" s="24" t="s">
        <v>24</v>
      </c>
      <c r="F27" s="37">
        <v>45888.4129070255</v>
      </c>
      <c r="G27" s="37">
        <v>45888.4129070255</v>
      </c>
      <c r="H27" s="25">
        <v>9105819675</v>
      </c>
      <c r="I27" s="37">
        <v>45888.4129070255</v>
      </c>
      <c r="J27" s="25" t="s">
        <v>2957</v>
      </c>
      <c r="K27" s="77"/>
      <c r="L27" s="27" t="s">
        <v>25</v>
      </c>
      <c r="M27" s="25" t="s">
        <v>366</v>
      </c>
      <c r="N27" s="28">
        <v>45888.4129070255</v>
      </c>
      <c r="O27" s="25" t="s">
        <v>2143</v>
      </c>
      <c r="S27" s="25" t="s">
        <v>2245</v>
      </c>
      <c r="V27" s="25" t="s">
        <v>2245</v>
      </c>
      <c r="Y27" s="25" t="s">
        <v>2627</v>
      </c>
      <c r="AB27" s="24" t="s">
        <v>2229</v>
      </c>
      <c r="AC27" s="24" t="s">
        <v>2230</v>
      </c>
      <c r="AE27" s="29">
        <v>1</v>
      </c>
      <c r="AG27" s="29">
        <v>111058</v>
      </c>
      <c r="AH27" s="30">
        <v>111058</v>
      </c>
      <c r="AL27" s="32">
        <v>8</v>
      </c>
      <c r="AN27" s="29">
        <v>8884.64</v>
      </c>
      <c r="AO27" s="33" t="s">
        <v>2231</v>
      </c>
      <c r="AQ27" s="34" t="s">
        <v>2232</v>
      </c>
      <c r="AR27" s="34" t="s">
        <v>2233</v>
      </c>
      <c r="AS27" s="34" t="s">
        <v>2234</v>
      </c>
    </row>
    <row r="28" spans="3:45">
      <c r="C28" s="23" t="s">
        <v>2235</v>
      </c>
      <c r="D28" s="24" t="s">
        <v>848</v>
      </c>
      <c r="E28" s="24" t="s">
        <v>24</v>
      </c>
      <c r="F28" s="37">
        <v>45888.416631168999</v>
      </c>
      <c r="G28" s="37">
        <v>45888.416631168999</v>
      </c>
      <c r="H28" s="25">
        <v>9105819732</v>
      </c>
      <c r="I28" s="37">
        <v>45888.416631168999</v>
      </c>
      <c r="J28" s="25" t="s">
        <v>2958</v>
      </c>
      <c r="K28" s="77"/>
      <c r="L28" s="27" t="s">
        <v>25</v>
      </c>
      <c r="M28" s="25" t="s">
        <v>202</v>
      </c>
      <c r="N28" s="28">
        <v>45888.416631168999</v>
      </c>
      <c r="O28" s="25" t="s">
        <v>2141</v>
      </c>
      <c r="S28" s="25" t="s">
        <v>2956</v>
      </c>
      <c r="V28" s="25" t="s">
        <v>2956</v>
      </c>
      <c r="Y28" s="25" t="s">
        <v>2680</v>
      </c>
      <c r="AB28" s="24" t="s">
        <v>2229</v>
      </c>
      <c r="AC28" s="24" t="s">
        <v>2230</v>
      </c>
      <c r="AE28" s="29">
        <v>4</v>
      </c>
      <c r="AG28" s="29">
        <v>49500</v>
      </c>
      <c r="AH28" s="30">
        <v>198000</v>
      </c>
      <c r="AL28" s="32">
        <v>8</v>
      </c>
      <c r="AN28" s="29">
        <v>15840</v>
      </c>
      <c r="AO28" s="33" t="s">
        <v>2231</v>
      </c>
      <c r="AQ28" s="34" t="s">
        <v>2232</v>
      </c>
      <c r="AR28" s="34" t="s">
        <v>2233</v>
      </c>
      <c r="AS28" s="34" t="s">
        <v>2234</v>
      </c>
    </row>
    <row r="29" spans="3:45">
      <c r="C29" s="23" t="s">
        <v>2235</v>
      </c>
      <c r="D29" s="24" t="s">
        <v>848</v>
      </c>
      <c r="E29" s="24" t="s">
        <v>24</v>
      </c>
      <c r="F29" s="37">
        <v>45888.416631168999</v>
      </c>
      <c r="G29" s="37">
        <v>45888.416631168999</v>
      </c>
      <c r="H29" s="25">
        <v>9105819732</v>
      </c>
      <c r="I29" s="37">
        <v>45888.416631168999</v>
      </c>
      <c r="J29" s="25" t="s">
        <v>2959</v>
      </c>
      <c r="K29" s="77"/>
      <c r="L29" s="27" t="s">
        <v>25</v>
      </c>
      <c r="M29" s="25" t="s">
        <v>202</v>
      </c>
      <c r="N29" s="28">
        <v>45888.416631168999</v>
      </c>
      <c r="O29" s="25" t="s">
        <v>2141</v>
      </c>
      <c r="S29" s="25" t="s">
        <v>2956</v>
      </c>
      <c r="V29" s="25" t="s">
        <v>2956</v>
      </c>
      <c r="Y29" s="25" t="s">
        <v>2690</v>
      </c>
      <c r="AB29" s="24" t="s">
        <v>2229</v>
      </c>
      <c r="AC29" s="24" t="s">
        <v>2230</v>
      </c>
      <c r="AE29" s="29">
        <v>5</v>
      </c>
      <c r="AG29" s="29">
        <v>50400</v>
      </c>
      <c r="AH29" s="30">
        <v>252000</v>
      </c>
      <c r="AL29" s="32">
        <v>8</v>
      </c>
      <c r="AN29" s="29">
        <v>20160</v>
      </c>
      <c r="AO29" s="33" t="s">
        <v>2231</v>
      </c>
      <c r="AQ29" s="34" t="s">
        <v>2232</v>
      </c>
      <c r="AR29" s="34" t="s">
        <v>2233</v>
      </c>
      <c r="AS29" s="34" t="s">
        <v>2234</v>
      </c>
    </row>
    <row r="30" spans="3:45">
      <c r="C30" s="23" t="s">
        <v>2235</v>
      </c>
      <c r="D30" s="24" t="s">
        <v>848</v>
      </c>
      <c r="E30" s="24" t="s">
        <v>24</v>
      </c>
      <c r="F30" s="37">
        <v>45888.422740243099</v>
      </c>
      <c r="G30" s="37">
        <v>45888.422740243099</v>
      </c>
      <c r="H30" s="25">
        <v>9105819823</v>
      </c>
      <c r="I30" s="37">
        <v>45888.422740243099</v>
      </c>
      <c r="J30" s="25" t="s">
        <v>2960</v>
      </c>
      <c r="K30" s="77"/>
      <c r="L30" s="27" t="s">
        <v>25</v>
      </c>
      <c r="M30" s="25" t="s">
        <v>712</v>
      </c>
      <c r="N30" s="28">
        <v>45888.422740243099</v>
      </c>
      <c r="O30" s="25" t="s">
        <v>2168</v>
      </c>
      <c r="S30" s="25" t="s">
        <v>2961</v>
      </c>
      <c r="V30" s="25" t="s">
        <v>2961</v>
      </c>
      <c r="Y30" s="25" t="s">
        <v>2567</v>
      </c>
      <c r="AB30" s="24" t="s">
        <v>2229</v>
      </c>
      <c r="AC30" s="24" t="s">
        <v>2230</v>
      </c>
      <c r="AE30" s="29">
        <v>1</v>
      </c>
      <c r="AG30" s="29">
        <v>74250</v>
      </c>
      <c r="AH30" s="30">
        <v>74250</v>
      </c>
      <c r="AL30" s="32">
        <v>8</v>
      </c>
      <c r="AN30" s="29">
        <v>5940</v>
      </c>
      <c r="AO30" s="33" t="s">
        <v>2231</v>
      </c>
      <c r="AQ30" s="34" t="s">
        <v>2232</v>
      </c>
      <c r="AR30" s="34" t="s">
        <v>2233</v>
      </c>
      <c r="AS30" s="34" t="s">
        <v>2234</v>
      </c>
    </row>
    <row r="31" spans="3:45">
      <c r="C31" s="23" t="s">
        <v>2235</v>
      </c>
      <c r="D31" s="24" t="s">
        <v>848</v>
      </c>
      <c r="E31" s="24" t="s">
        <v>24</v>
      </c>
      <c r="F31" s="37">
        <v>45888.422740243099</v>
      </c>
      <c r="G31" s="37">
        <v>45888.422740243099</v>
      </c>
      <c r="H31" s="25">
        <v>9105819823</v>
      </c>
      <c r="I31" s="37">
        <v>45888.422740243099</v>
      </c>
      <c r="J31" s="25" t="s">
        <v>2962</v>
      </c>
      <c r="K31" s="77"/>
      <c r="L31" s="27" t="s">
        <v>25</v>
      </c>
      <c r="M31" s="25" t="s">
        <v>712</v>
      </c>
      <c r="N31" s="28">
        <v>45888.422740243099</v>
      </c>
      <c r="O31" s="25" t="s">
        <v>2168</v>
      </c>
      <c r="S31" s="25" t="s">
        <v>2961</v>
      </c>
      <c r="V31" s="25" t="s">
        <v>2961</v>
      </c>
      <c r="Y31" s="25" t="s">
        <v>2690</v>
      </c>
      <c r="AB31" s="24" t="s">
        <v>2229</v>
      </c>
      <c r="AC31" s="24" t="s">
        <v>2230</v>
      </c>
      <c r="AE31" s="29">
        <v>1</v>
      </c>
      <c r="AG31" s="29">
        <v>50400</v>
      </c>
      <c r="AH31" s="30">
        <v>50400</v>
      </c>
      <c r="AL31" s="32">
        <v>8</v>
      </c>
      <c r="AN31" s="29">
        <v>4032</v>
      </c>
      <c r="AO31" s="33" t="s">
        <v>2231</v>
      </c>
      <c r="AQ31" s="34" t="s">
        <v>2232</v>
      </c>
      <c r="AR31" s="34" t="s">
        <v>2233</v>
      </c>
      <c r="AS31" s="34" t="s">
        <v>2234</v>
      </c>
    </row>
    <row r="32" spans="3:45">
      <c r="C32" s="23" t="s">
        <v>2235</v>
      </c>
      <c r="D32" s="24" t="s">
        <v>848</v>
      </c>
      <c r="E32" s="24" t="s">
        <v>24</v>
      </c>
      <c r="F32" s="37">
        <v>45888.422740243099</v>
      </c>
      <c r="G32" s="37">
        <v>45888.422740243099</v>
      </c>
      <c r="H32" s="25">
        <v>9105819823</v>
      </c>
      <c r="I32" s="37">
        <v>45888.422740243099</v>
      </c>
      <c r="J32" s="25" t="s">
        <v>2963</v>
      </c>
      <c r="K32" s="77"/>
      <c r="L32" s="27" t="s">
        <v>25</v>
      </c>
      <c r="M32" s="25" t="s">
        <v>712</v>
      </c>
      <c r="N32" s="28">
        <v>45888.422740243099</v>
      </c>
      <c r="O32" s="25" t="s">
        <v>2168</v>
      </c>
      <c r="S32" s="25" t="s">
        <v>2961</v>
      </c>
      <c r="V32" s="25" t="s">
        <v>2961</v>
      </c>
      <c r="Y32" s="25" t="s">
        <v>2865</v>
      </c>
      <c r="AB32" s="24" t="s">
        <v>2229</v>
      </c>
      <c r="AC32" s="24" t="s">
        <v>2230</v>
      </c>
      <c r="AE32" s="29">
        <v>4</v>
      </c>
      <c r="AG32" s="29">
        <v>55595</v>
      </c>
      <c r="AH32" s="30">
        <v>222380</v>
      </c>
      <c r="AL32" s="32">
        <v>8</v>
      </c>
      <c r="AN32" s="29">
        <v>17790.400000000001</v>
      </c>
      <c r="AO32" s="33" t="s">
        <v>2231</v>
      </c>
      <c r="AQ32" s="34" t="s">
        <v>2232</v>
      </c>
      <c r="AR32" s="34" t="s">
        <v>2233</v>
      </c>
      <c r="AS32" s="34" t="s">
        <v>2234</v>
      </c>
    </row>
    <row r="33" spans="3:45">
      <c r="C33" s="23" t="s">
        <v>2235</v>
      </c>
      <c r="D33" s="24" t="s">
        <v>848</v>
      </c>
      <c r="E33" s="24" t="s">
        <v>24</v>
      </c>
      <c r="F33" s="37">
        <v>45888.422740243099</v>
      </c>
      <c r="G33" s="37">
        <v>45888.422740243099</v>
      </c>
      <c r="H33" s="25">
        <v>9105819823</v>
      </c>
      <c r="I33" s="37">
        <v>45888.422740243099</v>
      </c>
      <c r="J33" s="25" t="s">
        <v>2964</v>
      </c>
      <c r="K33" s="77"/>
      <c r="L33" s="27" t="s">
        <v>25</v>
      </c>
      <c r="M33" s="25" t="s">
        <v>712</v>
      </c>
      <c r="N33" s="28">
        <v>45888.422740243099</v>
      </c>
      <c r="O33" s="25" t="s">
        <v>2168</v>
      </c>
      <c r="S33" s="25" t="s">
        <v>2961</v>
      </c>
      <c r="V33" s="25" t="s">
        <v>2961</v>
      </c>
      <c r="Y33" s="25" t="s">
        <v>2629</v>
      </c>
      <c r="AB33" s="24" t="s">
        <v>2229</v>
      </c>
      <c r="AC33" s="24" t="s">
        <v>2230</v>
      </c>
      <c r="AE33" s="29">
        <v>2</v>
      </c>
      <c r="AG33" s="29">
        <v>50182</v>
      </c>
      <c r="AH33" s="30">
        <v>100364</v>
      </c>
      <c r="AL33" s="32">
        <v>8</v>
      </c>
      <c r="AN33" s="29">
        <v>8029.12</v>
      </c>
      <c r="AO33" s="33" t="s">
        <v>2231</v>
      </c>
      <c r="AQ33" s="34" t="s">
        <v>2232</v>
      </c>
      <c r="AR33" s="34" t="s">
        <v>2233</v>
      </c>
      <c r="AS33" s="34" t="s">
        <v>2234</v>
      </c>
    </row>
    <row r="34" spans="3:45">
      <c r="C34" s="23" t="s">
        <v>2241</v>
      </c>
      <c r="D34" s="24" t="s">
        <v>848</v>
      </c>
      <c r="E34" s="24" t="s">
        <v>24</v>
      </c>
      <c r="F34" s="37">
        <v>45888.429402465299</v>
      </c>
      <c r="G34" s="37">
        <v>45888.429402465299</v>
      </c>
      <c r="H34" s="25">
        <v>9105819914</v>
      </c>
      <c r="I34" s="37">
        <v>45888.429402465299</v>
      </c>
      <c r="J34" s="25" t="s">
        <v>2965</v>
      </c>
      <c r="K34" s="77"/>
      <c r="L34" s="27" t="s">
        <v>25</v>
      </c>
      <c r="M34" s="25" t="s">
        <v>310</v>
      </c>
      <c r="N34" s="28">
        <v>45888.429402465299</v>
      </c>
      <c r="O34" s="25" t="s">
        <v>2142</v>
      </c>
      <c r="S34" s="25" t="s">
        <v>2966</v>
      </c>
      <c r="V34" s="25" t="s">
        <v>2966</v>
      </c>
      <c r="Y34" s="25" t="s">
        <v>2627</v>
      </c>
      <c r="AB34" s="24" t="s">
        <v>2229</v>
      </c>
      <c r="AC34" s="24" t="s">
        <v>2230</v>
      </c>
      <c r="AE34" s="29">
        <v>2</v>
      </c>
      <c r="AG34" s="29">
        <v>111058</v>
      </c>
      <c r="AH34" s="30">
        <v>222116</v>
      </c>
      <c r="AL34" s="32">
        <v>8</v>
      </c>
      <c r="AN34" s="29">
        <v>17769.28</v>
      </c>
      <c r="AO34" s="33" t="s">
        <v>2231</v>
      </c>
      <c r="AQ34" s="34" t="s">
        <v>2232</v>
      </c>
      <c r="AR34" s="34" t="s">
        <v>2233</v>
      </c>
      <c r="AS34" s="34" t="s">
        <v>2234</v>
      </c>
    </row>
    <row r="35" spans="3:45">
      <c r="C35" s="23" t="s">
        <v>2241</v>
      </c>
      <c r="D35" s="24" t="s">
        <v>848</v>
      </c>
      <c r="E35" s="24" t="s">
        <v>24</v>
      </c>
      <c r="F35" s="37">
        <v>45888.431060567098</v>
      </c>
      <c r="G35" s="37">
        <v>45888.431060567098</v>
      </c>
      <c r="H35" s="25">
        <v>9105819958</v>
      </c>
      <c r="I35" s="37">
        <v>45888.431060567098</v>
      </c>
      <c r="J35" s="25" t="s">
        <v>2967</v>
      </c>
      <c r="K35" s="77"/>
      <c r="L35" s="27" t="s">
        <v>25</v>
      </c>
      <c r="M35" s="25" t="s">
        <v>314</v>
      </c>
      <c r="N35" s="28">
        <v>45888.431060567098</v>
      </c>
      <c r="O35" s="25" t="s">
        <v>2142</v>
      </c>
      <c r="S35" s="25" t="s">
        <v>2968</v>
      </c>
      <c r="V35" s="25" t="s">
        <v>2968</v>
      </c>
      <c r="Y35" s="25" t="s">
        <v>2690</v>
      </c>
      <c r="AB35" s="24" t="s">
        <v>2229</v>
      </c>
      <c r="AC35" s="24" t="s">
        <v>2230</v>
      </c>
      <c r="AE35" s="29">
        <v>2</v>
      </c>
      <c r="AG35" s="29">
        <v>50400</v>
      </c>
      <c r="AH35" s="30">
        <v>100800</v>
      </c>
      <c r="AL35" s="32">
        <v>8</v>
      </c>
      <c r="AN35" s="29">
        <v>8064</v>
      </c>
      <c r="AO35" s="33" t="s">
        <v>2231</v>
      </c>
      <c r="AQ35" s="34" t="s">
        <v>2232</v>
      </c>
      <c r="AR35" s="34" t="s">
        <v>2233</v>
      </c>
      <c r="AS35" s="34" t="s">
        <v>2234</v>
      </c>
    </row>
    <row r="36" spans="3:45">
      <c r="C36" s="23" t="s">
        <v>2241</v>
      </c>
      <c r="D36" s="24" t="s">
        <v>848</v>
      </c>
      <c r="E36" s="24" t="s">
        <v>24</v>
      </c>
      <c r="F36" s="37">
        <v>45888.431060567098</v>
      </c>
      <c r="G36" s="37">
        <v>45888.431060567098</v>
      </c>
      <c r="H36" s="25">
        <v>9105819958</v>
      </c>
      <c r="I36" s="37">
        <v>45888.431060567098</v>
      </c>
      <c r="J36" s="25" t="s">
        <v>2969</v>
      </c>
      <c r="K36" s="77"/>
      <c r="L36" s="27" t="s">
        <v>25</v>
      </c>
      <c r="M36" s="25" t="s">
        <v>314</v>
      </c>
      <c r="N36" s="28">
        <v>45888.431060567098</v>
      </c>
      <c r="O36" s="25" t="s">
        <v>2142</v>
      </c>
      <c r="S36" s="25" t="s">
        <v>2968</v>
      </c>
      <c r="V36" s="25" t="s">
        <v>2968</v>
      </c>
      <c r="Y36" s="25" t="s">
        <v>2629</v>
      </c>
      <c r="AB36" s="24" t="s">
        <v>2229</v>
      </c>
      <c r="AC36" s="24" t="s">
        <v>2230</v>
      </c>
      <c r="AE36" s="29">
        <v>1</v>
      </c>
      <c r="AG36" s="29">
        <v>50182</v>
      </c>
      <c r="AH36" s="30">
        <v>50182</v>
      </c>
      <c r="AL36" s="32">
        <v>8</v>
      </c>
      <c r="AN36" s="29">
        <v>4014.56</v>
      </c>
      <c r="AO36" s="33" t="s">
        <v>2231</v>
      </c>
      <c r="AQ36" s="34" t="s">
        <v>2232</v>
      </c>
      <c r="AR36" s="34" t="s">
        <v>2233</v>
      </c>
      <c r="AS36" s="34" t="s">
        <v>2234</v>
      </c>
    </row>
    <row r="37" spans="3:45">
      <c r="C37" s="23" t="s">
        <v>2235</v>
      </c>
      <c r="D37" s="24" t="s">
        <v>848</v>
      </c>
      <c r="E37" s="24" t="s">
        <v>24</v>
      </c>
      <c r="F37" s="37">
        <v>45888.4322314815</v>
      </c>
      <c r="G37" s="37">
        <v>45888.4322314815</v>
      </c>
      <c r="H37" s="25">
        <v>9105819951</v>
      </c>
      <c r="I37" s="37">
        <v>45888.4322314815</v>
      </c>
      <c r="J37" s="25" t="s">
        <v>2970</v>
      </c>
      <c r="K37" s="77"/>
      <c r="L37" s="27" t="s">
        <v>25</v>
      </c>
      <c r="M37" s="25" t="s">
        <v>233</v>
      </c>
      <c r="N37" s="28">
        <v>45888.4322314815</v>
      </c>
      <c r="O37" s="25" t="s">
        <v>2139</v>
      </c>
      <c r="S37" s="25" t="s">
        <v>2971</v>
      </c>
      <c r="V37" s="25" t="s">
        <v>2971</v>
      </c>
      <c r="Y37" s="25" t="s">
        <v>2832</v>
      </c>
      <c r="AB37" s="24" t="s">
        <v>2229</v>
      </c>
      <c r="AC37" s="24" t="s">
        <v>2230</v>
      </c>
      <c r="AE37" s="29">
        <v>2</v>
      </c>
      <c r="AG37" s="29">
        <v>46000</v>
      </c>
      <c r="AH37" s="30">
        <v>92000</v>
      </c>
      <c r="AL37" s="32">
        <v>8</v>
      </c>
      <c r="AN37" s="29">
        <v>7360</v>
      </c>
      <c r="AO37" s="33" t="s">
        <v>2231</v>
      </c>
      <c r="AQ37" s="34" t="s">
        <v>2232</v>
      </c>
      <c r="AR37" s="34" t="s">
        <v>2233</v>
      </c>
      <c r="AS37" s="34" t="s">
        <v>2234</v>
      </c>
    </row>
    <row r="38" spans="3:45">
      <c r="C38" s="23" t="s">
        <v>2235</v>
      </c>
      <c r="D38" s="24" t="s">
        <v>848</v>
      </c>
      <c r="E38" s="24" t="s">
        <v>24</v>
      </c>
      <c r="F38" s="37">
        <v>45888.4322314815</v>
      </c>
      <c r="G38" s="37">
        <v>45888.4322314815</v>
      </c>
      <c r="H38" s="25">
        <v>9105819951</v>
      </c>
      <c r="I38" s="37">
        <v>45888.4322314815</v>
      </c>
      <c r="J38" s="25" t="s">
        <v>2972</v>
      </c>
      <c r="K38" s="77"/>
      <c r="L38" s="27" t="s">
        <v>25</v>
      </c>
      <c r="M38" s="25" t="s">
        <v>233</v>
      </c>
      <c r="N38" s="28">
        <v>45888.4322314815</v>
      </c>
      <c r="O38" s="25" t="s">
        <v>2139</v>
      </c>
      <c r="S38" s="25" t="s">
        <v>2971</v>
      </c>
      <c r="V38" s="25" t="s">
        <v>2971</v>
      </c>
      <c r="Y38" s="25" t="s">
        <v>2567</v>
      </c>
      <c r="AB38" s="24" t="s">
        <v>2229</v>
      </c>
      <c r="AC38" s="24" t="s">
        <v>2230</v>
      </c>
      <c r="AE38" s="29">
        <v>2</v>
      </c>
      <c r="AG38" s="29">
        <v>74250</v>
      </c>
      <c r="AH38" s="30">
        <v>148500</v>
      </c>
      <c r="AL38" s="32">
        <v>8</v>
      </c>
      <c r="AN38" s="29">
        <v>11880</v>
      </c>
      <c r="AO38" s="33" t="s">
        <v>2231</v>
      </c>
      <c r="AQ38" s="34" t="s">
        <v>2232</v>
      </c>
      <c r="AR38" s="34" t="s">
        <v>2233</v>
      </c>
      <c r="AS38" s="34" t="s">
        <v>2234</v>
      </c>
    </row>
    <row r="39" spans="3:45">
      <c r="C39" s="23" t="s">
        <v>2235</v>
      </c>
      <c r="D39" s="24" t="s">
        <v>848</v>
      </c>
      <c r="E39" s="24" t="s">
        <v>24</v>
      </c>
      <c r="F39" s="37">
        <v>45888.4322314815</v>
      </c>
      <c r="G39" s="37">
        <v>45888.4322314815</v>
      </c>
      <c r="H39" s="25">
        <v>9105819951</v>
      </c>
      <c r="I39" s="37">
        <v>45888.4322314815</v>
      </c>
      <c r="J39" s="25" t="s">
        <v>2973</v>
      </c>
      <c r="K39" s="77"/>
      <c r="L39" s="27" t="s">
        <v>25</v>
      </c>
      <c r="M39" s="25" t="s">
        <v>233</v>
      </c>
      <c r="N39" s="28">
        <v>45888.4322314815</v>
      </c>
      <c r="O39" s="25" t="s">
        <v>2139</v>
      </c>
      <c r="S39" s="25" t="s">
        <v>2971</v>
      </c>
      <c r="V39" s="25" t="s">
        <v>2971</v>
      </c>
      <c r="Y39" s="25" t="s">
        <v>2616</v>
      </c>
      <c r="AB39" s="24" t="s">
        <v>2229</v>
      </c>
      <c r="AC39" s="24" t="s">
        <v>2230</v>
      </c>
      <c r="AE39" s="29">
        <v>1</v>
      </c>
      <c r="AG39" s="29">
        <v>70950</v>
      </c>
      <c r="AH39" s="30">
        <v>70950</v>
      </c>
      <c r="AL39" s="32">
        <v>8</v>
      </c>
      <c r="AN39" s="29">
        <v>5676</v>
      </c>
      <c r="AO39" s="33" t="s">
        <v>2231</v>
      </c>
      <c r="AQ39" s="34" t="s">
        <v>2232</v>
      </c>
      <c r="AR39" s="34" t="s">
        <v>2233</v>
      </c>
      <c r="AS39" s="34" t="s">
        <v>2234</v>
      </c>
    </row>
    <row r="40" spans="3:45">
      <c r="C40" s="23" t="s">
        <v>2235</v>
      </c>
      <c r="D40" s="24" t="s">
        <v>848</v>
      </c>
      <c r="E40" s="24" t="s">
        <v>24</v>
      </c>
      <c r="F40" s="37">
        <v>45888.4322314815</v>
      </c>
      <c r="G40" s="37">
        <v>45888.4322314815</v>
      </c>
      <c r="H40" s="25">
        <v>9105819951</v>
      </c>
      <c r="I40" s="37">
        <v>45888.4322314815</v>
      </c>
      <c r="J40" s="25" t="s">
        <v>2974</v>
      </c>
      <c r="K40" s="77"/>
      <c r="L40" s="27" t="s">
        <v>25</v>
      </c>
      <c r="M40" s="25" t="s">
        <v>233</v>
      </c>
      <c r="N40" s="28">
        <v>45888.4322314815</v>
      </c>
      <c r="O40" s="25" t="s">
        <v>2139</v>
      </c>
      <c r="S40" s="25" t="s">
        <v>2971</v>
      </c>
      <c r="V40" s="25" t="s">
        <v>2971</v>
      </c>
      <c r="Y40" s="25" t="s">
        <v>2865</v>
      </c>
      <c r="AB40" s="24" t="s">
        <v>2229</v>
      </c>
      <c r="AC40" s="24" t="s">
        <v>2230</v>
      </c>
      <c r="AE40" s="29">
        <v>2</v>
      </c>
      <c r="AG40" s="29">
        <v>55595</v>
      </c>
      <c r="AH40" s="30">
        <v>111190</v>
      </c>
      <c r="AL40" s="32">
        <v>8</v>
      </c>
      <c r="AN40" s="29">
        <v>8895.2000000000007</v>
      </c>
      <c r="AO40" s="33" t="s">
        <v>2231</v>
      </c>
      <c r="AQ40" s="34" t="s">
        <v>2232</v>
      </c>
      <c r="AR40" s="34" t="s">
        <v>2233</v>
      </c>
      <c r="AS40" s="34" t="s">
        <v>2234</v>
      </c>
    </row>
    <row r="41" spans="3:45">
      <c r="C41" s="23" t="s">
        <v>2235</v>
      </c>
      <c r="D41" s="24" t="s">
        <v>848</v>
      </c>
      <c r="E41" s="24" t="s">
        <v>24</v>
      </c>
      <c r="F41" s="37">
        <v>45888.4382827546</v>
      </c>
      <c r="G41" s="37">
        <v>45888.4382827546</v>
      </c>
      <c r="H41" s="25">
        <v>9105820038</v>
      </c>
      <c r="I41" s="37">
        <v>45888.4382827546</v>
      </c>
      <c r="J41" s="25" t="s">
        <v>2975</v>
      </c>
      <c r="K41" s="77"/>
      <c r="L41" s="27" t="s">
        <v>25</v>
      </c>
      <c r="M41" s="25" t="s">
        <v>207</v>
      </c>
      <c r="N41" s="28">
        <v>45888.4382827546</v>
      </c>
      <c r="O41" s="25" t="s">
        <v>2141</v>
      </c>
      <c r="S41" s="25" t="s">
        <v>2976</v>
      </c>
      <c r="V41" s="25" t="s">
        <v>2976</v>
      </c>
      <c r="Y41" s="25" t="s">
        <v>2690</v>
      </c>
      <c r="AB41" s="24" t="s">
        <v>2229</v>
      </c>
      <c r="AC41" s="24" t="s">
        <v>2230</v>
      </c>
      <c r="AE41" s="29">
        <v>1</v>
      </c>
      <c r="AG41" s="29">
        <v>50400</v>
      </c>
      <c r="AH41" s="30">
        <v>50400</v>
      </c>
      <c r="AL41" s="32">
        <v>8</v>
      </c>
      <c r="AN41" s="29">
        <v>4032</v>
      </c>
      <c r="AO41" s="33" t="s">
        <v>2231</v>
      </c>
      <c r="AQ41" s="34" t="s">
        <v>2232</v>
      </c>
      <c r="AR41" s="34" t="s">
        <v>2233</v>
      </c>
      <c r="AS41" s="34" t="s">
        <v>2234</v>
      </c>
    </row>
    <row r="42" spans="3:45">
      <c r="C42" s="23" t="s">
        <v>2235</v>
      </c>
      <c r="D42" s="24" t="s">
        <v>848</v>
      </c>
      <c r="E42" s="24" t="s">
        <v>24</v>
      </c>
      <c r="F42" s="37">
        <v>45888.4382827546</v>
      </c>
      <c r="G42" s="37">
        <v>45888.4382827546</v>
      </c>
      <c r="H42" s="25">
        <v>9105820038</v>
      </c>
      <c r="I42" s="37">
        <v>45888.4382827546</v>
      </c>
      <c r="J42" s="25" t="s">
        <v>2977</v>
      </c>
      <c r="K42" s="77"/>
      <c r="L42" s="27" t="s">
        <v>25</v>
      </c>
      <c r="M42" s="25" t="s">
        <v>207</v>
      </c>
      <c r="N42" s="28">
        <v>45888.4382827546</v>
      </c>
      <c r="O42" s="25" t="s">
        <v>2141</v>
      </c>
      <c r="S42" s="25" t="s">
        <v>2976</v>
      </c>
      <c r="V42" s="25" t="s">
        <v>2976</v>
      </c>
      <c r="Y42" s="25" t="s">
        <v>2567</v>
      </c>
      <c r="AB42" s="24" t="s">
        <v>2229</v>
      </c>
      <c r="AC42" s="24" t="s">
        <v>2230</v>
      </c>
      <c r="AE42" s="29">
        <v>1</v>
      </c>
      <c r="AG42" s="29">
        <v>74250</v>
      </c>
      <c r="AH42" s="30">
        <v>74250</v>
      </c>
      <c r="AL42" s="32">
        <v>8</v>
      </c>
      <c r="AN42" s="29">
        <v>5940</v>
      </c>
      <c r="AO42" s="33" t="s">
        <v>2231</v>
      </c>
      <c r="AQ42" s="34" t="s">
        <v>2232</v>
      </c>
      <c r="AR42" s="34" t="s">
        <v>2233</v>
      </c>
      <c r="AS42" s="34" t="s">
        <v>2234</v>
      </c>
    </row>
    <row r="43" spans="3:45">
      <c r="C43" s="23" t="s">
        <v>2235</v>
      </c>
      <c r="D43" s="24" t="s">
        <v>848</v>
      </c>
      <c r="E43" s="24" t="s">
        <v>24</v>
      </c>
      <c r="F43" s="37">
        <v>45888.444238576398</v>
      </c>
      <c r="G43" s="37">
        <v>45888.444238576398</v>
      </c>
      <c r="H43" s="25">
        <v>9105820091</v>
      </c>
      <c r="I43" s="37">
        <v>45888.444238576398</v>
      </c>
      <c r="J43" s="25" t="s">
        <v>2978</v>
      </c>
      <c r="K43" s="77"/>
      <c r="L43" s="27" t="s">
        <v>25</v>
      </c>
      <c r="M43" s="25" t="s">
        <v>404</v>
      </c>
      <c r="N43" s="28">
        <v>45888.444238576398</v>
      </c>
      <c r="O43" s="25" t="s">
        <v>2146</v>
      </c>
      <c r="S43" s="25" t="s">
        <v>2979</v>
      </c>
      <c r="V43" s="25" t="s">
        <v>2979</v>
      </c>
      <c r="Y43" s="25" t="s">
        <v>2616</v>
      </c>
      <c r="AB43" s="24" t="s">
        <v>2229</v>
      </c>
      <c r="AC43" s="24" t="s">
        <v>2230</v>
      </c>
      <c r="AE43" s="29">
        <v>1</v>
      </c>
      <c r="AG43" s="29">
        <v>70950</v>
      </c>
      <c r="AH43" s="30">
        <v>70950</v>
      </c>
      <c r="AL43" s="32">
        <v>8</v>
      </c>
      <c r="AN43" s="29">
        <v>5676</v>
      </c>
      <c r="AO43" s="33" t="s">
        <v>2231</v>
      </c>
      <c r="AQ43" s="34" t="s">
        <v>2232</v>
      </c>
      <c r="AR43" s="34" t="s">
        <v>2233</v>
      </c>
      <c r="AS43" s="34" t="s">
        <v>2234</v>
      </c>
    </row>
    <row r="44" spans="3:45">
      <c r="C44" s="23" t="s">
        <v>2235</v>
      </c>
      <c r="D44" s="24" t="s">
        <v>848</v>
      </c>
      <c r="E44" s="24" t="s">
        <v>24</v>
      </c>
      <c r="F44" s="37">
        <v>45888.446001388897</v>
      </c>
      <c r="G44" s="37">
        <v>45888.446001388897</v>
      </c>
      <c r="H44" s="25">
        <v>9105820120</v>
      </c>
      <c r="I44" s="37">
        <v>45888.446001388897</v>
      </c>
      <c r="J44" s="25" t="s">
        <v>2980</v>
      </c>
      <c r="K44" s="77"/>
      <c r="L44" s="27" t="s">
        <v>25</v>
      </c>
      <c r="M44" s="25" t="s">
        <v>238</v>
      </c>
      <c r="N44" s="28">
        <v>45888.446001388897</v>
      </c>
      <c r="O44" s="25" t="s">
        <v>2139</v>
      </c>
      <c r="S44" s="25" t="s">
        <v>2981</v>
      </c>
      <c r="V44" s="25" t="s">
        <v>2981</v>
      </c>
      <c r="Y44" s="25" t="s">
        <v>2627</v>
      </c>
      <c r="AB44" s="24" t="s">
        <v>2229</v>
      </c>
      <c r="AC44" s="24" t="s">
        <v>2230</v>
      </c>
      <c r="AE44" s="29">
        <v>1</v>
      </c>
      <c r="AG44" s="29">
        <v>111058</v>
      </c>
      <c r="AH44" s="30">
        <v>111058</v>
      </c>
      <c r="AL44" s="32">
        <v>8</v>
      </c>
      <c r="AN44" s="29">
        <v>8884.64</v>
      </c>
      <c r="AO44" s="33" t="s">
        <v>2231</v>
      </c>
      <c r="AQ44" s="34" t="s">
        <v>2232</v>
      </c>
      <c r="AR44" s="34" t="s">
        <v>2233</v>
      </c>
      <c r="AS44" s="34" t="s">
        <v>2234</v>
      </c>
    </row>
    <row r="45" spans="3:45">
      <c r="C45" s="23" t="s">
        <v>2235</v>
      </c>
      <c r="D45" s="24" t="s">
        <v>848</v>
      </c>
      <c r="E45" s="24" t="s">
        <v>24</v>
      </c>
      <c r="F45" s="37">
        <v>45888.451302280097</v>
      </c>
      <c r="G45" s="37">
        <v>45888.451302280097</v>
      </c>
      <c r="H45" s="25">
        <v>9105820188</v>
      </c>
      <c r="I45" s="37">
        <v>45888.451302280097</v>
      </c>
      <c r="J45" s="25" t="s">
        <v>2982</v>
      </c>
      <c r="K45" s="77"/>
      <c r="L45" s="27" t="s">
        <v>25</v>
      </c>
      <c r="M45" s="25" t="s">
        <v>406</v>
      </c>
      <c r="N45" s="28">
        <v>45888.451302280097</v>
      </c>
      <c r="O45" s="25" t="s">
        <v>2146</v>
      </c>
      <c r="S45" s="25" t="s">
        <v>2983</v>
      </c>
      <c r="V45" s="25" t="s">
        <v>2983</v>
      </c>
      <c r="Y45" s="25" t="s">
        <v>2865</v>
      </c>
      <c r="AB45" s="24" t="s">
        <v>2229</v>
      </c>
      <c r="AC45" s="24" t="s">
        <v>2230</v>
      </c>
      <c r="AE45" s="29">
        <v>1</v>
      </c>
      <c r="AG45" s="29">
        <v>55595</v>
      </c>
      <c r="AH45" s="30">
        <v>55595</v>
      </c>
      <c r="AL45" s="32">
        <v>8</v>
      </c>
      <c r="AN45" s="29">
        <v>4447.6000000000004</v>
      </c>
      <c r="AO45" s="33" t="s">
        <v>2231</v>
      </c>
      <c r="AQ45" s="34" t="s">
        <v>2232</v>
      </c>
      <c r="AR45" s="34" t="s">
        <v>2233</v>
      </c>
      <c r="AS45" s="34" t="s">
        <v>2234</v>
      </c>
    </row>
    <row r="46" spans="3:45">
      <c r="C46" s="23" t="s">
        <v>2241</v>
      </c>
      <c r="D46" s="24" t="s">
        <v>848</v>
      </c>
      <c r="E46" s="24" t="s">
        <v>24</v>
      </c>
      <c r="F46" s="37">
        <v>45888.451614386599</v>
      </c>
      <c r="G46" s="37">
        <v>45888.451614386599</v>
      </c>
      <c r="H46" s="25">
        <v>9105820207</v>
      </c>
      <c r="I46" s="37">
        <v>45888.451614386599</v>
      </c>
      <c r="J46" s="25" t="s">
        <v>2984</v>
      </c>
      <c r="K46" s="77"/>
      <c r="L46" s="27" t="s">
        <v>25</v>
      </c>
      <c r="M46" s="25" t="s">
        <v>66</v>
      </c>
      <c r="N46" s="28">
        <v>45888.451614386599</v>
      </c>
      <c r="O46" s="25" t="s">
        <v>2138</v>
      </c>
      <c r="S46" s="25" t="s">
        <v>2985</v>
      </c>
      <c r="V46" s="25" t="s">
        <v>2985</v>
      </c>
      <c r="Y46" s="25" t="s">
        <v>2706</v>
      </c>
      <c r="AB46" s="24" t="s">
        <v>2229</v>
      </c>
      <c r="AC46" s="24" t="s">
        <v>2230</v>
      </c>
      <c r="AE46" s="29">
        <v>1</v>
      </c>
      <c r="AG46" s="29">
        <v>111606</v>
      </c>
      <c r="AH46" s="30">
        <v>111606</v>
      </c>
      <c r="AL46" s="32">
        <v>8</v>
      </c>
      <c r="AN46" s="29">
        <v>8928.48</v>
      </c>
      <c r="AO46" s="33" t="s">
        <v>2231</v>
      </c>
      <c r="AQ46" s="34" t="s">
        <v>2232</v>
      </c>
      <c r="AR46" s="34" t="s">
        <v>2233</v>
      </c>
      <c r="AS46" s="34" t="s">
        <v>2234</v>
      </c>
    </row>
    <row r="47" spans="3:45">
      <c r="C47" s="23" t="s">
        <v>2241</v>
      </c>
      <c r="D47" s="24" t="s">
        <v>848</v>
      </c>
      <c r="E47" s="24" t="s">
        <v>24</v>
      </c>
      <c r="F47" s="37">
        <v>45888.451614386599</v>
      </c>
      <c r="G47" s="37">
        <v>45888.451614386599</v>
      </c>
      <c r="H47" s="25">
        <v>9105820207</v>
      </c>
      <c r="I47" s="37">
        <v>45888.451614386599</v>
      </c>
      <c r="J47" s="25" t="s">
        <v>2986</v>
      </c>
      <c r="K47" s="77"/>
      <c r="L47" s="27" t="s">
        <v>25</v>
      </c>
      <c r="M47" s="25" t="s">
        <v>66</v>
      </c>
      <c r="N47" s="28">
        <v>45888.451614386599</v>
      </c>
      <c r="O47" s="25" t="s">
        <v>2138</v>
      </c>
      <c r="S47" s="25" t="s">
        <v>2985</v>
      </c>
      <c r="V47" s="25" t="s">
        <v>2985</v>
      </c>
      <c r="Y47" s="25" t="s">
        <v>2680</v>
      </c>
      <c r="AB47" s="24" t="s">
        <v>2229</v>
      </c>
      <c r="AC47" s="24" t="s">
        <v>2230</v>
      </c>
      <c r="AE47" s="29">
        <v>1</v>
      </c>
      <c r="AG47" s="29">
        <v>49500</v>
      </c>
      <c r="AH47" s="30">
        <v>49500</v>
      </c>
      <c r="AL47" s="32">
        <v>8</v>
      </c>
      <c r="AN47" s="29">
        <v>3960</v>
      </c>
      <c r="AO47" s="33" t="s">
        <v>2231</v>
      </c>
      <c r="AQ47" s="34" t="s">
        <v>2232</v>
      </c>
      <c r="AR47" s="34" t="s">
        <v>2233</v>
      </c>
      <c r="AS47" s="34" t="s">
        <v>2234</v>
      </c>
    </row>
    <row r="48" spans="3:45">
      <c r="C48" s="23" t="s">
        <v>2241</v>
      </c>
      <c r="D48" s="24" t="s">
        <v>848</v>
      </c>
      <c r="E48" s="24" t="s">
        <v>24</v>
      </c>
      <c r="F48" s="37">
        <v>45888.451614386599</v>
      </c>
      <c r="G48" s="37">
        <v>45888.451614386599</v>
      </c>
      <c r="H48" s="25">
        <v>9105820207</v>
      </c>
      <c r="I48" s="37">
        <v>45888.451614386599</v>
      </c>
      <c r="J48" s="25" t="s">
        <v>2987</v>
      </c>
      <c r="K48" s="77"/>
      <c r="L48" s="27" t="s">
        <v>25</v>
      </c>
      <c r="M48" s="25" t="s">
        <v>66</v>
      </c>
      <c r="N48" s="28">
        <v>45888.451614386599</v>
      </c>
      <c r="O48" s="25" t="s">
        <v>2138</v>
      </c>
      <c r="S48" s="25" t="s">
        <v>2985</v>
      </c>
      <c r="V48" s="25" t="s">
        <v>2985</v>
      </c>
      <c r="Y48" s="25" t="s">
        <v>2629</v>
      </c>
      <c r="AB48" s="24" t="s">
        <v>2229</v>
      </c>
      <c r="AC48" s="24" t="s">
        <v>2230</v>
      </c>
      <c r="AE48" s="29">
        <v>1</v>
      </c>
      <c r="AG48" s="29">
        <v>50182</v>
      </c>
      <c r="AH48" s="30">
        <v>50182</v>
      </c>
      <c r="AL48" s="32">
        <v>8</v>
      </c>
      <c r="AN48" s="29">
        <v>4014.56</v>
      </c>
      <c r="AO48" s="33" t="s">
        <v>2231</v>
      </c>
      <c r="AQ48" s="34" t="s">
        <v>2232</v>
      </c>
      <c r="AR48" s="34" t="s">
        <v>2233</v>
      </c>
      <c r="AS48" s="34" t="s">
        <v>2234</v>
      </c>
    </row>
    <row r="49" spans="3:45">
      <c r="C49" s="23" t="s">
        <v>2241</v>
      </c>
      <c r="D49" s="24" t="s">
        <v>848</v>
      </c>
      <c r="E49" s="24" t="s">
        <v>24</v>
      </c>
      <c r="F49" s="37">
        <v>45888.451614386599</v>
      </c>
      <c r="G49" s="37">
        <v>45888.451614386599</v>
      </c>
      <c r="H49" s="25">
        <v>9105820207</v>
      </c>
      <c r="I49" s="37">
        <v>45888.451614386599</v>
      </c>
      <c r="J49" s="25" t="s">
        <v>2988</v>
      </c>
      <c r="K49" s="77"/>
      <c r="L49" s="27" t="s">
        <v>25</v>
      </c>
      <c r="M49" s="25" t="s">
        <v>66</v>
      </c>
      <c r="N49" s="28">
        <v>45888.451614386599</v>
      </c>
      <c r="O49" s="25" t="s">
        <v>2138</v>
      </c>
      <c r="S49" s="25" t="s">
        <v>2985</v>
      </c>
      <c r="V49" s="25" t="s">
        <v>2985</v>
      </c>
      <c r="Y49" s="25" t="s">
        <v>2627</v>
      </c>
      <c r="AB49" s="24" t="s">
        <v>2229</v>
      </c>
      <c r="AC49" s="24" t="s">
        <v>2230</v>
      </c>
      <c r="AE49" s="29">
        <v>2</v>
      </c>
      <c r="AG49" s="29">
        <v>111058</v>
      </c>
      <c r="AH49" s="30">
        <v>222116</v>
      </c>
      <c r="AL49" s="32">
        <v>8</v>
      </c>
      <c r="AN49" s="29">
        <v>17769.28</v>
      </c>
      <c r="AO49" s="33" t="s">
        <v>2231</v>
      </c>
      <c r="AQ49" s="34" t="s">
        <v>2232</v>
      </c>
      <c r="AR49" s="34" t="s">
        <v>2233</v>
      </c>
      <c r="AS49" s="34" t="s">
        <v>2234</v>
      </c>
    </row>
    <row r="50" spans="3:45">
      <c r="C50" s="23" t="s">
        <v>2241</v>
      </c>
      <c r="D50" s="24" t="s">
        <v>848</v>
      </c>
      <c r="E50" s="24" t="s">
        <v>24</v>
      </c>
      <c r="F50" s="37">
        <v>45888.451614386599</v>
      </c>
      <c r="G50" s="37">
        <v>45888.451614386599</v>
      </c>
      <c r="H50" s="25">
        <v>9105820207</v>
      </c>
      <c r="I50" s="37">
        <v>45888.451614386599</v>
      </c>
      <c r="J50" s="25" t="s">
        <v>2989</v>
      </c>
      <c r="K50" s="77"/>
      <c r="L50" s="27" t="s">
        <v>25</v>
      </c>
      <c r="M50" s="25" t="s">
        <v>66</v>
      </c>
      <c r="N50" s="28">
        <v>45888.451614386599</v>
      </c>
      <c r="O50" s="25" t="s">
        <v>2138</v>
      </c>
      <c r="S50" s="25" t="s">
        <v>2985</v>
      </c>
      <c r="V50" s="25" t="s">
        <v>2985</v>
      </c>
      <c r="Y50" s="25" t="s">
        <v>2865</v>
      </c>
      <c r="AB50" s="24" t="s">
        <v>2229</v>
      </c>
      <c r="AC50" s="24" t="s">
        <v>2230</v>
      </c>
      <c r="AE50" s="29">
        <v>2</v>
      </c>
      <c r="AG50" s="29">
        <v>55595</v>
      </c>
      <c r="AH50" s="30">
        <v>111190</v>
      </c>
      <c r="AL50" s="32">
        <v>8</v>
      </c>
      <c r="AN50" s="29">
        <v>8895.2000000000007</v>
      </c>
      <c r="AO50" s="33" t="s">
        <v>2231</v>
      </c>
      <c r="AQ50" s="34" t="s">
        <v>2232</v>
      </c>
      <c r="AR50" s="34" t="s">
        <v>2233</v>
      </c>
      <c r="AS50" s="34" t="s">
        <v>2234</v>
      </c>
    </row>
    <row r="51" spans="3:45">
      <c r="C51" s="23" t="s">
        <v>2241</v>
      </c>
      <c r="D51" s="24" t="s">
        <v>848</v>
      </c>
      <c r="E51" s="24" t="s">
        <v>24</v>
      </c>
      <c r="F51" s="37">
        <v>45888.453659108804</v>
      </c>
      <c r="G51" s="37">
        <v>45888.453659108804</v>
      </c>
      <c r="H51" s="25">
        <v>9105820191</v>
      </c>
      <c r="I51" s="37">
        <v>45888.453659108804</v>
      </c>
      <c r="J51" s="25" t="s">
        <v>2990</v>
      </c>
      <c r="K51" s="77"/>
      <c r="L51" s="27" t="s">
        <v>25</v>
      </c>
      <c r="M51" s="25" t="s">
        <v>779</v>
      </c>
      <c r="N51" s="28">
        <v>45888.453659108804</v>
      </c>
      <c r="O51" s="25" t="s">
        <v>2171</v>
      </c>
      <c r="S51" s="25" t="s">
        <v>2991</v>
      </c>
      <c r="V51" s="25" t="s">
        <v>2991</v>
      </c>
      <c r="Y51" s="25" t="s">
        <v>2680</v>
      </c>
      <c r="AB51" s="24" t="s">
        <v>2229</v>
      </c>
      <c r="AC51" s="24" t="s">
        <v>2230</v>
      </c>
      <c r="AE51" s="29">
        <v>2</v>
      </c>
      <c r="AG51" s="29">
        <v>49500</v>
      </c>
      <c r="AH51" s="30">
        <v>99000</v>
      </c>
      <c r="AL51" s="32">
        <v>8</v>
      </c>
      <c r="AN51" s="29">
        <v>7920</v>
      </c>
      <c r="AO51" s="33" t="s">
        <v>2231</v>
      </c>
      <c r="AQ51" s="34" t="s">
        <v>2232</v>
      </c>
      <c r="AR51" s="34" t="s">
        <v>2233</v>
      </c>
      <c r="AS51" s="34" t="s">
        <v>2234</v>
      </c>
    </row>
    <row r="52" spans="3:45">
      <c r="C52" s="23" t="s">
        <v>2241</v>
      </c>
      <c r="D52" s="24" t="s">
        <v>848</v>
      </c>
      <c r="E52" s="24" t="s">
        <v>24</v>
      </c>
      <c r="F52" s="37">
        <v>45888.453659108804</v>
      </c>
      <c r="G52" s="37">
        <v>45888.453659108804</v>
      </c>
      <c r="H52" s="25">
        <v>9105820191</v>
      </c>
      <c r="I52" s="37">
        <v>45888.453659108804</v>
      </c>
      <c r="J52" s="25" t="s">
        <v>2992</v>
      </c>
      <c r="K52" s="77"/>
      <c r="L52" s="27" t="s">
        <v>25</v>
      </c>
      <c r="M52" s="25" t="s">
        <v>779</v>
      </c>
      <c r="N52" s="28">
        <v>45888.453659108804</v>
      </c>
      <c r="O52" s="25" t="s">
        <v>2171</v>
      </c>
      <c r="S52" s="25" t="s">
        <v>2991</v>
      </c>
      <c r="V52" s="25" t="s">
        <v>2991</v>
      </c>
      <c r="Y52" s="25" t="s">
        <v>2629</v>
      </c>
      <c r="AB52" s="24" t="s">
        <v>2229</v>
      </c>
      <c r="AC52" s="24" t="s">
        <v>2230</v>
      </c>
      <c r="AE52" s="29">
        <v>7</v>
      </c>
      <c r="AG52" s="29">
        <v>50182</v>
      </c>
      <c r="AH52" s="30">
        <v>351274</v>
      </c>
      <c r="AL52" s="32">
        <v>8</v>
      </c>
      <c r="AN52" s="29">
        <v>28101.920000000002</v>
      </c>
      <c r="AO52" s="33" t="s">
        <v>2231</v>
      </c>
      <c r="AQ52" s="34" t="s">
        <v>2232</v>
      </c>
      <c r="AR52" s="34" t="s">
        <v>2233</v>
      </c>
      <c r="AS52" s="34" t="s">
        <v>2234</v>
      </c>
    </row>
    <row r="53" spans="3:45">
      <c r="C53" s="23" t="s">
        <v>2241</v>
      </c>
      <c r="D53" s="24" t="s">
        <v>848</v>
      </c>
      <c r="E53" s="24" t="s">
        <v>24</v>
      </c>
      <c r="F53" s="37">
        <v>45888.453659108804</v>
      </c>
      <c r="G53" s="37">
        <v>45888.453659108804</v>
      </c>
      <c r="H53" s="25">
        <v>9105820191</v>
      </c>
      <c r="I53" s="37">
        <v>45888.453659108804</v>
      </c>
      <c r="J53" s="25" t="s">
        <v>2993</v>
      </c>
      <c r="K53" s="77"/>
      <c r="L53" s="27" t="s">
        <v>25</v>
      </c>
      <c r="M53" s="25" t="s">
        <v>779</v>
      </c>
      <c r="N53" s="28">
        <v>45888.453659108804</v>
      </c>
      <c r="O53" s="25" t="s">
        <v>2171</v>
      </c>
      <c r="S53" s="25" t="s">
        <v>2991</v>
      </c>
      <c r="V53" s="25" t="s">
        <v>2991</v>
      </c>
      <c r="Y53" s="25" t="s">
        <v>2567</v>
      </c>
      <c r="AB53" s="24" t="s">
        <v>2229</v>
      </c>
      <c r="AC53" s="24" t="s">
        <v>2230</v>
      </c>
      <c r="AE53" s="29">
        <v>7</v>
      </c>
      <c r="AG53" s="29">
        <v>74250</v>
      </c>
      <c r="AH53" s="30">
        <v>519750</v>
      </c>
      <c r="AL53" s="32">
        <v>8</v>
      </c>
      <c r="AN53" s="29">
        <v>41580</v>
      </c>
      <c r="AO53" s="33" t="s">
        <v>2231</v>
      </c>
      <c r="AQ53" s="34" t="s">
        <v>2232</v>
      </c>
      <c r="AR53" s="34" t="s">
        <v>2233</v>
      </c>
      <c r="AS53" s="34" t="s">
        <v>2234</v>
      </c>
    </row>
    <row r="54" spans="3:45">
      <c r="C54" s="23" t="s">
        <v>2241</v>
      </c>
      <c r="D54" s="24" t="s">
        <v>848</v>
      </c>
      <c r="E54" s="24" t="s">
        <v>24</v>
      </c>
      <c r="F54" s="37">
        <v>45888.453659108804</v>
      </c>
      <c r="G54" s="37">
        <v>45888.453659108804</v>
      </c>
      <c r="H54" s="25">
        <v>9105820191</v>
      </c>
      <c r="I54" s="37">
        <v>45888.453659108804</v>
      </c>
      <c r="J54" s="25" t="s">
        <v>2994</v>
      </c>
      <c r="K54" s="77"/>
      <c r="L54" s="27" t="s">
        <v>25</v>
      </c>
      <c r="M54" s="25" t="s">
        <v>779</v>
      </c>
      <c r="N54" s="28">
        <v>45888.453659108804</v>
      </c>
      <c r="O54" s="25" t="s">
        <v>2171</v>
      </c>
      <c r="S54" s="25" t="s">
        <v>2991</v>
      </c>
      <c r="V54" s="25" t="s">
        <v>2991</v>
      </c>
      <c r="Y54" s="25" t="s">
        <v>2865</v>
      </c>
      <c r="AB54" s="24" t="s">
        <v>2229</v>
      </c>
      <c r="AC54" s="24" t="s">
        <v>2230</v>
      </c>
      <c r="AE54" s="29">
        <v>4</v>
      </c>
      <c r="AG54" s="29">
        <v>55595</v>
      </c>
      <c r="AH54" s="30">
        <v>222380</v>
      </c>
      <c r="AL54" s="32">
        <v>8</v>
      </c>
      <c r="AN54" s="29">
        <v>17790.400000000001</v>
      </c>
      <c r="AO54" s="33" t="s">
        <v>2231</v>
      </c>
      <c r="AQ54" s="34" t="s">
        <v>2232</v>
      </c>
      <c r="AR54" s="34" t="s">
        <v>2233</v>
      </c>
      <c r="AS54" s="34" t="s">
        <v>2234</v>
      </c>
    </row>
    <row r="55" spans="3:45">
      <c r="C55" s="23" t="s">
        <v>2235</v>
      </c>
      <c r="D55" s="24" t="s">
        <v>848</v>
      </c>
      <c r="E55" s="24" t="s">
        <v>24</v>
      </c>
      <c r="F55" s="37">
        <v>45888.455847187499</v>
      </c>
      <c r="G55" s="37">
        <v>45888.455847187499</v>
      </c>
      <c r="H55" s="25">
        <v>9105820182</v>
      </c>
      <c r="I55" s="37">
        <v>45888.455847187499</v>
      </c>
      <c r="J55" s="25" t="s">
        <v>2995</v>
      </c>
      <c r="K55" s="77"/>
      <c r="L55" s="27" t="s">
        <v>25</v>
      </c>
      <c r="M55" s="25" t="s">
        <v>673</v>
      </c>
      <c r="N55" s="28">
        <v>45888.455847187499</v>
      </c>
      <c r="O55" s="25" t="s">
        <v>2164</v>
      </c>
      <c r="S55" s="25" t="s">
        <v>2996</v>
      </c>
      <c r="V55" s="25" t="s">
        <v>2996</v>
      </c>
      <c r="Y55" s="25" t="s">
        <v>2567</v>
      </c>
      <c r="AB55" s="24" t="s">
        <v>2229</v>
      </c>
      <c r="AC55" s="24" t="s">
        <v>2230</v>
      </c>
      <c r="AE55" s="29">
        <v>1</v>
      </c>
      <c r="AG55" s="29">
        <v>74250</v>
      </c>
      <c r="AH55" s="30">
        <v>74250</v>
      </c>
      <c r="AL55" s="32">
        <v>8</v>
      </c>
      <c r="AN55" s="29">
        <v>5940</v>
      </c>
      <c r="AO55" s="33" t="s">
        <v>2231</v>
      </c>
      <c r="AQ55" s="34" t="s">
        <v>2232</v>
      </c>
      <c r="AR55" s="34" t="s">
        <v>2233</v>
      </c>
      <c r="AS55" s="34" t="s">
        <v>2234</v>
      </c>
    </row>
    <row r="56" spans="3:45">
      <c r="C56" s="23" t="s">
        <v>2235</v>
      </c>
      <c r="D56" s="24" t="s">
        <v>848</v>
      </c>
      <c r="E56" s="24" t="s">
        <v>24</v>
      </c>
      <c r="F56" s="37">
        <v>45888.455847187499</v>
      </c>
      <c r="G56" s="37">
        <v>45888.455847187499</v>
      </c>
      <c r="H56" s="25">
        <v>9105820182</v>
      </c>
      <c r="I56" s="37">
        <v>45888.455847187499</v>
      </c>
      <c r="J56" s="25" t="s">
        <v>2997</v>
      </c>
      <c r="K56" s="77"/>
      <c r="L56" s="27" t="s">
        <v>25</v>
      </c>
      <c r="M56" s="25" t="s">
        <v>673</v>
      </c>
      <c r="N56" s="28">
        <v>45888.455847187499</v>
      </c>
      <c r="O56" s="25" t="s">
        <v>2164</v>
      </c>
      <c r="S56" s="25" t="s">
        <v>2996</v>
      </c>
      <c r="V56" s="25" t="s">
        <v>2996</v>
      </c>
      <c r="Y56" s="25" t="s">
        <v>2832</v>
      </c>
      <c r="AB56" s="24" t="s">
        <v>2229</v>
      </c>
      <c r="AC56" s="24" t="s">
        <v>2230</v>
      </c>
      <c r="AE56" s="29">
        <v>2</v>
      </c>
      <c r="AG56" s="29">
        <v>46000</v>
      </c>
      <c r="AH56" s="30">
        <v>92000</v>
      </c>
      <c r="AL56" s="32">
        <v>8</v>
      </c>
      <c r="AN56" s="29">
        <v>7360</v>
      </c>
      <c r="AO56" s="33" t="s">
        <v>2231</v>
      </c>
      <c r="AQ56" s="34" t="s">
        <v>2232</v>
      </c>
      <c r="AR56" s="34" t="s">
        <v>2233</v>
      </c>
      <c r="AS56" s="34" t="s">
        <v>2234</v>
      </c>
    </row>
    <row r="57" spans="3:45">
      <c r="C57" s="23" t="s">
        <v>2241</v>
      </c>
      <c r="D57" s="24" t="s">
        <v>848</v>
      </c>
      <c r="E57" s="24" t="s">
        <v>24</v>
      </c>
      <c r="F57" s="37">
        <v>45888.455942442102</v>
      </c>
      <c r="G57" s="37">
        <v>45888.455942442102</v>
      </c>
      <c r="H57" s="25">
        <v>9105820258</v>
      </c>
      <c r="I57" s="37">
        <v>45888.455942442102</v>
      </c>
      <c r="J57" s="25" t="s">
        <v>2998</v>
      </c>
      <c r="K57" s="77"/>
      <c r="L57" s="27" t="s">
        <v>25</v>
      </c>
      <c r="M57" s="25" t="s">
        <v>786</v>
      </c>
      <c r="N57" s="28">
        <v>45888.455942442102</v>
      </c>
      <c r="O57" s="25" t="s">
        <v>2171</v>
      </c>
      <c r="S57" s="25" t="s">
        <v>2991</v>
      </c>
      <c r="V57" s="25" t="s">
        <v>2991</v>
      </c>
      <c r="Y57" s="25" t="s">
        <v>2627</v>
      </c>
      <c r="AB57" s="24" t="s">
        <v>2229</v>
      </c>
      <c r="AC57" s="24" t="s">
        <v>2230</v>
      </c>
      <c r="AE57" s="29">
        <v>7</v>
      </c>
      <c r="AG57" s="29">
        <v>111058</v>
      </c>
      <c r="AH57" s="30">
        <v>777406</v>
      </c>
      <c r="AL57" s="32">
        <v>8</v>
      </c>
      <c r="AN57" s="29">
        <v>62192.480000000003</v>
      </c>
      <c r="AO57" s="33" t="s">
        <v>2231</v>
      </c>
      <c r="AQ57" s="34" t="s">
        <v>2232</v>
      </c>
      <c r="AR57" s="34" t="s">
        <v>2233</v>
      </c>
      <c r="AS57" s="34" t="s">
        <v>2234</v>
      </c>
    </row>
    <row r="58" spans="3:45">
      <c r="C58" s="23" t="s">
        <v>2241</v>
      </c>
      <c r="D58" s="24" t="s">
        <v>848</v>
      </c>
      <c r="E58" s="24" t="s">
        <v>24</v>
      </c>
      <c r="F58" s="37">
        <v>45888.455942442102</v>
      </c>
      <c r="G58" s="37">
        <v>45888.455942442102</v>
      </c>
      <c r="H58" s="25">
        <v>9105820258</v>
      </c>
      <c r="I58" s="37">
        <v>45888.455942442102</v>
      </c>
      <c r="J58" s="25" t="s">
        <v>2999</v>
      </c>
      <c r="K58" s="77"/>
      <c r="L58" s="27" t="s">
        <v>25</v>
      </c>
      <c r="M58" s="25" t="s">
        <v>786</v>
      </c>
      <c r="N58" s="28">
        <v>45888.455942442102</v>
      </c>
      <c r="O58" s="25" t="s">
        <v>2171</v>
      </c>
      <c r="S58" s="25" t="s">
        <v>2991</v>
      </c>
      <c r="V58" s="25" t="s">
        <v>2991</v>
      </c>
      <c r="Y58" s="25" t="s">
        <v>2706</v>
      </c>
      <c r="AB58" s="24" t="s">
        <v>2229</v>
      </c>
      <c r="AC58" s="24" t="s">
        <v>2230</v>
      </c>
      <c r="AE58" s="29">
        <v>4</v>
      </c>
      <c r="AG58" s="29">
        <v>111606</v>
      </c>
      <c r="AH58" s="30">
        <v>446424</v>
      </c>
      <c r="AL58" s="32">
        <v>8</v>
      </c>
      <c r="AN58" s="29">
        <v>35713.919999999998</v>
      </c>
      <c r="AO58" s="33" t="s">
        <v>2231</v>
      </c>
      <c r="AQ58" s="34" t="s">
        <v>2232</v>
      </c>
      <c r="AR58" s="34" t="s">
        <v>2233</v>
      </c>
      <c r="AS58" s="34" t="s">
        <v>2234</v>
      </c>
    </row>
    <row r="59" spans="3:45">
      <c r="C59" s="23" t="s">
        <v>2241</v>
      </c>
      <c r="D59" s="24" t="s">
        <v>848</v>
      </c>
      <c r="E59" s="24" t="s">
        <v>24</v>
      </c>
      <c r="F59" s="37">
        <v>45888.456924305603</v>
      </c>
      <c r="G59" s="37">
        <v>45888.456924305603</v>
      </c>
      <c r="H59" s="25">
        <v>9105820245</v>
      </c>
      <c r="I59" s="37">
        <v>45888.456924305603</v>
      </c>
      <c r="J59" s="25" t="s">
        <v>3000</v>
      </c>
      <c r="K59" s="77"/>
      <c r="L59" s="27" t="s">
        <v>25</v>
      </c>
      <c r="M59" s="25" t="s">
        <v>71</v>
      </c>
      <c r="N59" s="28">
        <v>45888.456924305603</v>
      </c>
      <c r="O59" s="25" t="s">
        <v>2138</v>
      </c>
      <c r="S59" s="25" t="s">
        <v>3001</v>
      </c>
      <c r="V59" s="25" t="s">
        <v>3001</v>
      </c>
      <c r="Y59" s="25" t="s">
        <v>2680</v>
      </c>
      <c r="AB59" s="24" t="s">
        <v>2229</v>
      </c>
      <c r="AC59" s="24" t="s">
        <v>2230</v>
      </c>
      <c r="AE59" s="29">
        <v>4</v>
      </c>
      <c r="AG59" s="29">
        <v>49500</v>
      </c>
      <c r="AH59" s="30">
        <v>198000</v>
      </c>
      <c r="AL59" s="32">
        <v>8</v>
      </c>
      <c r="AN59" s="29">
        <v>15840</v>
      </c>
      <c r="AO59" s="33" t="s">
        <v>2231</v>
      </c>
      <c r="AQ59" s="34" t="s">
        <v>2232</v>
      </c>
      <c r="AR59" s="34" t="s">
        <v>2233</v>
      </c>
      <c r="AS59" s="34" t="s">
        <v>2234</v>
      </c>
    </row>
    <row r="60" spans="3:45">
      <c r="C60" s="23" t="s">
        <v>2241</v>
      </c>
      <c r="D60" s="24" t="s">
        <v>848</v>
      </c>
      <c r="E60" s="24" t="s">
        <v>24</v>
      </c>
      <c r="F60" s="37">
        <v>45888.456924305603</v>
      </c>
      <c r="G60" s="37">
        <v>45888.456924305603</v>
      </c>
      <c r="H60" s="25">
        <v>9105820245</v>
      </c>
      <c r="I60" s="37">
        <v>45888.456924305603</v>
      </c>
      <c r="J60" s="25" t="s">
        <v>3002</v>
      </c>
      <c r="K60" s="77"/>
      <c r="L60" s="27" t="s">
        <v>25</v>
      </c>
      <c r="M60" s="25" t="s">
        <v>71</v>
      </c>
      <c r="N60" s="28">
        <v>45888.456924305603</v>
      </c>
      <c r="O60" s="25" t="s">
        <v>2138</v>
      </c>
      <c r="S60" s="25" t="s">
        <v>3001</v>
      </c>
      <c r="V60" s="25" t="s">
        <v>3001</v>
      </c>
      <c r="Y60" s="25" t="s">
        <v>2616</v>
      </c>
      <c r="AB60" s="24" t="s">
        <v>2229</v>
      </c>
      <c r="AC60" s="24" t="s">
        <v>2230</v>
      </c>
      <c r="AE60" s="29">
        <v>1</v>
      </c>
      <c r="AG60" s="29">
        <v>70950</v>
      </c>
      <c r="AH60" s="30">
        <v>70950</v>
      </c>
      <c r="AL60" s="32">
        <v>8</v>
      </c>
      <c r="AN60" s="29">
        <v>5676</v>
      </c>
      <c r="AO60" s="33" t="s">
        <v>2231</v>
      </c>
      <c r="AQ60" s="34" t="s">
        <v>2232</v>
      </c>
      <c r="AR60" s="34" t="s">
        <v>2233</v>
      </c>
      <c r="AS60" s="34" t="s">
        <v>2234</v>
      </c>
    </row>
    <row r="61" spans="3:45">
      <c r="C61" s="23" t="s">
        <v>2241</v>
      </c>
      <c r="D61" s="24" t="s">
        <v>848</v>
      </c>
      <c r="E61" s="24" t="s">
        <v>24</v>
      </c>
      <c r="F61" s="37">
        <v>45888.456924305603</v>
      </c>
      <c r="G61" s="37">
        <v>45888.456924305603</v>
      </c>
      <c r="H61" s="25">
        <v>9105820245</v>
      </c>
      <c r="I61" s="37">
        <v>45888.456924305603</v>
      </c>
      <c r="J61" s="25" t="s">
        <v>3003</v>
      </c>
      <c r="K61" s="77"/>
      <c r="L61" s="27" t="s">
        <v>25</v>
      </c>
      <c r="M61" s="25" t="s">
        <v>71</v>
      </c>
      <c r="N61" s="28">
        <v>45888.456924305603</v>
      </c>
      <c r="O61" s="25" t="s">
        <v>2138</v>
      </c>
      <c r="S61" s="25" t="s">
        <v>3001</v>
      </c>
      <c r="V61" s="25" t="s">
        <v>3001</v>
      </c>
      <c r="Y61" s="25" t="s">
        <v>2706</v>
      </c>
      <c r="AB61" s="24" t="s">
        <v>2229</v>
      </c>
      <c r="AC61" s="24" t="s">
        <v>2230</v>
      </c>
      <c r="AE61" s="29">
        <v>1</v>
      </c>
      <c r="AG61" s="29">
        <v>111606</v>
      </c>
      <c r="AH61" s="30">
        <v>111606</v>
      </c>
      <c r="AL61" s="32">
        <v>8</v>
      </c>
      <c r="AN61" s="29">
        <v>8928.48</v>
      </c>
      <c r="AO61" s="33" t="s">
        <v>2231</v>
      </c>
      <c r="AQ61" s="34" t="s">
        <v>2232</v>
      </c>
      <c r="AR61" s="34" t="s">
        <v>2233</v>
      </c>
      <c r="AS61" s="34" t="s">
        <v>2234</v>
      </c>
    </row>
    <row r="62" spans="3:45">
      <c r="C62" s="23" t="s">
        <v>2235</v>
      </c>
      <c r="D62" s="24" t="s">
        <v>848</v>
      </c>
      <c r="E62" s="24" t="s">
        <v>24</v>
      </c>
      <c r="F62" s="37">
        <v>45888.456928587999</v>
      </c>
      <c r="G62" s="37">
        <v>45888.456928587999</v>
      </c>
      <c r="H62" s="25">
        <v>9105820186</v>
      </c>
      <c r="I62" s="37">
        <v>45888.456928587999</v>
      </c>
      <c r="J62" s="25" t="s">
        <v>3004</v>
      </c>
      <c r="K62" s="77"/>
      <c r="L62" s="27" t="s">
        <v>25</v>
      </c>
      <c r="M62" s="25" t="s">
        <v>680</v>
      </c>
      <c r="N62" s="28">
        <v>45888.456928587999</v>
      </c>
      <c r="O62" s="25" t="s">
        <v>2164</v>
      </c>
      <c r="S62" s="25" t="s">
        <v>2996</v>
      </c>
      <c r="V62" s="25" t="s">
        <v>2996</v>
      </c>
      <c r="Y62" s="25" t="s">
        <v>2627</v>
      </c>
      <c r="AB62" s="24" t="s">
        <v>2229</v>
      </c>
      <c r="AC62" s="24" t="s">
        <v>2230</v>
      </c>
      <c r="AE62" s="29">
        <v>1</v>
      </c>
      <c r="AG62" s="29">
        <v>111058</v>
      </c>
      <c r="AH62" s="30">
        <v>111058</v>
      </c>
      <c r="AL62" s="32">
        <v>8</v>
      </c>
      <c r="AN62" s="29">
        <v>8884.64</v>
      </c>
      <c r="AO62" s="33" t="s">
        <v>2231</v>
      </c>
      <c r="AQ62" s="34" t="s">
        <v>2232</v>
      </c>
      <c r="AR62" s="34" t="s">
        <v>2233</v>
      </c>
      <c r="AS62" s="34" t="s">
        <v>2234</v>
      </c>
    </row>
    <row r="63" spans="3:45">
      <c r="C63" s="23" t="s">
        <v>2241</v>
      </c>
      <c r="D63" s="24" t="s">
        <v>848</v>
      </c>
      <c r="E63" s="24" t="s">
        <v>24</v>
      </c>
      <c r="F63" s="37">
        <v>45888.4569325579</v>
      </c>
      <c r="G63" s="37">
        <v>45888.4569325579</v>
      </c>
      <c r="H63" s="25">
        <v>9105820246</v>
      </c>
      <c r="I63" s="37">
        <v>45888.4569325579</v>
      </c>
      <c r="J63" s="25" t="s">
        <v>3005</v>
      </c>
      <c r="K63" s="77"/>
      <c r="L63" s="27" t="s">
        <v>25</v>
      </c>
      <c r="M63" s="25" t="s">
        <v>481</v>
      </c>
      <c r="N63" s="28">
        <v>45888.4569325579</v>
      </c>
      <c r="O63" s="25" t="s">
        <v>2150</v>
      </c>
      <c r="S63" s="25" t="s">
        <v>3006</v>
      </c>
      <c r="V63" s="25" t="s">
        <v>3006</v>
      </c>
      <c r="Y63" s="25" t="s">
        <v>2616</v>
      </c>
      <c r="AB63" s="24" t="s">
        <v>2229</v>
      </c>
      <c r="AC63" s="24" t="s">
        <v>2230</v>
      </c>
      <c r="AE63" s="29">
        <v>1</v>
      </c>
      <c r="AG63" s="29">
        <v>70950</v>
      </c>
      <c r="AH63" s="30">
        <v>70950</v>
      </c>
      <c r="AL63" s="32">
        <v>8</v>
      </c>
      <c r="AN63" s="29">
        <v>5676</v>
      </c>
      <c r="AO63" s="33" t="s">
        <v>2231</v>
      </c>
      <c r="AQ63" s="34" t="s">
        <v>2232</v>
      </c>
      <c r="AR63" s="34" t="s">
        <v>2233</v>
      </c>
      <c r="AS63" s="34" t="s">
        <v>2234</v>
      </c>
    </row>
    <row r="64" spans="3:45">
      <c r="C64" s="23" t="s">
        <v>2241</v>
      </c>
      <c r="D64" s="24" t="s">
        <v>848</v>
      </c>
      <c r="E64" s="24" t="s">
        <v>24</v>
      </c>
      <c r="F64" s="37">
        <v>45888.4569325579</v>
      </c>
      <c r="G64" s="37">
        <v>45888.4569325579</v>
      </c>
      <c r="H64" s="25">
        <v>9105820246</v>
      </c>
      <c r="I64" s="37">
        <v>45888.4569325579</v>
      </c>
      <c r="J64" s="25" t="s">
        <v>3007</v>
      </c>
      <c r="K64" s="77"/>
      <c r="L64" s="27" t="s">
        <v>25</v>
      </c>
      <c r="M64" s="25" t="s">
        <v>481</v>
      </c>
      <c r="N64" s="28">
        <v>45888.4569325579</v>
      </c>
      <c r="O64" s="25" t="s">
        <v>2150</v>
      </c>
      <c r="S64" s="25" t="s">
        <v>3006</v>
      </c>
      <c r="V64" s="25" t="s">
        <v>3006</v>
      </c>
      <c r="Y64" s="25" t="s">
        <v>2576</v>
      </c>
      <c r="AB64" s="24" t="s">
        <v>2229</v>
      </c>
      <c r="AC64" s="24" t="s">
        <v>2230</v>
      </c>
      <c r="AE64" s="29">
        <v>2</v>
      </c>
      <c r="AG64" s="29">
        <v>73431</v>
      </c>
      <c r="AH64" s="30">
        <v>146862</v>
      </c>
      <c r="AL64" s="32">
        <v>8</v>
      </c>
      <c r="AN64" s="29">
        <v>11748.960000000001</v>
      </c>
      <c r="AO64" s="33" t="s">
        <v>2231</v>
      </c>
      <c r="AQ64" s="34" t="s">
        <v>2232</v>
      </c>
      <c r="AR64" s="34" t="s">
        <v>2233</v>
      </c>
      <c r="AS64" s="34" t="s">
        <v>2234</v>
      </c>
    </row>
    <row r="65" spans="3:45">
      <c r="C65" s="23" t="s">
        <v>2241</v>
      </c>
      <c r="D65" s="24" t="s">
        <v>848</v>
      </c>
      <c r="E65" s="24" t="s">
        <v>24</v>
      </c>
      <c r="F65" s="37">
        <v>45888.4569325579</v>
      </c>
      <c r="G65" s="37">
        <v>45888.4569325579</v>
      </c>
      <c r="H65" s="25">
        <v>9105820246</v>
      </c>
      <c r="I65" s="37">
        <v>45888.4569325579</v>
      </c>
      <c r="J65" s="25" t="s">
        <v>3008</v>
      </c>
      <c r="K65" s="77"/>
      <c r="L65" s="27" t="s">
        <v>25</v>
      </c>
      <c r="M65" s="25" t="s">
        <v>481</v>
      </c>
      <c r="N65" s="28">
        <v>45888.4569325579</v>
      </c>
      <c r="O65" s="25" t="s">
        <v>2150</v>
      </c>
      <c r="S65" s="25" t="s">
        <v>3006</v>
      </c>
      <c r="V65" s="25" t="s">
        <v>3006</v>
      </c>
      <c r="Y65" s="25" t="s">
        <v>2706</v>
      </c>
      <c r="AB65" s="24" t="s">
        <v>2229</v>
      </c>
      <c r="AC65" s="24" t="s">
        <v>2230</v>
      </c>
      <c r="AE65" s="29">
        <v>1</v>
      </c>
      <c r="AG65" s="29">
        <v>111606</v>
      </c>
      <c r="AH65" s="30">
        <v>111606</v>
      </c>
      <c r="AL65" s="32">
        <v>8</v>
      </c>
      <c r="AN65" s="29">
        <v>8928.48</v>
      </c>
      <c r="AO65" s="33" t="s">
        <v>2231</v>
      </c>
      <c r="AQ65" s="34" t="s">
        <v>2232</v>
      </c>
      <c r="AR65" s="34" t="s">
        <v>2233</v>
      </c>
      <c r="AS65" s="34" t="s">
        <v>2234</v>
      </c>
    </row>
    <row r="66" spans="3:45">
      <c r="C66" s="23" t="s">
        <v>2235</v>
      </c>
      <c r="D66" s="24" t="s">
        <v>848</v>
      </c>
      <c r="E66" s="24" t="s">
        <v>24</v>
      </c>
      <c r="F66" s="37">
        <v>45888.460664814796</v>
      </c>
      <c r="G66" s="37">
        <v>45888.460664814796</v>
      </c>
      <c r="H66" s="25">
        <v>9105820255</v>
      </c>
      <c r="I66" s="37">
        <v>45888.460664814796</v>
      </c>
      <c r="J66" s="25" t="s">
        <v>3009</v>
      </c>
      <c r="K66" s="77"/>
      <c r="L66" s="27" t="s">
        <v>25</v>
      </c>
      <c r="M66" s="25" t="s">
        <v>240</v>
      </c>
      <c r="N66" s="28">
        <v>45888.460664814796</v>
      </c>
      <c r="O66" s="25" t="s">
        <v>2139</v>
      </c>
      <c r="S66" s="25" t="s">
        <v>3010</v>
      </c>
      <c r="V66" s="25" t="s">
        <v>3010</v>
      </c>
      <c r="Y66" s="25" t="s">
        <v>2616</v>
      </c>
      <c r="AB66" s="24" t="s">
        <v>2229</v>
      </c>
      <c r="AC66" s="24" t="s">
        <v>2230</v>
      </c>
      <c r="AE66" s="29">
        <v>3</v>
      </c>
      <c r="AG66" s="29">
        <v>70950</v>
      </c>
      <c r="AH66" s="30">
        <v>212850</v>
      </c>
      <c r="AL66" s="32">
        <v>8</v>
      </c>
      <c r="AN66" s="29">
        <v>17028</v>
      </c>
      <c r="AO66" s="33" t="s">
        <v>2231</v>
      </c>
      <c r="AQ66" s="34" t="s">
        <v>2232</v>
      </c>
      <c r="AR66" s="34" t="s">
        <v>2233</v>
      </c>
      <c r="AS66" s="34" t="s">
        <v>2234</v>
      </c>
    </row>
    <row r="67" spans="3:45">
      <c r="C67" s="23" t="s">
        <v>2241</v>
      </c>
      <c r="D67" s="24" t="s">
        <v>848</v>
      </c>
      <c r="E67" s="24" t="s">
        <v>24</v>
      </c>
      <c r="F67" s="37">
        <v>45888.461100150504</v>
      </c>
      <c r="G67" s="37">
        <v>45888.461100150504</v>
      </c>
      <c r="H67" s="25">
        <v>9105820337</v>
      </c>
      <c r="I67" s="37">
        <v>45888.461100150504</v>
      </c>
      <c r="J67" s="25" t="s">
        <v>3011</v>
      </c>
      <c r="K67" s="77"/>
      <c r="L67" s="27" t="s">
        <v>25</v>
      </c>
      <c r="M67" s="25" t="s">
        <v>76</v>
      </c>
      <c r="N67" s="28">
        <v>45888.461100150504</v>
      </c>
      <c r="O67" s="25" t="s">
        <v>2138</v>
      </c>
      <c r="S67" s="25" t="s">
        <v>3012</v>
      </c>
      <c r="V67" s="25" t="s">
        <v>3012</v>
      </c>
      <c r="Y67" s="25" t="s">
        <v>2865</v>
      </c>
      <c r="AB67" s="24" t="s">
        <v>2229</v>
      </c>
      <c r="AC67" s="24" t="s">
        <v>2230</v>
      </c>
      <c r="AE67" s="29">
        <v>4</v>
      </c>
      <c r="AG67" s="29">
        <v>55595</v>
      </c>
      <c r="AH67" s="30">
        <v>222380</v>
      </c>
      <c r="AL67" s="32">
        <v>8</v>
      </c>
      <c r="AN67" s="29">
        <v>17790.400000000001</v>
      </c>
      <c r="AO67" s="33" t="s">
        <v>2231</v>
      </c>
      <c r="AQ67" s="34" t="s">
        <v>2232</v>
      </c>
      <c r="AR67" s="34" t="s">
        <v>2233</v>
      </c>
      <c r="AS67" s="34" t="s">
        <v>2234</v>
      </c>
    </row>
    <row r="68" spans="3:45">
      <c r="C68" s="23" t="s">
        <v>2241</v>
      </c>
      <c r="D68" s="24" t="s">
        <v>848</v>
      </c>
      <c r="E68" s="24" t="s">
        <v>24</v>
      </c>
      <c r="F68" s="37">
        <v>45888.461100150504</v>
      </c>
      <c r="G68" s="37">
        <v>45888.461100150504</v>
      </c>
      <c r="H68" s="25">
        <v>9105820337</v>
      </c>
      <c r="I68" s="37">
        <v>45888.461100150504</v>
      </c>
      <c r="J68" s="25" t="s">
        <v>3013</v>
      </c>
      <c r="K68" s="77"/>
      <c r="L68" s="27" t="s">
        <v>25</v>
      </c>
      <c r="M68" s="25" t="s">
        <v>76</v>
      </c>
      <c r="N68" s="28">
        <v>45888.461100150504</v>
      </c>
      <c r="O68" s="25" t="s">
        <v>2138</v>
      </c>
      <c r="S68" s="25" t="s">
        <v>3012</v>
      </c>
      <c r="V68" s="25" t="s">
        <v>3012</v>
      </c>
      <c r="Y68" s="25" t="s">
        <v>2627</v>
      </c>
      <c r="AB68" s="24" t="s">
        <v>2229</v>
      </c>
      <c r="AC68" s="24" t="s">
        <v>2230</v>
      </c>
      <c r="AE68" s="29">
        <v>1</v>
      </c>
      <c r="AG68" s="29">
        <v>111058</v>
      </c>
      <c r="AH68" s="30">
        <v>111058</v>
      </c>
      <c r="AL68" s="32">
        <v>8</v>
      </c>
      <c r="AN68" s="29">
        <v>8884.64</v>
      </c>
      <c r="AO68" s="33" t="s">
        <v>2231</v>
      </c>
      <c r="AQ68" s="34" t="s">
        <v>2232</v>
      </c>
      <c r="AR68" s="34" t="s">
        <v>2233</v>
      </c>
      <c r="AS68" s="34" t="s">
        <v>2234</v>
      </c>
    </row>
    <row r="69" spans="3:45">
      <c r="C69" s="23" t="s">
        <v>2241</v>
      </c>
      <c r="D69" s="24" t="s">
        <v>848</v>
      </c>
      <c r="E69" s="24" t="s">
        <v>24</v>
      </c>
      <c r="F69" s="37">
        <v>45888.461100150504</v>
      </c>
      <c r="G69" s="37">
        <v>45888.461100150504</v>
      </c>
      <c r="H69" s="25">
        <v>9105820337</v>
      </c>
      <c r="I69" s="37">
        <v>45888.461100150504</v>
      </c>
      <c r="J69" s="25" t="s">
        <v>3014</v>
      </c>
      <c r="K69" s="77"/>
      <c r="L69" s="27" t="s">
        <v>25</v>
      </c>
      <c r="M69" s="25" t="s">
        <v>76</v>
      </c>
      <c r="N69" s="28">
        <v>45888.461100150504</v>
      </c>
      <c r="O69" s="25" t="s">
        <v>2138</v>
      </c>
      <c r="S69" s="25" t="s">
        <v>3012</v>
      </c>
      <c r="V69" s="25" t="s">
        <v>3012</v>
      </c>
      <c r="Y69" s="25" t="s">
        <v>2567</v>
      </c>
      <c r="AB69" s="24" t="s">
        <v>2229</v>
      </c>
      <c r="AC69" s="24" t="s">
        <v>2230</v>
      </c>
      <c r="AE69" s="29">
        <v>1</v>
      </c>
      <c r="AG69" s="29">
        <v>74250</v>
      </c>
      <c r="AH69" s="30">
        <v>74250</v>
      </c>
      <c r="AL69" s="32">
        <v>8</v>
      </c>
      <c r="AN69" s="29">
        <v>5940</v>
      </c>
      <c r="AO69" s="33" t="s">
        <v>2231</v>
      </c>
      <c r="AQ69" s="34" t="s">
        <v>2232</v>
      </c>
      <c r="AR69" s="34" t="s">
        <v>2233</v>
      </c>
      <c r="AS69" s="34" t="s">
        <v>2234</v>
      </c>
    </row>
    <row r="70" spans="3:45">
      <c r="C70" s="23" t="s">
        <v>2235</v>
      </c>
      <c r="D70" s="24" t="s">
        <v>848</v>
      </c>
      <c r="E70" s="24" t="s">
        <v>24</v>
      </c>
      <c r="F70" s="37">
        <v>45888.465627048601</v>
      </c>
      <c r="G70" s="37">
        <v>45888.465627048601</v>
      </c>
      <c r="H70" s="25">
        <v>9105820296</v>
      </c>
      <c r="I70" s="37">
        <v>45888.465627048601</v>
      </c>
      <c r="J70" s="25" t="s">
        <v>3015</v>
      </c>
      <c r="K70" s="77"/>
      <c r="L70" s="27" t="s">
        <v>25</v>
      </c>
      <c r="M70" s="25" t="s">
        <v>245</v>
      </c>
      <c r="N70" s="28">
        <v>45888.465627048601</v>
      </c>
      <c r="O70" s="25" t="s">
        <v>2139</v>
      </c>
      <c r="S70" s="25" t="s">
        <v>3016</v>
      </c>
      <c r="V70" s="25" t="s">
        <v>3016</v>
      </c>
      <c r="Y70" s="25" t="s">
        <v>2627</v>
      </c>
      <c r="AB70" s="24" t="s">
        <v>2229</v>
      </c>
      <c r="AC70" s="24" t="s">
        <v>2230</v>
      </c>
      <c r="AE70" s="29">
        <v>3</v>
      </c>
      <c r="AG70" s="29">
        <v>111058</v>
      </c>
      <c r="AH70" s="30">
        <v>333174</v>
      </c>
      <c r="AL70" s="32">
        <v>8</v>
      </c>
      <c r="AN70" s="29">
        <v>26653.920000000002</v>
      </c>
      <c r="AO70" s="33" t="s">
        <v>2231</v>
      </c>
      <c r="AQ70" s="34" t="s">
        <v>2232</v>
      </c>
      <c r="AR70" s="34" t="s">
        <v>2233</v>
      </c>
      <c r="AS70" s="34" t="s">
        <v>2234</v>
      </c>
    </row>
    <row r="71" spans="3:45">
      <c r="C71" s="23" t="s">
        <v>2235</v>
      </c>
      <c r="D71" s="24" t="s">
        <v>848</v>
      </c>
      <c r="E71" s="24" t="s">
        <v>24</v>
      </c>
      <c r="F71" s="37">
        <v>45888.465627048601</v>
      </c>
      <c r="G71" s="37">
        <v>45888.465627048601</v>
      </c>
      <c r="H71" s="25">
        <v>9105820296</v>
      </c>
      <c r="I71" s="37">
        <v>45888.465627048601</v>
      </c>
      <c r="J71" s="25" t="s">
        <v>3017</v>
      </c>
      <c r="K71" s="77"/>
      <c r="L71" s="27" t="s">
        <v>25</v>
      </c>
      <c r="M71" s="25" t="s">
        <v>245</v>
      </c>
      <c r="N71" s="28">
        <v>45888.465627048601</v>
      </c>
      <c r="O71" s="25" t="s">
        <v>2139</v>
      </c>
      <c r="S71" s="25" t="s">
        <v>3016</v>
      </c>
      <c r="V71" s="25" t="s">
        <v>3016</v>
      </c>
      <c r="Y71" s="25" t="s">
        <v>2629</v>
      </c>
      <c r="AB71" s="24" t="s">
        <v>2229</v>
      </c>
      <c r="AC71" s="24" t="s">
        <v>2230</v>
      </c>
      <c r="AE71" s="29">
        <v>1</v>
      </c>
      <c r="AG71" s="29">
        <v>50182</v>
      </c>
      <c r="AH71" s="30">
        <v>50182</v>
      </c>
      <c r="AL71" s="32">
        <v>8</v>
      </c>
      <c r="AN71" s="29">
        <v>4014.56</v>
      </c>
      <c r="AO71" s="33" t="s">
        <v>2231</v>
      </c>
      <c r="AQ71" s="34" t="s">
        <v>2232</v>
      </c>
      <c r="AR71" s="34" t="s">
        <v>2233</v>
      </c>
      <c r="AS71" s="34" t="s">
        <v>2234</v>
      </c>
    </row>
    <row r="72" spans="3:45">
      <c r="C72" s="23" t="s">
        <v>2235</v>
      </c>
      <c r="D72" s="24" t="s">
        <v>848</v>
      </c>
      <c r="E72" s="24" t="s">
        <v>24</v>
      </c>
      <c r="F72" s="37">
        <v>45888.472872881903</v>
      </c>
      <c r="G72" s="37">
        <v>45888.472872881903</v>
      </c>
      <c r="H72" s="25">
        <v>9105820422</v>
      </c>
      <c r="I72" s="37">
        <v>45888.472872881903</v>
      </c>
      <c r="J72" s="25" t="s">
        <v>3018</v>
      </c>
      <c r="K72" s="77"/>
      <c r="L72" s="27" t="s">
        <v>25</v>
      </c>
      <c r="M72" s="25" t="s">
        <v>553</v>
      </c>
      <c r="N72" s="28">
        <v>45888.472872881903</v>
      </c>
      <c r="O72" s="25" t="s">
        <v>2143</v>
      </c>
      <c r="S72" s="25" t="s">
        <v>3019</v>
      </c>
      <c r="V72" s="25" t="s">
        <v>3019</v>
      </c>
      <c r="Y72" s="25" t="s">
        <v>2576</v>
      </c>
      <c r="AB72" s="24" t="s">
        <v>2229</v>
      </c>
      <c r="AC72" s="24" t="s">
        <v>2230</v>
      </c>
      <c r="AE72" s="29">
        <v>2</v>
      </c>
      <c r="AG72" s="29">
        <v>73431</v>
      </c>
      <c r="AH72" s="30">
        <v>146862</v>
      </c>
      <c r="AL72" s="32">
        <v>8</v>
      </c>
      <c r="AN72" s="29">
        <v>11748.960000000001</v>
      </c>
      <c r="AO72" s="33" t="s">
        <v>2231</v>
      </c>
      <c r="AQ72" s="34" t="s">
        <v>2232</v>
      </c>
      <c r="AR72" s="34" t="s">
        <v>2233</v>
      </c>
      <c r="AS72" s="34" t="s">
        <v>2234</v>
      </c>
    </row>
    <row r="73" spans="3:45">
      <c r="C73" s="23" t="s">
        <v>2241</v>
      </c>
      <c r="D73" s="24" t="s">
        <v>848</v>
      </c>
      <c r="E73" s="24" t="s">
        <v>24</v>
      </c>
      <c r="F73" s="37">
        <v>45888.4758903935</v>
      </c>
      <c r="G73" s="37">
        <v>45888.4758903935</v>
      </c>
      <c r="H73" s="25">
        <v>9105820435</v>
      </c>
      <c r="I73" s="37">
        <v>45888.4758903935</v>
      </c>
      <c r="J73" s="25" t="s">
        <v>3020</v>
      </c>
      <c r="K73" s="77"/>
      <c r="L73" s="27" t="s">
        <v>25</v>
      </c>
      <c r="M73" s="25" t="s">
        <v>81</v>
      </c>
      <c r="N73" s="28">
        <v>45888.4758903935</v>
      </c>
      <c r="O73" s="25" t="s">
        <v>2138</v>
      </c>
      <c r="S73" s="25" t="s">
        <v>3021</v>
      </c>
      <c r="V73" s="25" t="s">
        <v>3021</v>
      </c>
      <c r="Y73" s="25" t="s">
        <v>2865</v>
      </c>
      <c r="AB73" s="24" t="s">
        <v>2229</v>
      </c>
      <c r="AC73" s="24" t="s">
        <v>2230</v>
      </c>
      <c r="AE73" s="29">
        <v>1</v>
      </c>
      <c r="AG73" s="29">
        <v>55595</v>
      </c>
      <c r="AH73" s="30">
        <v>55595</v>
      </c>
      <c r="AL73" s="32">
        <v>8</v>
      </c>
      <c r="AN73" s="29">
        <v>4447.6000000000004</v>
      </c>
      <c r="AO73" s="33" t="s">
        <v>2231</v>
      </c>
      <c r="AQ73" s="34" t="s">
        <v>2232</v>
      </c>
      <c r="AR73" s="34" t="s">
        <v>2233</v>
      </c>
      <c r="AS73" s="34" t="s">
        <v>2234</v>
      </c>
    </row>
    <row r="74" spans="3:45">
      <c r="C74" s="23" t="s">
        <v>2241</v>
      </c>
      <c r="D74" s="24" t="s">
        <v>848</v>
      </c>
      <c r="E74" s="24" t="s">
        <v>24</v>
      </c>
      <c r="F74" s="37">
        <v>45888.4758903935</v>
      </c>
      <c r="G74" s="37">
        <v>45888.4758903935</v>
      </c>
      <c r="H74" s="25">
        <v>9105820435</v>
      </c>
      <c r="I74" s="37">
        <v>45888.4758903935</v>
      </c>
      <c r="J74" s="25" t="s">
        <v>3022</v>
      </c>
      <c r="K74" s="77"/>
      <c r="L74" s="27" t="s">
        <v>25</v>
      </c>
      <c r="M74" s="25" t="s">
        <v>81</v>
      </c>
      <c r="N74" s="28">
        <v>45888.4758903935</v>
      </c>
      <c r="O74" s="25" t="s">
        <v>2138</v>
      </c>
      <c r="S74" s="25" t="s">
        <v>3021</v>
      </c>
      <c r="V74" s="25" t="s">
        <v>3021</v>
      </c>
      <c r="Y74" s="25" t="s">
        <v>2629</v>
      </c>
      <c r="AB74" s="24" t="s">
        <v>2229</v>
      </c>
      <c r="AC74" s="24" t="s">
        <v>2230</v>
      </c>
      <c r="AE74" s="29">
        <v>6</v>
      </c>
      <c r="AG74" s="29">
        <v>50182</v>
      </c>
      <c r="AH74" s="30">
        <v>301092</v>
      </c>
      <c r="AL74" s="32">
        <v>8</v>
      </c>
      <c r="AN74" s="29">
        <v>24087.360000000001</v>
      </c>
      <c r="AO74" s="33" t="s">
        <v>2231</v>
      </c>
      <c r="AQ74" s="34" t="s">
        <v>2232</v>
      </c>
      <c r="AR74" s="34" t="s">
        <v>2233</v>
      </c>
      <c r="AS74" s="34" t="s">
        <v>2234</v>
      </c>
    </row>
    <row r="75" spans="3:45">
      <c r="C75" s="23" t="s">
        <v>2241</v>
      </c>
      <c r="D75" s="24" t="s">
        <v>848</v>
      </c>
      <c r="E75" s="24" t="s">
        <v>24</v>
      </c>
      <c r="F75" s="37">
        <v>45888.4758903935</v>
      </c>
      <c r="G75" s="37">
        <v>45888.4758903935</v>
      </c>
      <c r="H75" s="25">
        <v>9105820435</v>
      </c>
      <c r="I75" s="37">
        <v>45888.4758903935</v>
      </c>
      <c r="J75" s="25" t="s">
        <v>3023</v>
      </c>
      <c r="K75" s="77"/>
      <c r="L75" s="27" t="s">
        <v>25</v>
      </c>
      <c r="M75" s="25" t="s">
        <v>81</v>
      </c>
      <c r="N75" s="28">
        <v>45888.4758903935</v>
      </c>
      <c r="O75" s="25" t="s">
        <v>2138</v>
      </c>
      <c r="S75" s="25" t="s">
        <v>3021</v>
      </c>
      <c r="V75" s="25" t="s">
        <v>3021</v>
      </c>
      <c r="Y75" s="25" t="s">
        <v>2706</v>
      </c>
      <c r="AB75" s="24" t="s">
        <v>2229</v>
      </c>
      <c r="AC75" s="24" t="s">
        <v>2230</v>
      </c>
      <c r="AE75" s="29">
        <v>2</v>
      </c>
      <c r="AG75" s="29">
        <v>111606</v>
      </c>
      <c r="AH75" s="30">
        <v>223212</v>
      </c>
      <c r="AL75" s="32">
        <v>8</v>
      </c>
      <c r="AN75" s="29">
        <v>17856.96</v>
      </c>
      <c r="AO75" s="33" t="s">
        <v>2231</v>
      </c>
      <c r="AQ75" s="34" t="s">
        <v>2232</v>
      </c>
      <c r="AR75" s="34" t="s">
        <v>2233</v>
      </c>
      <c r="AS75" s="34" t="s">
        <v>2234</v>
      </c>
    </row>
    <row r="76" spans="3:45">
      <c r="C76" s="23" t="s">
        <v>2235</v>
      </c>
      <c r="D76" s="24" t="s">
        <v>848</v>
      </c>
      <c r="E76" s="24" t="s">
        <v>24</v>
      </c>
      <c r="F76" s="37">
        <v>45888.483852580997</v>
      </c>
      <c r="G76" s="37">
        <v>45888.483852580997</v>
      </c>
      <c r="H76" s="25">
        <v>9105820579</v>
      </c>
      <c r="I76" s="37">
        <v>45888.483852580997</v>
      </c>
      <c r="J76" s="25" t="s">
        <v>3024</v>
      </c>
      <c r="K76" s="77"/>
      <c r="L76" s="27" t="s">
        <v>25</v>
      </c>
      <c r="M76" s="25" t="s">
        <v>115</v>
      </c>
      <c r="N76" s="28">
        <v>45888.483852580997</v>
      </c>
      <c r="O76" s="25" t="s">
        <v>2140</v>
      </c>
      <c r="S76" s="25" t="s">
        <v>3025</v>
      </c>
      <c r="V76" s="25" t="s">
        <v>3025</v>
      </c>
      <c r="Y76" s="25" t="s">
        <v>2627</v>
      </c>
      <c r="AB76" s="24" t="s">
        <v>2229</v>
      </c>
      <c r="AC76" s="24" t="s">
        <v>2230</v>
      </c>
      <c r="AE76" s="29">
        <v>2</v>
      </c>
      <c r="AG76" s="29">
        <v>111058</v>
      </c>
      <c r="AH76" s="30">
        <v>222116</v>
      </c>
      <c r="AL76" s="32">
        <v>8</v>
      </c>
      <c r="AN76" s="29">
        <v>17769.28</v>
      </c>
      <c r="AO76" s="33" t="s">
        <v>2231</v>
      </c>
      <c r="AQ76" s="34" t="s">
        <v>2232</v>
      </c>
      <c r="AR76" s="34" t="s">
        <v>2233</v>
      </c>
      <c r="AS76" s="34" t="s">
        <v>2234</v>
      </c>
    </row>
    <row r="77" spans="3:45">
      <c r="C77" s="23" t="s">
        <v>2235</v>
      </c>
      <c r="D77" s="24" t="s">
        <v>848</v>
      </c>
      <c r="E77" s="24" t="s">
        <v>24</v>
      </c>
      <c r="F77" s="37">
        <v>45888.486171331002</v>
      </c>
      <c r="G77" s="37">
        <v>45888.486171331002</v>
      </c>
      <c r="H77" s="25">
        <v>9105820600</v>
      </c>
      <c r="I77" s="37">
        <v>45888.486171331002</v>
      </c>
      <c r="J77" s="25" t="s">
        <v>3026</v>
      </c>
      <c r="K77" s="77"/>
      <c r="L77" s="27" t="s">
        <v>25</v>
      </c>
      <c r="M77" s="25" t="s">
        <v>250</v>
      </c>
      <c r="N77" s="28">
        <v>45888.486171331002</v>
      </c>
      <c r="O77" s="25" t="s">
        <v>2139</v>
      </c>
      <c r="S77" s="25" t="s">
        <v>3027</v>
      </c>
      <c r="V77" s="25" t="s">
        <v>3027</v>
      </c>
      <c r="Y77" s="25" t="s">
        <v>2616</v>
      </c>
      <c r="AB77" s="24" t="s">
        <v>2229</v>
      </c>
      <c r="AC77" s="24" t="s">
        <v>2230</v>
      </c>
      <c r="AE77" s="29">
        <v>1</v>
      </c>
      <c r="AG77" s="29">
        <v>70950</v>
      </c>
      <c r="AH77" s="30">
        <v>70950</v>
      </c>
      <c r="AL77" s="32">
        <v>8</v>
      </c>
      <c r="AN77" s="29">
        <v>5676</v>
      </c>
      <c r="AO77" s="33" t="s">
        <v>2231</v>
      </c>
      <c r="AQ77" s="34" t="s">
        <v>2232</v>
      </c>
      <c r="AR77" s="34" t="s">
        <v>2233</v>
      </c>
      <c r="AS77" s="34" t="s">
        <v>2234</v>
      </c>
    </row>
    <row r="78" spans="3:45">
      <c r="C78" s="23" t="s">
        <v>2241</v>
      </c>
      <c r="D78" s="24" t="s">
        <v>848</v>
      </c>
      <c r="E78" s="24" t="s">
        <v>24</v>
      </c>
      <c r="F78" s="37">
        <v>45888.502884224501</v>
      </c>
      <c r="G78" s="37">
        <v>45888.502884224501</v>
      </c>
      <c r="H78" s="25">
        <v>9105820652</v>
      </c>
      <c r="I78" s="37">
        <v>45888.502884224501</v>
      </c>
      <c r="J78" s="25" t="s">
        <v>3028</v>
      </c>
      <c r="K78" s="77"/>
      <c r="L78" s="27" t="s">
        <v>25</v>
      </c>
      <c r="M78" s="25" t="s">
        <v>567</v>
      </c>
      <c r="N78" s="28">
        <v>45888.502884224501</v>
      </c>
      <c r="O78" s="25" t="s">
        <v>2154</v>
      </c>
      <c r="S78" s="25" t="s">
        <v>3029</v>
      </c>
      <c r="V78" s="25" t="s">
        <v>3029</v>
      </c>
      <c r="Y78" s="25" t="s">
        <v>2865</v>
      </c>
      <c r="AB78" s="24" t="s">
        <v>2229</v>
      </c>
      <c r="AC78" s="24" t="s">
        <v>2230</v>
      </c>
      <c r="AE78" s="29">
        <v>3</v>
      </c>
      <c r="AG78" s="29">
        <v>55595</v>
      </c>
      <c r="AH78" s="30">
        <v>166785</v>
      </c>
      <c r="AL78" s="32">
        <v>8</v>
      </c>
      <c r="AN78" s="29">
        <v>13342.800000000001</v>
      </c>
      <c r="AO78" s="33" t="s">
        <v>2231</v>
      </c>
      <c r="AQ78" s="34" t="s">
        <v>2232</v>
      </c>
      <c r="AR78" s="34" t="s">
        <v>2233</v>
      </c>
      <c r="AS78" s="34" t="s">
        <v>2234</v>
      </c>
    </row>
    <row r="79" spans="3:45">
      <c r="C79" s="23" t="s">
        <v>2241</v>
      </c>
      <c r="D79" s="24" t="s">
        <v>848</v>
      </c>
      <c r="E79" s="24" t="s">
        <v>24</v>
      </c>
      <c r="F79" s="37">
        <v>45888.502884224501</v>
      </c>
      <c r="G79" s="37">
        <v>45888.502884224501</v>
      </c>
      <c r="H79" s="25">
        <v>9105820652</v>
      </c>
      <c r="I79" s="37">
        <v>45888.502884224501</v>
      </c>
      <c r="J79" s="25" t="s">
        <v>3030</v>
      </c>
      <c r="K79" s="77"/>
      <c r="L79" s="27" t="s">
        <v>25</v>
      </c>
      <c r="M79" s="25" t="s">
        <v>567</v>
      </c>
      <c r="N79" s="28">
        <v>45888.502884224501</v>
      </c>
      <c r="O79" s="25" t="s">
        <v>2154</v>
      </c>
      <c r="S79" s="25" t="s">
        <v>3029</v>
      </c>
      <c r="V79" s="25" t="s">
        <v>3029</v>
      </c>
      <c r="Y79" s="25" t="s">
        <v>2629</v>
      </c>
      <c r="AB79" s="24" t="s">
        <v>2229</v>
      </c>
      <c r="AC79" s="24" t="s">
        <v>2230</v>
      </c>
      <c r="AE79" s="29">
        <v>2</v>
      </c>
      <c r="AG79" s="29">
        <v>50182</v>
      </c>
      <c r="AH79" s="30">
        <v>100364</v>
      </c>
      <c r="AL79" s="32">
        <v>8</v>
      </c>
      <c r="AN79" s="29">
        <v>8029.12</v>
      </c>
      <c r="AO79" s="33" t="s">
        <v>2231</v>
      </c>
      <c r="AQ79" s="34" t="s">
        <v>2232</v>
      </c>
      <c r="AR79" s="34" t="s">
        <v>2233</v>
      </c>
      <c r="AS79" s="34" t="s">
        <v>2234</v>
      </c>
    </row>
    <row r="80" spans="3:45">
      <c r="C80" s="23" t="s">
        <v>2241</v>
      </c>
      <c r="D80" s="24" t="s">
        <v>848</v>
      </c>
      <c r="E80" s="24" t="s">
        <v>24</v>
      </c>
      <c r="F80" s="37">
        <v>45888.5106423611</v>
      </c>
      <c r="G80" s="37">
        <v>45888.5106423611</v>
      </c>
      <c r="H80" s="25">
        <v>9105820733</v>
      </c>
      <c r="I80" s="37">
        <v>45888.5106423611</v>
      </c>
      <c r="J80" s="25" t="s">
        <v>3031</v>
      </c>
      <c r="K80" s="77"/>
      <c r="L80" s="27" t="s">
        <v>25</v>
      </c>
      <c r="M80" s="25" t="s">
        <v>86</v>
      </c>
      <c r="N80" s="28">
        <v>45888.5106423611</v>
      </c>
      <c r="O80" s="25" t="s">
        <v>2138</v>
      </c>
      <c r="S80" s="25" t="s">
        <v>3032</v>
      </c>
      <c r="V80" s="25" t="s">
        <v>3032</v>
      </c>
      <c r="Y80" s="25" t="s">
        <v>2706</v>
      </c>
      <c r="AB80" s="24" t="s">
        <v>2229</v>
      </c>
      <c r="AC80" s="24" t="s">
        <v>2230</v>
      </c>
      <c r="AE80" s="29">
        <v>2</v>
      </c>
      <c r="AG80" s="29">
        <v>111606</v>
      </c>
      <c r="AH80" s="30">
        <v>223212</v>
      </c>
      <c r="AL80" s="32">
        <v>8</v>
      </c>
      <c r="AN80" s="29">
        <v>17856.96</v>
      </c>
      <c r="AO80" s="33" t="s">
        <v>2231</v>
      </c>
      <c r="AQ80" s="34" t="s">
        <v>2232</v>
      </c>
      <c r="AR80" s="34" t="s">
        <v>2233</v>
      </c>
      <c r="AS80" s="34" t="s">
        <v>2234</v>
      </c>
    </row>
    <row r="81" spans="3:45">
      <c r="C81" s="23" t="s">
        <v>2241</v>
      </c>
      <c r="D81" s="24" t="s">
        <v>848</v>
      </c>
      <c r="E81" s="24" t="s">
        <v>24</v>
      </c>
      <c r="F81" s="37">
        <v>45888.5106423611</v>
      </c>
      <c r="G81" s="37">
        <v>45888.5106423611</v>
      </c>
      <c r="H81" s="25">
        <v>9105820733</v>
      </c>
      <c r="I81" s="37">
        <v>45888.5106423611</v>
      </c>
      <c r="J81" s="25" t="s">
        <v>3033</v>
      </c>
      <c r="K81" s="77"/>
      <c r="L81" s="27" t="s">
        <v>25</v>
      </c>
      <c r="M81" s="25" t="s">
        <v>86</v>
      </c>
      <c r="N81" s="28">
        <v>45888.5106423611</v>
      </c>
      <c r="O81" s="25" t="s">
        <v>2138</v>
      </c>
      <c r="S81" s="25" t="s">
        <v>3032</v>
      </c>
      <c r="V81" s="25" t="s">
        <v>3032</v>
      </c>
      <c r="Y81" s="25" t="s">
        <v>2680</v>
      </c>
      <c r="AB81" s="24" t="s">
        <v>2229</v>
      </c>
      <c r="AC81" s="24" t="s">
        <v>2230</v>
      </c>
      <c r="AE81" s="29">
        <v>2</v>
      </c>
      <c r="AG81" s="29">
        <v>49500</v>
      </c>
      <c r="AH81" s="30">
        <v>99000</v>
      </c>
      <c r="AL81" s="32">
        <v>8</v>
      </c>
      <c r="AN81" s="29">
        <v>7920</v>
      </c>
      <c r="AO81" s="33" t="s">
        <v>2231</v>
      </c>
      <c r="AQ81" s="34" t="s">
        <v>2232</v>
      </c>
      <c r="AR81" s="34" t="s">
        <v>2233</v>
      </c>
      <c r="AS81" s="34" t="s">
        <v>2234</v>
      </c>
    </row>
    <row r="82" spans="3:45">
      <c r="C82" s="23" t="s">
        <v>2235</v>
      </c>
      <c r="D82" s="24" t="s">
        <v>848</v>
      </c>
      <c r="E82" s="24" t="s">
        <v>24</v>
      </c>
      <c r="F82" s="37">
        <v>45888.5129210995</v>
      </c>
      <c r="G82" s="37">
        <v>45888.5129210995</v>
      </c>
      <c r="H82" s="25">
        <v>9105820792</v>
      </c>
      <c r="I82" s="37">
        <v>45888.5129210995</v>
      </c>
      <c r="J82" s="25" t="s">
        <v>3034</v>
      </c>
      <c r="K82" s="77"/>
      <c r="L82" s="27" t="s">
        <v>25</v>
      </c>
      <c r="M82" s="25" t="s">
        <v>255</v>
      </c>
      <c r="N82" s="28">
        <v>45888.5129210995</v>
      </c>
      <c r="O82" s="25" t="s">
        <v>2139</v>
      </c>
      <c r="S82" s="25" t="s">
        <v>3035</v>
      </c>
      <c r="V82" s="25" t="s">
        <v>3035</v>
      </c>
      <c r="Y82" s="25" t="s">
        <v>2832</v>
      </c>
      <c r="AB82" s="24" t="s">
        <v>2229</v>
      </c>
      <c r="AC82" s="24" t="s">
        <v>2230</v>
      </c>
      <c r="AE82" s="29">
        <v>1</v>
      </c>
      <c r="AG82" s="29">
        <v>46000</v>
      </c>
      <c r="AH82" s="30">
        <v>46000</v>
      </c>
      <c r="AL82" s="32">
        <v>8</v>
      </c>
      <c r="AN82" s="29">
        <v>3680</v>
      </c>
      <c r="AO82" s="33" t="s">
        <v>2231</v>
      </c>
      <c r="AQ82" s="34" t="s">
        <v>2232</v>
      </c>
      <c r="AR82" s="34" t="s">
        <v>2233</v>
      </c>
      <c r="AS82" s="34" t="s">
        <v>2234</v>
      </c>
    </row>
    <row r="83" spans="3:45">
      <c r="C83" s="23" t="s">
        <v>2235</v>
      </c>
      <c r="D83" s="24" t="s">
        <v>848</v>
      </c>
      <c r="E83" s="24" t="s">
        <v>24</v>
      </c>
      <c r="F83" s="37">
        <v>45888.513017939797</v>
      </c>
      <c r="G83" s="37">
        <v>45888.513017939797</v>
      </c>
      <c r="H83" s="25">
        <v>9105820813</v>
      </c>
      <c r="I83" s="37">
        <v>45888.513017939797</v>
      </c>
      <c r="J83" s="25" t="s">
        <v>3036</v>
      </c>
      <c r="K83" s="77"/>
      <c r="L83" s="27" t="s">
        <v>25</v>
      </c>
      <c r="M83" s="25" t="s">
        <v>701</v>
      </c>
      <c r="N83" s="28">
        <v>45888.513017939797</v>
      </c>
      <c r="O83" s="25" t="s">
        <v>2167</v>
      </c>
      <c r="S83" s="25" t="s">
        <v>3037</v>
      </c>
      <c r="V83" s="25" t="s">
        <v>3037</v>
      </c>
      <c r="Y83" s="25" t="s">
        <v>2865</v>
      </c>
      <c r="AB83" s="24" t="s">
        <v>2229</v>
      </c>
      <c r="AC83" s="24" t="s">
        <v>2230</v>
      </c>
      <c r="AE83" s="29">
        <v>6</v>
      </c>
      <c r="AG83" s="29">
        <v>55595</v>
      </c>
      <c r="AH83" s="30">
        <v>333570</v>
      </c>
      <c r="AL83" s="32">
        <v>8</v>
      </c>
      <c r="AN83" s="29">
        <v>26685.600000000002</v>
      </c>
      <c r="AO83" s="33" t="s">
        <v>2231</v>
      </c>
      <c r="AQ83" s="34" t="s">
        <v>2232</v>
      </c>
      <c r="AR83" s="34" t="s">
        <v>2233</v>
      </c>
      <c r="AS83" s="34" t="s">
        <v>2234</v>
      </c>
    </row>
    <row r="84" spans="3:45">
      <c r="C84" s="23" t="s">
        <v>2241</v>
      </c>
      <c r="D84" s="24" t="s">
        <v>848</v>
      </c>
      <c r="E84" s="24" t="s">
        <v>24</v>
      </c>
      <c r="F84" s="37">
        <v>45888.513565277797</v>
      </c>
      <c r="G84" s="37">
        <v>45888.513565277797</v>
      </c>
      <c r="H84" s="25">
        <v>9105820764</v>
      </c>
      <c r="I84" s="37">
        <v>45888.513565277797</v>
      </c>
      <c r="J84" s="25" t="s">
        <v>3038</v>
      </c>
      <c r="K84" s="77"/>
      <c r="L84" s="27" t="s">
        <v>25</v>
      </c>
      <c r="M84" s="25" t="s">
        <v>539</v>
      </c>
      <c r="N84" s="28">
        <v>45888.513565277797</v>
      </c>
      <c r="O84" s="25" t="s">
        <v>2152</v>
      </c>
      <c r="S84" s="25" t="s">
        <v>3039</v>
      </c>
      <c r="V84" s="25" t="s">
        <v>3039</v>
      </c>
      <c r="Y84" s="25" t="s">
        <v>2690</v>
      </c>
      <c r="AB84" s="24" t="s">
        <v>2229</v>
      </c>
      <c r="AC84" s="24" t="s">
        <v>2230</v>
      </c>
      <c r="AE84" s="29">
        <v>4</v>
      </c>
      <c r="AG84" s="29">
        <v>50400</v>
      </c>
      <c r="AH84" s="30">
        <v>201600</v>
      </c>
      <c r="AL84" s="32">
        <v>8</v>
      </c>
      <c r="AN84" s="29">
        <v>16128</v>
      </c>
      <c r="AO84" s="33" t="s">
        <v>2231</v>
      </c>
      <c r="AQ84" s="34" t="s">
        <v>2232</v>
      </c>
      <c r="AR84" s="34" t="s">
        <v>2233</v>
      </c>
      <c r="AS84" s="34" t="s">
        <v>2234</v>
      </c>
    </row>
    <row r="85" spans="3:45">
      <c r="C85" s="23" t="s">
        <v>2241</v>
      </c>
      <c r="D85" s="24" t="s">
        <v>848</v>
      </c>
      <c r="E85" s="24" t="s">
        <v>24</v>
      </c>
      <c r="F85" s="37">
        <v>45888.513575034704</v>
      </c>
      <c r="G85" s="37">
        <v>45888.513575034704</v>
      </c>
      <c r="H85" s="25">
        <v>9105820819</v>
      </c>
      <c r="I85" s="37">
        <v>45888.513575034704</v>
      </c>
      <c r="J85" s="25" t="s">
        <v>3040</v>
      </c>
      <c r="K85" s="77"/>
      <c r="L85" s="27" t="s">
        <v>25</v>
      </c>
      <c r="M85" s="25" t="s">
        <v>488</v>
      </c>
      <c r="N85" s="28">
        <v>45888.513575034704</v>
      </c>
      <c r="O85" s="25" t="s">
        <v>2150</v>
      </c>
      <c r="S85" s="25" t="s">
        <v>3041</v>
      </c>
      <c r="V85" s="25" t="s">
        <v>3041</v>
      </c>
      <c r="Y85" s="25" t="s">
        <v>2567</v>
      </c>
      <c r="AB85" s="24" t="s">
        <v>2229</v>
      </c>
      <c r="AC85" s="24" t="s">
        <v>2230</v>
      </c>
      <c r="AE85" s="29">
        <v>1</v>
      </c>
      <c r="AG85" s="29">
        <v>74250</v>
      </c>
      <c r="AH85" s="30">
        <v>74250</v>
      </c>
      <c r="AL85" s="32">
        <v>8</v>
      </c>
      <c r="AN85" s="29">
        <v>5940</v>
      </c>
      <c r="AO85" s="33" t="s">
        <v>2231</v>
      </c>
      <c r="AQ85" s="34" t="s">
        <v>2232</v>
      </c>
      <c r="AR85" s="34" t="s">
        <v>2233</v>
      </c>
      <c r="AS85" s="34" t="s">
        <v>2234</v>
      </c>
    </row>
    <row r="86" spans="3:45">
      <c r="C86" s="23" t="s">
        <v>2241</v>
      </c>
      <c r="D86" s="24" t="s">
        <v>848</v>
      </c>
      <c r="E86" s="24" t="s">
        <v>24</v>
      </c>
      <c r="F86" s="37">
        <v>45888.513575034704</v>
      </c>
      <c r="G86" s="37">
        <v>45888.513575034704</v>
      </c>
      <c r="H86" s="25">
        <v>9105820819</v>
      </c>
      <c r="I86" s="37">
        <v>45888.513575034704</v>
      </c>
      <c r="J86" s="25" t="s">
        <v>3042</v>
      </c>
      <c r="K86" s="77"/>
      <c r="L86" s="27" t="s">
        <v>25</v>
      </c>
      <c r="M86" s="25" t="s">
        <v>488</v>
      </c>
      <c r="N86" s="28">
        <v>45888.513575034704</v>
      </c>
      <c r="O86" s="25" t="s">
        <v>2150</v>
      </c>
      <c r="S86" s="25" t="s">
        <v>3041</v>
      </c>
      <c r="V86" s="25" t="s">
        <v>3041</v>
      </c>
      <c r="Y86" s="25" t="s">
        <v>2629</v>
      </c>
      <c r="AB86" s="24" t="s">
        <v>2229</v>
      </c>
      <c r="AC86" s="24" t="s">
        <v>2230</v>
      </c>
      <c r="AE86" s="29">
        <v>1</v>
      </c>
      <c r="AG86" s="29">
        <v>50182</v>
      </c>
      <c r="AH86" s="30">
        <v>50182</v>
      </c>
      <c r="AL86" s="32">
        <v>8</v>
      </c>
      <c r="AN86" s="29">
        <v>4014.56</v>
      </c>
      <c r="AO86" s="33" t="s">
        <v>2231</v>
      </c>
      <c r="AQ86" s="34" t="s">
        <v>2232</v>
      </c>
      <c r="AR86" s="34" t="s">
        <v>2233</v>
      </c>
      <c r="AS86" s="34" t="s">
        <v>2234</v>
      </c>
    </row>
    <row r="87" spans="3:45">
      <c r="C87" s="23" t="s">
        <v>2241</v>
      </c>
      <c r="D87" s="24" t="s">
        <v>848</v>
      </c>
      <c r="E87" s="24" t="s">
        <v>24</v>
      </c>
      <c r="F87" s="37">
        <v>45888.513575034704</v>
      </c>
      <c r="G87" s="37">
        <v>45888.513575034704</v>
      </c>
      <c r="H87" s="25">
        <v>9105820819</v>
      </c>
      <c r="I87" s="37">
        <v>45888.513575034704</v>
      </c>
      <c r="J87" s="25" t="s">
        <v>3043</v>
      </c>
      <c r="K87" s="77"/>
      <c r="L87" s="27" t="s">
        <v>25</v>
      </c>
      <c r="M87" s="25" t="s">
        <v>488</v>
      </c>
      <c r="N87" s="28">
        <v>45888.513575034704</v>
      </c>
      <c r="O87" s="25" t="s">
        <v>2150</v>
      </c>
      <c r="S87" s="25" t="s">
        <v>3041</v>
      </c>
      <c r="V87" s="25" t="s">
        <v>3041</v>
      </c>
      <c r="Y87" s="25" t="s">
        <v>2865</v>
      </c>
      <c r="AB87" s="24" t="s">
        <v>2229</v>
      </c>
      <c r="AC87" s="24" t="s">
        <v>2230</v>
      </c>
      <c r="AE87" s="29">
        <v>1</v>
      </c>
      <c r="AG87" s="29">
        <v>55595</v>
      </c>
      <c r="AH87" s="30">
        <v>55595</v>
      </c>
      <c r="AL87" s="32">
        <v>8</v>
      </c>
      <c r="AN87" s="29">
        <v>4447.6000000000004</v>
      </c>
      <c r="AO87" s="33" t="s">
        <v>2231</v>
      </c>
      <c r="AQ87" s="34" t="s">
        <v>2232</v>
      </c>
      <c r="AR87" s="34" t="s">
        <v>2233</v>
      </c>
      <c r="AS87" s="34" t="s">
        <v>2234</v>
      </c>
    </row>
    <row r="88" spans="3:45">
      <c r="C88" s="23" t="s">
        <v>2235</v>
      </c>
      <c r="D88" s="24" t="s">
        <v>848</v>
      </c>
      <c r="E88" s="24" t="s">
        <v>24</v>
      </c>
      <c r="F88" s="37">
        <v>45888.513577048601</v>
      </c>
      <c r="G88" s="37">
        <v>45888.513577048601</v>
      </c>
      <c r="H88" s="25">
        <v>9105820816</v>
      </c>
      <c r="I88" s="37">
        <v>45888.513577048601</v>
      </c>
      <c r="J88" s="25" t="s">
        <v>3044</v>
      </c>
      <c r="K88" s="77"/>
      <c r="L88" s="27" t="s">
        <v>25</v>
      </c>
      <c r="M88" s="25" t="s">
        <v>706</v>
      </c>
      <c r="N88" s="28">
        <v>45888.513577048601</v>
      </c>
      <c r="O88" s="25" t="s">
        <v>2167</v>
      </c>
      <c r="S88" s="25" t="s">
        <v>3037</v>
      </c>
      <c r="V88" s="25" t="s">
        <v>3037</v>
      </c>
      <c r="Y88" s="25" t="s">
        <v>2627</v>
      </c>
      <c r="AB88" s="24" t="s">
        <v>2229</v>
      </c>
      <c r="AC88" s="24" t="s">
        <v>2230</v>
      </c>
      <c r="AE88" s="29">
        <v>3</v>
      </c>
      <c r="AG88" s="29">
        <v>111058</v>
      </c>
      <c r="AH88" s="30">
        <v>333174</v>
      </c>
      <c r="AL88" s="32">
        <v>8</v>
      </c>
      <c r="AN88" s="29">
        <v>26653.920000000002</v>
      </c>
      <c r="AO88" s="33" t="s">
        <v>2231</v>
      </c>
      <c r="AQ88" s="34" t="s">
        <v>2232</v>
      </c>
      <c r="AR88" s="34" t="s">
        <v>2233</v>
      </c>
      <c r="AS88" s="34" t="s">
        <v>2234</v>
      </c>
    </row>
    <row r="89" spans="3:45">
      <c r="C89" s="23" t="s">
        <v>2235</v>
      </c>
      <c r="D89" s="24" t="s">
        <v>848</v>
      </c>
      <c r="E89" s="24" t="s">
        <v>24</v>
      </c>
      <c r="F89" s="37">
        <v>45888.515954131901</v>
      </c>
      <c r="G89" s="37">
        <v>45888.515954131901</v>
      </c>
      <c r="H89" s="25">
        <v>9105820908</v>
      </c>
      <c r="I89" s="37">
        <v>45888.515954131901</v>
      </c>
      <c r="J89" s="25" t="s">
        <v>3045</v>
      </c>
      <c r="K89" s="77"/>
      <c r="L89" s="27" t="s">
        <v>25</v>
      </c>
      <c r="M89" s="25" t="s">
        <v>604</v>
      </c>
      <c r="N89" s="28">
        <v>45888.515954131901</v>
      </c>
      <c r="O89" s="25" t="s">
        <v>2158</v>
      </c>
      <c r="S89" s="25" t="s">
        <v>3046</v>
      </c>
      <c r="V89" s="25" t="s">
        <v>3046</v>
      </c>
      <c r="Y89" s="25" t="s">
        <v>2627</v>
      </c>
      <c r="AB89" s="24" t="s">
        <v>2229</v>
      </c>
      <c r="AC89" s="24" t="s">
        <v>2230</v>
      </c>
      <c r="AE89" s="29">
        <v>1</v>
      </c>
      <c r="AG89" s="29">
        <v>111058</v>
      </c>
      <c r="AH89" s="30">
        <v>111058</v>
      </c>
      <c r="AL89" s="32">
        <v>8</v>
      </c>
      <c r="AN89" s="29">
        <v>8884.64</v>
      </c>
      <c r="AO89" s="33" t="s">
        <v>2231</v>
      </c>
      <c r="AQ89" s="34" t="s">
        <v>2232</v>
      </c>
      <c r="AR89" s="34" t="s">
        <v>2233</v>
      </c>
      <c r="AS89" s="34" t="s">
        <v>2234</v>
      </c>
    </row>
    <row r="90" spans="3:45">
      <c r="C90" s="23" t="s">
        <v>2241</v>
      </c>
      <c r="D90" s="24" t="s">
        <v>848</v>
      </c>
      <c r="E90" s="24" t="s">
        <v>24</v>
      </c>
      <c r="F90" s="37">
        <v>45888.517539155102</v>
      </c>
      <c r="G90" s="37">
        <v>45888.517539155102</v>
      </c>
      <c r="H90" s="25">
        <v>9105820921</v>
      </c>
      <c r="I90" s="37">
        <v>45888.517539155102</v>
      </c>
      <c r="J90" s="25" t="s">
        <v>3047</v>
      </c>
      <c r="K90" s="77"/>
      <c r="L90" s="27" t="s">
        <v>25</v>
      </c>
      <c r="M90" s="25" t="s">
        <v>766</v>
      </c>
      <c r="N90" s="28">
        <v>45888.517539155102</v>
      </c>
      <c r="O90" s="25" t="s">
        <v>2157</v>
      </c>
      <c r="S90" s="25" t="s">
        <v>3048</v>
      </c>
      <c r="V90" s="25" t="s">
        <v>3048</v>
      </c>
      <c r="Y90" s="25" t="s">
        <v>2627</v>
      </c>
      <c r="AB90" s="24" t="s">
        <v>2229</v>
      </c>
      <c r="AC90" s="24" t="s">
        <v>2230</v>
      </c>
      <c r="AE90" s="29">
        <v>3</v>
      </c>
      <c r="AG90" s="29">
        <v>111058</v>
      </c>
      <c r="AH90" s="30">
        <v>333174</v>
      </c>
      <c r="AL90" s="32">
        <v>8</v>
      </c>
      <c r="AN90" s="29">
        <v>26653.920000000002</v>
      </c>
      <c r="AO90" s="33" t="s">
        <v>2231</v>
      </c>
      <c r="AQ90" s="34" t="s">
        <v>2232</v>
      </c>
      <c r="AR90" s="34" t="s">
        <v>2233</v>
      </c>
      <c r="AS90" s="34" t="s">
        <v>2234</v>
      </c>
    </row>
    <row r="91" spans="3:45">
      <c r="C91" s="23" t="s">
        <v>2241</v>
      </c>
      <c r="D91" s="24" t="s">
        <v>848</v>
      </c>
      <c r="E91" s="24" t="s">
        <v>24</v>
      </c>
      <c r="F91" s="37">
        <v>45888.522244942098</v>
      </c>
      <c r="G91" s="37">
        <v>45888.522244942098</v>
      </c>
      <c r="H91" s="25">
        <v>9105820951</v>
      </c>
      <c r="I91" s="37">
        <v>45888.522244942098</v>
      </c>
      <c r="J91" s="25" t="s">
        <v>3049</v>
      </c>
      <c r="K91" s="77"/>
      <c r="L91" s="27" t="s">
        <v>25</v>
      </c>
      <c r="M91" s="25" t="s">
        <v>768</v>
      </c>
      <c r="N91" s="28">
        <v>45888.522244942098</v>
      </c>
      <c r="O91" s="25" t="s">
        <v>2157</v>
      </c>
      <c r="S91" s="25" t="s">
        <v>3048</v>
      </c>
      <c r="V91" s="25" t="s">
        <v>3048</v>
      </c>
      <c r="Y91" s="25" t="s">
        <v>2627</v>
      </c>
      <c r="AB91" s="24" t="s">
        <v>2229</v>
      </c>
      <c r="AC91" s="24" t="s">
        <v>2230</v>
      </c>
      <c r="AE91" s="29">
        <v>3</v>
      </c>
      <c r="AG91" s="29">
        <v>111058</v>
      </c>
      <c r="AH91" s="30">
        <v>333174</v>
      </c>
      <c r="AL91" s="32">
        <v>8</v>
      </c>
      <c r="AN91" s="29">
        <v>26653.920000000002</v>
      </c>
      <c r="AO91" s="33" t="s">
        <v>2231</v>
      </c>
      <c r="AQ91" s="34" t="s">
        <v>2232</v>
      </c>
      <c r="AR91" s="34" t="s">
        <v>2233</v>
      </c>
      <c r="AS91" s="34" t="s">
        <v>2234</v>
      </c>
    </row>
    <row r="92" spans="3:45">
      <c r="C92" s="23" t="s">
        <v>2241</v>
      </c>
      <c r="D92" s="24" t="s">
        <v>848</v>
      </c>
      <c r="E92" s="24" t="s">
        <v>24</v>
      </c>
      <c r="F92" s="37">
        <v>45888.523402233797</v>
      </c>
      <c r="G92" s="37">
        <v>45888.523402233797</v>
      </c>
      <c r="H92" s="25">
        <v>9105820955</v>
      </c>
      <c r="I92" s="37">
        <v>45888.523402233797</v>
      </c>
      <c r="J92" s="25" t="s">
        <v>3050</v>
      </c>
      <c r="K92" s="77"/>
      <c r="L92" s="27" t="s">
        <v>25</v>
      </c>
      <c r="M92" s="25" t="s">
        <v>493</v>
      </c>
      <c r="N92" s="28">
        <v>45888.523402233797</v>
      </c>
      <c r="O92" s="25" t="s">
        <v>2150</v>
      </c>
      <c r="S92" s="25" t="s">
        <v>3051</v>
      </c>
      <c r="V92" s="25" t="s">
        <v>3051</v>
      </c>
      <c r="Y92" s="25" t="s">
        <v>2627</v>
      </c>
      <c r="AB92" s="24" t="s">
        <v>2229</v>
      </c>
      <c r="AC92" s="24" t="s">
        <v>2230</v>
      </c>
      <c r="AE92" s="29">
        <v>2</v>
      </c>
      <c r="AG92" s="29">
        <v>111058</v>
      </c>
      <c r="AH92" s="30">
        <v>222116</v>
      </c>
      <c r="AL92" s="32">
        <v>8</v>
      </c>
      <c r="AN92" s="29">
        <v>17769.28</v>
      </c>
      <c r="AO92" s="33" t="s">
        <v>2231</v>
      </c>
      <c r="AQ92" s="34" t="s">
        <v>2232</v>
      </c>
      <c r="AR92" s="34" t="s">
        <v>2233</v>
      </c>
      <c r="AS92" s="34" t="s">
        <v>2234</v>
      </c>
    </row>
    <row r="93" spans="3:45">
      <c r="C93" s="23" t="s">
        <v>2235</v>
      </c>
      <c r="D93" s="24" t="s">
        <v>848</v>
      </c>
      <c r="E93" s="24" t="s">
        <v>24</v>
      </c>
      <c r="F93" s="37">
        <v>45888.523992094902</v>
      </c>
      <c r="G93" s="37">
        <v>45888.523992094902</v>
      </c>
      <c r="H93" s="25">
        <v>9105820978</v>
      </c>
      <c r="I93" s="37">
        <v>45888.523992094902</v>
      </c>
      <c r="J93" s="25" t="s">
        <v>3052</v>
      </c>
      <c r="K93" s="77"/>
      <c r="L93" s="27" t="s">
        <v>25</v>
      </c>
      <c r="M93" s="25" t="s">
        <v>411</v>
      </c>
      <c r="N93" s="28">
        <v>45888.523992094902</v>
      </c>
      <c r="O93" s="25" t="s">
        <v>2146</v>
      </c>
      <c r="S93" s="25" t="s">
        <v>3053</v>
      </c>
      <c r="V93" s="25" t="s">
        <v>3053</v>
      </c>
      <c r="Y93" s="25" t="s">
        <v>2832</v>
      </c>
      <c r="AB93" s="24" t="s">
        <v>2229</v>
      </c>
      <c r="AC93" s="24" t="s">
        <v>2230</v>
      </c>
      <c r="AE93" s="29">
        <v>2</v>
      </c>
      <c r="AG93" s="29">
        <v>46000</v>
      </c>
      <c r="AH93" s="30">
        <v>92000</v>
      </c>
      <c r="AL93" s="32">
        <v>8</v>
      </c>
      <c r="AN93" s="29">
        <v>7360</v>
      </c>
      <c r="AO93" s="33" t="s">
        <v>2231</v>
      </c>
      <c r="AQ93" s="34" t="s">
        <v>2232</v>
      </c>
      <c r="AR93" s="34" t="s">
        <v>2233</v>
      </c>
      <c r="AS93" s="34" t="s">
        <v>2234</v>
      </c>
    </row>
    <row r="94" spans="3:45">
      <c r="C94" s="23" t="s">
        <v>2241</v>
      </c>
      <c r="D94" s="24" t="s">
        <v>848</v>
      </c>
      <c r="E94" s="24" t="s">
        <v>24</v>
      </c>
      <c r="F94" s="37">
        <v>45888.523993750001</v>
      </c>
      <c r="G94" s="37">
        <v>45888.523993750001</v>
      </c>
      <c r="H94" s="25">
        <v>9105820997</v>
      </c>
      <c r="I94" s="37">
        <v>45888.523993750001</v>
      </c>
      <c r="J94" s="25" t="s">
        <v>3054</v>
      </c>
      <c r="K94" s="77"/>
      <c r="L94" s="27" t="s">
        <v>25</v>
      </c>
      <c r="M94" s="25" t="s">
        <v>127</v>
      </c>
      <c r="N94" s="28">
        <v>45888.523993750001</v>
      </c>
      <c r="O94" s="25" t="s">
        <v>2138</v>
      </c>
      <c r="S94" s="25" t="s">
        <v>3055</v>
      </c>
      <c r="V94" s="25" t="s">
        <v>3055</v>
      </c>
      <c r="Y94" s="25" t="s">
        <v>2627</v>
      </c>
      <c r="AB94" s="24" t="s">
        <v>2229</v>
      </c>
      <c r="AC94" s="24" t="s">
        <v>2230</v>
      </c>
      <c r="AE94" s="29">
        <v>1</v>
      </c>
      <c r="AG94" s="29">
        <v>111058</v>
      </c>
      <c r="AH94" s="30">
        <v>111058</v>
      </c>
      <c r="AL94" s="32">
        <v>8</v>
      </c>
      <c r="AN94" s="29">
        <v>8884.64</v>
      </c>
      <c r="AO94" s="33" t="s">
        <v>2231</v>
      </c>
      <c r="AQ94" s="34" t="s">
        <v>2232</v>
      </c>
      <c r="AR94" s="34" t="s">
        <v>2233</v>
      </c>
      <c r="AS94" s="34" t="s">
        <v>2234</v>
      </c>
    </row>
    <row r="95" spans="3:45">
      <c r="C95" s="23" t="s">
        <v>2241</v>
      </c>
      <c r="D95" s="24" t="s">
        <v>848</v>
      </c>
      <c r="E95" s="24" t="s">
        <v>24</v>
      </c>
      <c r="F95" s="37">
        <v>45888.523993750001</v>
      </c>
      <c r="G95" s="37">
        <v>45888.523993750001</v>
      </c>
      <c r="H95" s="25">
        <v>9105820997</v>
      </c>
      <c r="I95" s="37">
        <v>45888.523993750001</v>
      </c>
      <c r="J95" s="25" t="s">
        <v>3056</v>
      </c>
      <c r="K95" s="77"/>
      <c r="L95" s="27" t="s">
        <v>25</v>
      </c>
      <c r="M95" s="25" t="s">
        <v>127</v>
      </c>
      <c r="N95" s="28">
        <v>45888.523993750001</v>
      </c>
      <c r="O95" s="25" t="s">
        <v>2138</v>
      </c>
      <c r="S95" s="25" t="s">
        <v>3055</v>
      </c>
      <c r="V95" s="25" t="s">
        <v>3055</v>
      </c>
      <c r="Y95" s="25" t="s">
        <v>2567</v>
      </c>
      <c r="AB95" s="24" t="s">
        <v>2229</v>
      </c>
      <c r="AC95" s="24" t="s">
        <v>2230</v>
      </c>
      <c r="AE95" s="29">
        <v>2</v>
      </c>
      <c r="AG95" s="29">
        <v>74250</v>
      </c>
      <c r="AH95" s="30">
        <v>148500</v>
      </c>
      <c r="AL95" s="32">
        <v>8</v>
      </c>
      <c r="AN95" s="29">
        <v>11880</v>
      </c>
      <c r="AO95" s="33" t="s">
        <v>2231</v>
      </c>
      <c r="AQ95" s="34" t="s">
        <v>2232</v>
      </c>
      <c r="AR95" s="34" t="s">
        <v>2233</v>
      </c>
      <c r="AS95" s="34" t="s">
        <v>2234</v>
      </c>
    </row>
    <row r="96" spans="3:45">
      <c r="C96" s="23" t="s">
        <v>2241</v>
      </c>
      <c r="D96" s="24" t="s">
        <v>848</v>
      </c>
      <c r="E96" s="24" t="s">
        <v>24</v>
      </c>
      <c r="F96" s="37">
        <v>45888.523993750001</v>
      </c>
      <c r="G96" s="37">
        <v>45888.523993750001</v>
      </c>
      <c r="H96" s="25">
        <v>9105820997</v>
      </c>
      <c r="I96" s="37">
        <v>45888.523993750001</v>
      </c>
      <c r="J96" s="25" t="s">
        <v>3057</v>
      </c>
      <c r="K96" s="77"/>
      <c r="L96" s="27" t="s">
        <v>25</v>
      </c>
      <c r="M96" s="25" t="s">
        <v>127</v>
      </c>
      <c r="N96" s="28">
        <v>45888.523993750001</v>
      </c>
      <c r="O96" s="25" t="s">
        <v>2138</v>
      </c>
      <c r="S96" s="25" t="s">
        <v>3055</v>
      </c>
      <c r="V96" s="25" t="s">
        <v>3055</v>
      </c>
      <c r="Y96" s="25" t="s">
        <v>2616</v>
      </c>
      <c r="AB96" s="24" t="s">
        <v>2229</v>
      </c>
      <c r="AC96" s="24" t="s">
        <v>2230</v>
      </c>
      <c r="AE96" s="29">
        <v>2</v>
      </c>
      <c r="AG96" s="29">
        <v>70950</v>
      </c>
      <c r="AH96" s="30">
        <v>141900</v>
      </c>
      <c r="AL96" s="32">
        <v>8</v>
      </c>
      <c r="AN96" s="29">
        <v>11352</v>
      </c>
      <c r="AO96" s="33" t="s">
        <v>2231</v>
      </c>
      <c r="AQ96" s="34" t="s">
        <v>2232</v>
      </c>
      <c r="AR96" s="34" t="s">
        <v>2233</v>
      </c>
      <c r="AS96" s="34" t="s">
        <v>2234</v>
      </c>
    </row>
    <row r="97" spans="3:45">
      <c r="C97" s="23" t="s">
        <v>2241</v>
      </c>
      <c r="D97" s="24" t="s">
        <v>848</v>
      </c>
      <c r="E97" s="24" t="s">
        <v>24</v>
      </c>
      <c r="F97" s="37">
        <v>45888.526123298601</v>
      </c>
      <c r="G97" s="37">
        <v>45888.526123298601</v>
      </c>
      <c r="H97" s="25">
        <v>9105820946</v>
      </c>
      <c r="I97" s="37">
        <v>45888.526123298601</v>
      </c>
      <c r="J97" s="25" t="s">
        <v>3058</v>
      </c>
      <c r="K97" s="77"/>
      <c r="L97" s="27" t="s">
        <v>25</v>
      </c>
      <c r="M97" s="25" t="s">
        <v>122</v>
      </c>
      <c r="N97" s="28">
        <v>45888.526123298601</v>
      </c>
      <c r="O97" s="25" t="s">
        <v>2138</v>
      </c>
      <c r="S97" s="25" t="s">
        <v>3059</v>
      </c>
      <c r="V97" s="25" t="s">
        <v>3059</v>
      </c>
      <c r="Y97" s="25" t="s">
        <v>2865</v>
      </c>
      <c r="AB97" s="24" t="s">
        <v>2229</v>
      </c>
      <c r="AC97" s="24" t="s">
        <v>2230</v>
      </c>
      <c r="AE97" s="29">
        <v>2</v>
      </c>
      <c r="AG97" s="29">
        <v>55595</v>
      </c>
      <c r="AH97" s="30">
        <v>111190</v>
      </c>
      <c r="AL97" s="32">
        <v>8</v>
      </c>
      <c r="AN97" s="29">
        <v>8895.2000000000007</v>
      </c>
      <c r="AO97" s="33" t="s">
        <v>2231</v>
      </c>
      <c r="AQ97" s="34" t="s">
        <v>2232</v>
      </c>
      <c r="AR97" s="34" t="s">
        <v>2233</v>
      </c>
      <c r="AS97" s="34" t="s">
        <v>2234</v>
      </c>
    </row>
    <row r="98" spans="3:45">
      <c r="C98" s="23" t="s">
        <v>2241</v>
      </c>
      <c r="D98" s="24" t="s">
        <v>848</v>
      </c>
      <c r="E98" s="24" t="s">
        <v>24</v>
      </c>
      <c r="F98" s="37">
        <v>45888.526123298601</v>
      </c>
      <c r="G98" s="37">
        <v>45888.526123298601</v>
      </c>
      <c r="H98" s="25">
        <v>9105820946</v>
      </c>
      <c r="I98" s="37">
        <v>45888.526123298601</v>
      </c>
      <c r="J98" s="25" t="s">
        <v>3060</v>
      </c>
      <c r="K98" s="77"/>
      <c r="L98" s="27" t="s">
        <v>25</v>
      </c>
      <c r="M98" s="25" t="s">
        <v>122</v>
      </c>
      <c r="N98" s="28">
        <v>45888.526123298601</v>
      </c>
      <c r="O98" s="25" t="s">
        <v>2138</v>
      </c>
      <c r="S98" s="25" t="s">
        <v>3059</v>
      </c>
      <c r="V98" s="25" t="s">
        <v>3059</v>
      </c>
      <c r="Y98" s="25" t="s">
        <v>2680</v>
      </c>
      <c r="AB98" s="24" t="s">
        <v>2229</v>
      </c>
      <c r="AC98" s="24" t="s">
        <v>2230</v>
      </c>
      <c r="AE98" s="29">
        <v>3</v>
      </c>
      <c r="AG98" s="29">
        <v>49500</v>
      </c>
      <c r="AH98" s="30">
        <v>148500</v>
      </c>
      <c r="AL98" s="32">
        <v>8</v>
      </c>
      <c r="AN98" s="29">
        <v>11880</v>
      </c>
      <c r="AO98" s="33" t="s">
        <v>2231</v>
      </c>
      <c r="AQ98" s="34" t="s">
        <v>2232</v>
      </c>
      <c r="AR98" s="34" t="s">
        <v>2233</v>
      </c>
      <c r="AS98" s="34" t="s">
        <v>2234</v>
      </c>
    </row>
    <row r="99" spans="3:45">
      <c r="C99" s="23" t="s">
        <v>2241</v>
      </c>
      <c r="D99" s="24" t="s">
        <v>848</v>
      </c>
      <c r="E99" s="24" t="s">
        <v>24</v>
      </c>
      <c r="F99" s="37">
        <v>45888.526123298601</v>
      </c>
      <c r="G99" s="37">
        <v>45888.526123298601</v>
      </c>
      <c r="H99" s="25">
        <v>9105820946</v>
      </c>
      <c r="I99" s="37">
        <v>45888.526123298601</v>
      </c>
      <c r="J99" s="25" t="s">
        <v>3061</v>
      </c>
      <c r="K99" s="77"/>
      <c r="L99" s="27" t="s">
        <v>25</v>
      </c>
      <c r="M99" s="25" t="s">
        <v>122</v>
      </c>
      <c r="N99" s="28">
        <v>45888.526123298601</v>
      </c>
      <c r="O99" s="25" t="s">
        <v>2138</v>
      </c>
      <c r="S99" s="25" t="s">
        <v>3059</v>
      </c>
      <c r="V99" s="25" t="s">
        <v>3059</v>
      </c>
      <c r="Y99" s="25" t="s">
        <v>2629</v>
      </c>
      <c r="AB99" s="24" t="s">
        <v>2229</v>
      </c>
      <c r="AC99" s="24" t="s">
        <v>2230</v>
      </c>
      <c r="AE99" s="29">
        <v>1</v>
      </c>
      <c r="AG99" s="29">
        <v>50182</v>
      </c>
      <c r="AH99" s="30">
        <v>50182</v>
      </c>
      <c r="AL99" s="32">
        <v>8</v>
      </c>
      <c r="AN99" s="29">
        <v>4014.56</v>
      </c>
      <c r="AO99" s="33" t="s">
        <v>2231</v>
      </c>
      <c r="AQ99" s="34" t="s">
        <v>2232</v>
      </c>
      <c r="AR99" s="34" t="s">
        <v>2233</v>
      </c>
      <c r="AS99" s="34" t="s">
        <v>2234</v>
      </c>
    </row>
    <row r="100" spans="3:45">
      <c r="C100" s="23" t="s">
        <v>2241</v>
      </c>
      <c r="D100" s="24" t="s">
        <v>848</v>
      </c>
      <c r="E100" s="24" t="s">
        <v>24</v>
      </c>
      <c r="F100" s="37">
        <v>45888.526123298601</v>
      </c>
      <c r="G100" s="37">
        <v>45888.526123298601</v>
      </c>
      <c r="H100" s="25">
        <v>9105820946</v>
      </c>
      <c r="I100" s="37">
        <v>45888.526123298601</v>
      </c>
      <c r="J100" s="25" t="s">
        <v>3062</v>
      </c>
      <c r="K100" s="77"/>
      <c r="L100" s="27" t="s">
        <v>25</v>
      </c>
      <c r="M100" s="25" t="s">
        <v>122</v>
      </c>
      <c r="N100" s="28">
        <v>45888.526123298601</v>
      </c>
      <c r="O100" s="25" t="s">
        <v>2138</v>
      </c>
      <c r="S100" s="25" t="s">
        <v>3059</v>
      </c>
      <c r="V100" s="25" t="s">
        <v>3059</v>
      </c>
      <c r="Y100" s="25" t="s">
        <v>2627</v>
      </c>
      <c r="AB100" s="24" t="s">
        <v>2229</v>
      </c>
      <c r="AC100" s="24" t="s">
        <v>2230</v>
      </c>
      <c r="AE100" s="29">
        <v>2</v>
      </c>
      <c r="AG100" s="29">
        <v>111058</v>
      </c>
      <c r="AH100" s="30">
        <v>222116</v>
      </c>
      <c r="AL100" s="32">
        <v>8</v>
      </c>
      <c r="AN100" s="29">
        <v>17769.28</v>
      </c>
      <c r="AO100" s="33" t="s">
        <v>2231</v>
      </c>
      <c r="AQ100" s="34" t="s">
        <v>2232</v>
      </c>
      <c r="AR100" s="34" t="s">
        <v>2233</v>
      </c>
      <c r="AS100" s="34" t="s">
        <v>2234</v>
      </c>
    </row>
    <row r="101" spans="3:45">
      <c r="C101" s="23" t="s">
        <v>2235</v>
      </c>
      <c r="D101" s="24" t="s">
        <v>848</v>
      </c>
      <c r="E101" s="24" t="s">
        <v>24</v>
      </c>
      <c r="F101" s="37">
        <v>45888.5272918634</v>
      </c>
      <c r="G101" s="37">
        <v>45888.5272918634</v>
      </c>
      <c r="H101" s="25">
        <v>9105820963</v>
      </c>
      <c r="I101" s="37">
        <v>45888.5272918634</v>
      </c>
      <c r="J101" s="25" t="s">
        <v>3063</v>
      </c>
      <c r="K101" s="77"/>
      <c r="L101" s="27" t="s">
        <v>25</v>
      </c>
      <c r="M101" s="25" t="s">
        <v>384</v>
      </c>
      <c r="N101" s="28">
        <v>45888.5272918634</v>
      </c>
      <c r="O101" s="25" t="s">
        <v>2145</v>
      </c>
      <c r="S101" s="25" t="s">
        <v>3064</v>
      </c>
      <c r="V101" s="25" t="s">
        <v>3064</v>
      </c>
      <c r="Y101" s="25" t="s">
        <v>2627</v>
      </c>
      <c r="AB101" s="24" t="s">
        <v>2229</v>
      </c>
      <c r="AC101" s="24" t="s">
        <v>2230</v>
      </c>
      <c r="AE101" s="29">
        <v>1</v>
      </c>
      <c r="AG101" s="29">
        <v>111058</v>
      </c>
      <c r="AH101" s="30">
        <v>111058</v>
      </c>
      <c r="AL101" s="32">
        <v>8</v>
      </c>
      <c r="AN101" s="29">
        <v>8884.64</v>
      </c>
      <c r="AO101" s="33" t="s">
        <v>2231</v>
      </c>
      <c r="AQ101" s="34" t="s">
        <v>2232</v>
      </c>
      <c r="AR101" s="34" t="s">
        <v>2233</v>
      </c>
      <c r="AS101" s="34" t="s">
        <v>2234</v>
      </c>
    </row>
    <row r="102" spans="3:45">
      <c r="C102" s="23" t="s">
        <v>2241</v>
      </c>
      <c r="D102" s="24" t="s">
        <v>848</v>
      </c>
      <c r="E102" s="24" t="s">
        <v>24</v>
      </c>
      <c r="F102" s="37">
        <v>45888.529246678198</v>
      </c>
      <c r="G102" s="37">
        <v>45888.529246678198</v>
      </c>
      <c r="H102" s="25">
        <v>9105821047</v>
      </c>
      <c r="I102" s="37">
        <v>45888.529246678198</v>
      </c>
      <c r="J102" s="25" t="s">
        <v>3065</v>
      </c>
      <c r="K102" s="77"/>
      <c r="L102" s="27" t="s">
        <v>25</v>
      </c>
      <c r="M102" s="25" t="s">
        <v>132</v>
      </c>
      <c r="N102" s="28">
        <v>45888.529246678198</v>
      </c>
      <c r="O102" s="25" t="s">
        <v>2138</v>
      </c>
      <c r="S102" s="25" t="s">
        <v>3066</v>
      </c>
      <c r="V102" s="25" t="s">
        <v>3066</v>
      </c>
      <c r="Y102" s="25" t="s">
        <v>2865</v>
      </c>
      <c r="AB102" s="24" t="s">
        <v>2229</v>
      </c>
      <c r="AC102" s="24" t="s">
        <v>2230</v>
      </c>
      <c r="AE102" s="29">
        <v>2</v>
      </c>
      <c r="AG102" s="29">
        <v>55595</v>
      </c>
      <c r="AH102" s="30">
        <v>111190</v>
      </c>
      <c r="AL102" s="32">
        <v>8</v>
      </c>
      <c r="AN102" s="29">
        <v>8895.2000000000007</v>
      </c>
      <c r="AO102" s="33" t="s">
        <v>2231</v>
      </c>
      <c r="AQ102" s="34" t="s">
        <v>2232</v>
      </c>
      <c r="AR102" s="34" t="s">
        <v>2233</v>
      </c>
      <c r="AS102" s="34" t="s">
        <v>2234</v>
      </c>
    </row>
    <row r="103" spans="3:45">
      <c r="C103" s="23" t="s">
        <v>2241</v>
      </c>
      <c r="D103" s="24" t="s">
        <v>848</v>
      </c>
      <c r="E103" s="24" t="s">
        <v>24</v>
      </c>
      <c r="F103" s="37">
        <v>45888.529246678198</v>
      </c>
      <c r="G103" s="37">
        <v>45888.529246678198</v>
      </c>
      <c r="H103" s="25">
        <v>9105821047</v>
      </c>
      <c r="I103" s="37">
        <v>45888.529246678198</v>
      </c>
      <c r="J103" s="25" t="s">
        <v>3067</v>
      </c>
      <c r="K103" s="77"/>
      <c r="L103" s="27" t="s">
        <v>25</v>
      </c>
      <c r="M103" s="25" t="s">
        <v>132</v>
      </c>
      <c r="N103" s="28">
        <v>45888.529246678198</v>
      </c>
      <c r="O103" s="25" t="s">
        <v>2138</v>
      </c>
      <c r="S103" s="25" t="s">
        <v>3066</v>
      </c>
      <c r="V103" s="25" t="s">
        <v>3066</v>
      </c>
      <c r="Y103" s="25" t="s">
        <v>2629</v>
      </c>
      <c r="AB103" s="24" t="s">
        <v>2229</v>
      </c>
      <c r="AC103" s="24" t="s">
        <v>2230</v>
      </c>
      <c r="AE103" s="29">
        <v>2</v>
      </c>
      <c r="AG103" s="29">
        <v>50182</v>
      </c>
      <c r="AH103" s="30">
        <v>100364</v>
      </c>
      <c r="AL103" s="32">
        <v>8</v>
      </c>
      <c r="AN103" s="29">
        <v>8029.12</v>
      </c>
      <c r="AO103" s="33" t="s">
        <v>2231</v>
      </c>
      <c r="AQ103" s="34" t="s">
        <v>2232</v>
      </c>
      <c r="AR103" s="34" t="s">
        <v>2233</v>
      </c>
      <c r="AS103" s="34" t="s">
        <v>2234</v>
      </c>
    </row>
    <row r="104" spans="3:45">
      <c r="C104" s="23" t="s">
        <v>2241</v>
      </c>
      <c r="D104" s="24" t="s">
        <v>848</v>
      </c>
      <c r="E104" s="24" t="s">
        <v>24</v>
      </c>
      <c r="F104" s="37">
        <v>45888.529246678198</v>
      </c>
      <c r="G104" s="37">
        <v>45888.529246678198</v>
      </c>
      <c r="H104" s="25">
        <v>9105821047</v>
      </c>
      <c r="I104" s="37">
        <v>45888.529246678198</v>
      </c>
      <c r="J104" s="25" t="s">
        <v>3068</v>
      </c>
      <c r="K104" s="77"/>
      <c r="L104" s="27" t="s">
        <v>25</v>
      </c>
      <c r="M104" s="25" t="s">
        <v>132</v>
      </c>
      <c r="N104" s="28">
        <v>45888.529246678198</v>
      </c>
      <c r="O104" s="25" t="s">
        <v>2138</v>
      </c>
      <c r="S104" s="25" t="s">
        <v>3066</v>
      </c>
      <c r="V104" s="25" t="s">
        <v>3066</v>
      </c>
      <c r="Y104" s="25" t="s">
        <v>2576</v>
      </c>
      <c r="AB104" s="24" t="s">
        <v>2229</v>
      </c>
      <c r="AC104" s="24" t="s">
        <v>2230</v>
      </c>
      <c r="AE104" s="29">
        <v>2</v>
      </c>
      <c r="AG104" s="29">
        <v>73431</v>
      </c>
      <c r="AH104" s="30">
        <v>146862</v>
      </c>
      <c r="AL104" s="32">
        <v>8</v>
      </c>
      <c r="AN104" s="29">
        <v>11748.960000000001</v>
      </c>
      <c r="AO104" s="33" t="s">
        <v>2231</v>
      </c>
      <c r="AQ104" s="34" t="s">
        <v>2232</v>
      </c>
      <c r="AR104" s="34" t="s">
        <v>2233</v>
      </c>
      <c r="AS104" s="34" t="s">
        <v>2234</v>
      </c>
    </row>
    <row r="105" spans="3:45">
      <c r="C105" s="23" t="s">
        <v>2241</v>
      </c>
      <c r="D105" s="24" t="s">
        <v>848</v>
      </c>
      <c r="E105" s="24" t="s">
        <v>24</v>
      </c>
      <c r="F105" s="37">
        <v>45888.529246678198</v>
      </c>
      <c r="G105" s="37">
        <v>45888.529246678198</v>
      </c>
      <c r="H105" s="25">
        <v>9105821047</v>
      </c>
      <c r="I105" s="37">
        <v>45888.529246678198</v>
      </c>
      <c r="J105" s="25" t="s">
        <v>3069</v>
      </c>
      <c r="K105" s="77"/>
      <c r="L105" s="27" t="s">
        <v>25</v>
      </c>
      <c r="M105" s="25" t="s">
        <v>132</v>
      </c>
      <c r="N105" s="28">
        <v>45888.529246678198</v>
      </c>
      <c r="O105" s="25" t="s">
        <v>2138</v>
      </c>
      <c r="S105" s="25" t="s">
        <v>3066</v>
      </c>
      <c r="V105" s="25" t="s">
        <v>3066</v>
      </c>
      <c r="Y105" s="25" t="s">
        <v>2627</v>
      </c>
      <c r="AB105" s="24" t="s">
        <v>2229</v>
      </c>
      <c r="AC105" s="24" t="s">
        <v>2230</v>
      </c>
      <c r="AE105" s="29">
        <v>1</v>
      </c>
      <c r="AG105" s="29">
        <v>111058</v>
      </c>
      <c r="AH105" s="30">
        <v>111058</v>
      </c>
      <c r="AL105" s="32">
        <v>8</v>
      </c>
      <c r="AN105" s="29">
        <v>8884.64</v>
      </c>
      <c r="AO105" s="33" t="s">
        <v>2231</v>
      </c>
      <c r="AQ105" s="34" t="s">
        <v>2232</v>
      </c>
      <c r="AR105" s="34" t="s">
        <v>2233</v>
      </c>
      <c r="AS105" s="34" t="s">
        <v>2234</v>
      </c>
    </row>
    <row r="106" spans="3:45">
      <c r="C106" s="23" t="s">
        <v>2241</v>
      </c>
      <c r="D106" s="24" t="s">
        <v>848</v>
      </c>
      <c r="E106" s="24" t="s">
        <v>24</v>
      </c>
      <c r="F106" s="37">
        <v>45888.529246678198</v>
      </c>
      <c r="G106" s="37">
        <v>45888.529246678198</v>
      </c>
      <c r="H106" s="25">
        <v>9105821047</v>
      </c>
      <c r="I106" s="37">
        <v>45888.529246678198</v>
      </c>
      <c r="J106" s="25" t="s">
        <v>3070</v>
      </c>
      <c r="K106" s="77"/>
      <c r="L106" s="27" t="s">
        <v>25</v>
      </c>
      <c r="M106" s="25" t="s">
        <v>132</v>
      </c>
      <c r="N106" s="28">
        <v>45888.529246678198</v>
      </c>
      <c r="O106" s="25" t="s">
        <v>2138</v>
      </c>
      <c r="S106" s="25" t="s">
        <v>3066</v>
      </c>
      <c r="V106" s="25" t="s">
        <v>3066</v>
      </c>
      <c r="Y106" s="25" t="s">
        <v>2567</v>
      </c>
      <c r="AB106" s="24" t="s">
        <v>2229</v>
      </c>
      <c r="AC106" s="24" t="s">
        <v>2230</v>
      </c>
      <c r="AE106" s="29">
        <v>5</v>
      </c>
      <c r="AG106" s="29">
        <v>74250</v>
      </c>
      <c r="AH106" s="30">
        <v>371250</v>
      </c>
      <c r="AL106" s="32">
        <v>8</v>
      </c>
      <c r="AN106" s="29">
        <v>29700</v>
      </c>
      <c r="AO106" s="33" t="s">
        <v>2231</v>
      </c>
      <c r="AQ106" s="34" t="s">
        <v>2232</v>
      </c>
      <c r="AR106" s="34" t="s">
        <v>2233</v>
      </c>
      <c r="AS106" s="34" t="s">
        <v>2234</v>
      </c>
    </row>
    <row r="107" spans="3:45">
      <c r="C107" s="23" t="s">
        <v>2241</v>
      </c>
      <c r="D107" s="24" t="s">
        <v>848</v>
      </c>
      <c r="E107" s="24" t="s">
        <v>24</v>
      </c>
      <c r="F107" s="37">
        <v>45888.536449918996</v>
      </c>
      <c r="G107" s="37">
        <v>45888.536449918996</v>
      </c>
      <c r="H107" s="25">
        <v>9105821064</v>
      </c>
      <c r="I107" s="37">
        <v>45888.536449918996</v>
      </c>
      <c r="J107" s="25" t="s">
        <v>3071</v>
      </c>
      <c r="K107" s="77"/>
      <c r="L107" s="27" t="s">
        <v>25</v>
      </c>
      <c r="M107" s="25" t="s">
        <v>495</v>
      </c>
      <c r="N107" s="28">
        <v>45888.536449918996</v>
      </c>
      <c r="O107" s="25" t="s">
        <v>2150</v>
      </c>
      <c r="S107" s="25" t="s">
        <v>3072</v>
      </c>
      <c r="V107" s="25" t="s">
        <v>3072</v>
      </c>
      <c r="Y107" s="25" t="s">
        <v>2627</v>
      </c>
      <c r="AB107" s="24" t="s">
        <v>2229</v>
      </c>
      <c r="AC107" s="24" t="s">
        <v>2230</v>
      </c>
      <c r="AE107" s="29">
        <v>3</v>
      </c>
      <c r="AG107" s="29">
        <v>111058</v>
      </c>
      <c r="AH107" s="30">
        <v>333174</v>
      </c>
      <c r="AL107" s="32">
        <v>8</v>
      </c>
      <c r="AN107" s="29">
        <v>26653.920000000002</v>
      </c>
      <c r="AO107" s="33" t="s">
        <v>2231</v>
      </c>
      <c r="AQ107" s="34" t="s">
        <v>2232</v>
      </c>
      <c r="AR107" s="34" t="s">
        <v>2233</v>
      </c>
      <c r="AS107" s="34" t="s">
        <v>2234</v>
      </c>
    </row>
    <row r="108" spans="3:45">
      <c r="C108" s="23" t="s">
        <v>2241</v>
      </c>
      <c r="D108" s="24" t="s">
        <v>848</v>
      </c>
      <c r="E108" s="24" t="s">
        <v>24</v>
      </c>
      <c r="F108" s="37">
        <v>45888.536449918996</v>
      </c>
      <c r="G108" s="37">
        <v>45888.536449918996</v>
      </c>
      <c r="H108" s="25">
        <v>9105821064</v>
      </c>
      <c r="I108" s="37">
        <v>45888.536449918996</v>
      </c>
      <c r="J108" s="25" t="s">
        <v>3073</v>
      </c>
      <c r="K108" s="77"/>
      <c r="L108" s="27" t="s">
        <v>25</v>
      </c>
      <c r="M108" s="25" t="s">
        <v>495</v>
      </c>
      <c r="N108" s="28">
        <v>45888.536449918996</v>
      </c>
      <c r="O108" s="25" t="s">
        <v>2150</v>
      </c>
      <c r="S108" s="25" t="s">
        <v>3072</v>
      </c>
      <c r="V108" s="25" t="s">
        <v>3072</v>
      </c>
      <c r="Y108" s="25" t="s">
        <v>2629</v>
      </c>
      <c r="AB108" s="24" t="s">
        <v>2229</v>
      </c>
      <c r="AC108" s="24" t="s">
        <v>2230</v>
      </c>
      <c r="AE108" s="29">
        <v>1</v>
      </c>
      <c r="AG108" s="29">
        <v>50182</v>
      </c>
      <c r="AH108" s="30">
        <v>50182</v>
      </c>
      <c r="AL108" s="32">
        <v>8</v>
      </c>
      <c r="AN108" s="29">
        <v>4014.56</v>
      </c>
      <c r="AO108" s="33" t="s">
        <v>2231</v>
      </c>
      <c r="AQ108" s="34" t="s">
        <v>2232</v>
      </c>
      <c r="AR108" s="34" t="s">
        <v>2233</v>
      </c>
      <c r="AS108" s="34" t="s">
        <v>2234</v>
      </c>
    </row>
    <row r="109" spans="3:45">
      <c r="C109" s="23" t="s">
        <v>2235</v>
      </c>
      <c r="D109" s="24" t="s">
        <v>848</v>
      </c>
      <c r="E109" s="24" t="s">
        <v>24</v>
      </c>
      <c r="F109" s="37">
        <v>45888.537431284698</v>
      </c>
      <c r="G109" s="37">
        <v>45888.537431284698</v>
      </c>
      <c r="H109" s="25">
        <v>9105821032</v>
      </c>
      <c r="I109" s="37">
        <v>45888.537431284698</v>
      </c>
      <c r="J109" s="25" t="s">
        <v>3074</v>
      </c>
      <c r="K109" s="77"/>
      <c r="L109" s="27" t="s">
        <v>25</v>
      </c>
      <c r="M109" s="25" t="s">
        <v>413</v>
      </c>
      <c r="N109" s="28">
        <v>45888.537431284698</v>
      </c>
      <c r="O109" s="25" t="s">
        <v>2146</v>
      </c>
      <c r="S109" s="25" t="s">
        <v>3053</v>
      </c>
      <c r="V109" s="25" t="s">
        <v>3053</v>
      </c>
      <c r="Y109" s="25" t="s">
        <v>2629</v>
      </c>
      <c r="AB109" s="24" t="s">
        <v>2229</v>
      </c>
      <c r="AC109" s="24" t="s">
        <v>2230</v>
      </c>
      <c r="AE109" s="29">
        <v>4</v>
      </c>
      <c r="AG109" s="29">
        <v>50182</v>
      </c>
      <c r="AH109" s="30">
        <v>200728</v>
      </c>
      <c r="AL109" s="32">
        <v>8</v>
      </c>
      <c r="AN109" s="29">
        <v>16058.24</v>
      </c>
      <c r="AO109" s="33" t="s">
        <v>2231</v>
      </c>
      <c r="AQ109" s="34" t="s">
        <v>2232</v>
      </c>
      <c r="AR109" s="34" t="s">
        <v>2233</v>
      </c>
      <c r="AS109" s="34" t="s">
        <v>2234</v>
      </c>
    </row>
    <row r="110" spans="3:45">
      <c r="C110" s="23" t="s">
        <v>2235</v>
      </c>
      <c r="D110" s="24" t="s">
        <v>848</v>
      </c>
      <c r="E110" s="24" t="s">
        <v>24</v>
      </c>
      <c r="F110" s="37">
        <v>45888.5382221412</v>
      </c>
      <c r="G110" s="37">
        <v>45888.5382221412</v>
      </c>
      <c r="H110" s="25">
        <v>9105821088</v>
      </c>
      <c r="I110" s="37">
        <v>45888.5382221412</v>
      </c>
      <c r="J110" s="25" t="s">
        <v>3075</v>
      </c>
      <c r="K110" s="77"/>
      <c r="L110" s="27" t="s">
        <v>25</v>
      </c>
      <c r="M110" s="25" t="s">
        <v>608</v>
      </c>
      <c r="N110" s="28">
        <v>45888.5382221412</v>
      </c>
      <c r="O110" s="25" t="s">
        <v>2158</v>
      </c>
      <c r="S110" s="25" t="s">
        <v>3076</v>
      </c>
      <c r="V110" s="25" t="s">
        <v>3076</v>
      </c>
      <c r="Y110" s="25" t="s">
        <v>2627</v>
      </c>
      <c r="AB110" s="24" t="s">
        <v>2229</v>
      </c>
      <c r="AC110" s="24" t="s">
        <v>2230</v>
      </c>
      <c r="AE110" s="29">
        <v>6</v>
      </c>
      <c r="AG110" s="29">
        <v>111058</v>
      </c>
      <c r="AH110" s="30">
        <v>666348</v>
      </c>
      <c r="AL110" s="32">
        <v>8</v>
      </c>
      <c r="AN110" s="29">
        <v>53307.840000000004</v>
      </c>
      <c r="AO110" s="33" t="s">
        <v>2231</v>
      </c>
      <c r="AQ110" s="34" t="s">
        <v>2232</v>
      </c>
      <c r="AR110" s="34" t="s">
        <v>2233</v>
      </c>
      <c r="AS110" s="34" t="s">
        <v>2234</v>
      </c>
    </row>
    <row r="111" spans="3:45">
      <c r="C111" s="23" t="s">
        <v>2235</v>
      </c>
      <c r="D111" s="24" t="s">
        <v>848</v>
      </c>
      <c r="E111" s="24" t="s">
        <v>24</v>
      </c>
      <c r="F111" s="37">
        <v>45888.539869444401</v>
      </c>
      <c r="G111" s="37">
        <v>45888.539869444401</v>
      </c>
      <c r="H111" s="25">
        <v>9105821091</v>
      </c>
      <c r="I111" s="37">
        <v>45888.539869444401</v>
      </c>
      <c r="J111" s="25" t="s">
        <v>3077</v>
      </c>
      <c r="K111" s="77"/>
      <c r="L111" s="27" t="s">
        <v>25</v>
      </c>
      <c r="M111" s="25" t="s">
        <v>613</v>
      </c>
      <c r="N111" s="28">
        <v>45888.539869444401</v>
      </c>
      <c r="O111" s="25" t="s">
        <v>2158</v>
      </c>
      <c r="S111" s="25" t="s">
        <v>3076</v>
      </c>
      <c r="V111" s="25" t="s">
        <v>3076</v>
      </c>
      <c r="Y111" s="25" t="s">
        <v>2627</v>
      </c>
      <c r="AB111" s="24" t="s">
        <v>2229</v>
      </c>
      <c r="AC111" s="24" t="s">
        <v>2230</v>
      </c>
      <c r="AE111" s="29">
        <v>3</v>
      </c>
      <c r="AG111" s="29">
        <v>111058</v>
      </c>
      <c r="AH111" s="30">
        <v>333174</v>
      </c>
      <c r="AL111" s="32">
        <v>8</v>
      </c>
      <c r="AN111" s="29">
        <v>26653.920000000002</v>
      </c>
      <c r="AO111" s="33" t="s">
        <v>2231</v>
      </c>
      <c r="AQ111" s="34" t="s">
        <v>2232</v>
      </c>
      <c r="AR111" s="34" t="s">
        <v>2233</v>
      </c>
      <c r="AS111" s="34" t="s">
        <v>2234</v>
      </c>
    </row>
    <row r="112" spans="3:45">
      <c r="C112" s="23" t="s">
        <v>2241</v>
      </c>
      <c r="D112" s="24" t="s">
        <v>848</v>
      </c>
      <c r="E112" s="24" t="s">
        <v>24</v>
      </c>
      <c r="F112" s="37">
        <v>45888.545710034698</v>
      </c>
      <c r="G112" s="37">
        <v>45888.545710034698</v>
      </c>
      <c r="H112" s="25">
        <v>9105821104</v>
      </c>
      <c r="I112" s="37">
        <v>45888.545710034698</v>
      </c>
      <c r="J112" s="25" t="s">
        <v>3078</v>
      </c>
      <c r="K112" s="77"/>
      <c r="L112" s="27" t="s">
        <v>25</v>
      </c>
      <c r="M112" s="25" t="s">
        <v>319</v>
      </c>
      <c r="N112" s="28">
        <v>45888.545710034698</v>
      </c>
      <c r="O112" s="25" t="s">
        <v>2142</v>
      </c>
      <c r="S112" s="25" t="s">
        <v>3079</v>
      </c>
      <c r="V112" s="25" t="s">
        <v>3079</v>
      </c>
      <c r="Y112" s="25" t="s">
        <v>2627</v>
      </c>
      <c r="AB112" s="24" t="s">
        <v>2229</v>
      </c>
      <c r="AC112" s="24" t="s">
        <v>2230</v>
      </c>
      <c r="AE112" s="29">
        <v>2</v>
      </c>
      <c r="AG112" s="29">
        <v>111058</v>
      </c>
      <c r="AH112" s="30">
        <v>222116</v>
      </c>
      <c r="AL112" s="32">
        <v>8</v>
      </c>
      <c r="AN112" s="29">
        <v>17769.28</v>
      </c>
      <c r="AO112" s="33" t="s">
        <v>2231</v>
      </c>
      <c r="AQ112" s="34" t="s">
        <v>2232</v>
      </c>
      <c r="AR112" s="34" t="s">
        <v>2233</v>
      </c>
      <c r="AS112" s="34" t="s">
        <v>2234</v>
      </c>
    </row>
    <row r="113" spans="3:45">
      <c r="C113" s="23" t="s">
        <v>2241</v>
      </c>
      <c r="D113" s="24" t="s">
        <v>848</v>
      </c>
      <c r="E113" s="24" t="s">
        <v>24</v>
      </c>
      <c r="F113" s="37">
        <v>45888.545996643501</v>
      </c>
      <c r="G113" s="37">
        <v>45888.545996643501</v>
      </c>
      <c r="H113" s="25">
        <v>9105821126</v>
      </c>
      <c r="I113" s="37">
        <v>45888.545996643501</v>
      </c>
      <c r="J113" s="25" t="s">
        <v>3080</v>
      </c>
      <c r="K113" s="77"/>
      <c r="L113" s="27" t="s">
        <v>25</v>
      </c>
      <c r="M113" s="25" t="s">
        <v>546</v>
      </c>
      <c r="N113" s="28">
        <v>45888.545996643501</v>
      </c>
      <c r="O113" s="25" t="s">
        <v>2153</v>
      </c>
      <c r="S113" s="25" t="s">
        <v>3081</v>
      </c>
      <c r="V113" s="25" t="s">
        <v>3081</v>
      </c>
      <c r="Y113" s="25" t="s">
        <v>2865</v>
      </c>
      <c r="AB113" s="24" t="s">
        <v>2229</v>
      </c>
      <c r="AC113" s="24" t="s">
        <v>2230</v>
      </c>
      <c r="AE113" s="29">
        <v>2</v>
      </c>
      <c r="AG113" s="29">
        <v>55595</v>
      </c>
      <c r="AH113" s="30">
        <v>111190</v>
      </c>
      <c r="AL113" s="32">
        <v>8</v>
      </c>
      <c r="AN113" s="29">
        <v>8895.2000000000007</v>
      </c>
      <c r="AO113" s="33" t="s">
        <v>2231</v>
      </c>
      <c r="AQ113" s="34" t="s">
        <v>2232</v>
      </c>
      <c r="AR113" s="34" t="s">
        <v>2233</v>
      </c>
      <c r="AS113" s="34" t="s">
        <v>2234</v>
      </c>
    </row>
    <row r="114" spans="3:45">
      <c r="C114" s="23" t="s">
        <v>2241</v>
      </c>
      <c r="D114" s="24" t="s">
        <v>848</v>
      </c>
      <c r="E114" s="24" t="s">
        <v>24</v>
      </c>
      <c r="F114" s="37">
        <v>45888.545996643501</v>
      </c>
      <c r="G114" s="37">
        <v>45888.545996643501</v>
      </c>
      <c r="H114" s="25">
        <v>9105821126</v>
      </c>
      <c r="I114" s="37">
        <v>45888.545996643501</v>
      </c>
      <c r="J114" s="25" t="s">
        <v>3082</v>
      </c>
      <c r="K114" s="77"/>
      <c r="L114" s="27" t="s">
        <v>25</v>
      </c>
      <c r="M114" s="25" t="s">
        <v>546</v>
      </c>
      <c r="N114" s="28">
        <v>45888.545996643501</v>
      </c>
      <c r="O114" s="25" t="s">
        <v>2153</v>
      </c>
      <c r="S114" s="25" t="s">
        <v>3081</v>
      </c>
      <c r="V114" s="25" t="s">
        <v>3081</v>
      </c>
      <c r="Y114" s="25" t="s">
        <v>2629</v>
      </c>
      <c r="AB114" s="24" t="s">
        <v>2229</v>
      </c>
      <c r="AC114" s="24" t="s">
        <v>2230</v>
      </c>
      <c r="AE114" s="29">
        <v>1</v>
      </c>
      <c r="AG114" s="29">
        <v>50182</v>
      </c>
      <c r="AH114" s="30">
        <v>50182</v>
      </c>
      <c r="AL114" s="32">
        <v>8</v>
      </c>
      <c r="AN114" s="29">
        <v>4014.56</v>
      </c>
      <c r="AO114" s="33" t="s">
        <v>2231</v>
      </c>
      <c r="AQ114" s="34" t="s">
        <v>2232</v>
      </c>
      <c r="AR114" s="34" t="s">
        <v>2233</v>
      </c>
      <c r="AS114" s="34" t="s">
        <v>2234</v>
      </c>
    </row>
    <row r="115" spans="3:45">
      <c r="C115" s="23" t="s">
        <v>2241</v>
      </c>
      <c r="D115" s="24" t="s">
        <v>848</v>
      </c>
      <c r="E115" s="24" t="s">
        <v>24</v>
      </c>
      <c r="F115" s="37">
        <v>45888.549147418998</v>
      </c>
      <c r="G115" s="37">
        <v>45888.549147418998</v>
      </c>
      <c r="H115" s="25">
        <v>9105821181</v>
      </c>
      <c r="I115" s="37">
        <v>45888.549147418998</v>
      </c>
      <c r="J115" s="25" t="s">
        <v>3083</v>
      </c>
      <c r="K115" s="77"/>
      <c r="L115" s="27" t="s">
        <v>25</v>
      </c>
      <c r="M115" s="25" t="s">
        <v>91</v>
      </c>
      <c r="N115" s="28">
        <v>45888.549147418998</v>
      </c>
      <c r="O115" s="25" t="s">
        <v>2138</v>
      </c>
      <c r="S115" s="25" t="s">
        <v>3084</v>
      </c>
      <c r="V115" s="25" t="s">
        <v>3084</v>
      </c>
      <c r="Y115" s="25" t="s">
        <v>2680</v>
      </c>
      <c r="AB115" s="24" t="s">
        <v>2229</v>
      </c>
      <c r="AC115" s="24" t="s">
        <v>2230</v>
      </c>
      <c r="AE115" s="29">
        <v>1</v>
      </c>
      <c r="AG115" s="29">
        <v>49500</v>
      </c>
      <c r="AH115" s="30">
        <v>49500</v>
      </c>
      <c r="AL115" s="32">
        <v>8</v>
      </c>
      <c r="AN115" s="29">
        <v>3960</v>
      </c>
      <c r="AO115" s="33" t="s">
        <v>2231</v>
      </c>
      <c r="AQ115" s="34" t="s">
        <v>2232</v>
      </c>
      <c r="AR115" s="34" t="s">
        <v>2233</v>
      </c>
      <c r="AS115" s="34" t="s">
        <v>2234</v>
      </c>
    </row>
    <row r="116" spans="3:45">
      <c r="C116" s="23" t="s">
        <v>2241</v>
      </c>
      <c r="D116" s="24" t="s">
        <v>848</v>
      </c>
      <c r="E116" s="24" t="s">
        <v>24</v>
      </c>
      <c r="F116" s="37">
        <v>45888.549147418998</v>
      </c>
      <c r="G116" s="37">
        <v>45888.549147418998</v>
      </c>
      <c r="H116" s="25">
        <v>9105821181</v>
      </c>
      <c r="I116" s="37">
        <v>45888.549147418998</v>
      </c>
      <c r="J116" s="25" t="s">
        <v>3085</v>
      </c>
      <c r="K116" s="77"/>
      <c r="L116" s="27" t="s">
        <v>25</v>
      </c>
      <c r="M116" s="25" t="s">
        <v>91</v>
      </c>
      <c r="N116" s="28">
        <v>45888.549147418998</v>
      </c>
      <c r="O116" s="25" t="s">
        <v>2138</v>
      </c>
      <c r="S116" s="25" t="s">
        <v>3084</v>
      </c>
      <c r="V116" s="25" t="s">
        <v>3084</v>
      </c>
      <c r="Y116" s="25" t="s">
        <v>2865</v>
      </c>
      <c r="AB116" s="24" t="s">
        <v>2229</v>
      </c>
      <c r="AC116" s="24" t="s">
        <v>2230</v>
      </c>
      <c r="AE116" s="29">
        <v>1</v>
      </c>
      <c r="AG116" s="29">
        <v>55595</v>
      </c>
      <c r="AH116" s="30">
        <v>55595</v>
      </c>
      <c r="AL116" s="32">
        <v>8</v>
      </c>
      <c r="AN116" s="29">
        <v>4447.6000000000004</v>
      </c>
      <c r="AO116" s="33" t="s">
        <v>2231</v>
      </c>
      <c r="AQ116" s="34" t="s">
        <v>2232</v>
      </c>
      <c r="AR116" s="34" t="s">
        <v>2233</v>
      </c>
      <c r="AS116" s="34" t="s">
        <v>2234</v>
      </c>
    </row>
    <row r="117" spans="3:45">
      <c r="C117" s="23" t="s">
        <v>2241</v>
      </c>
      <c r="D117" s="24" t="s">
        <v>848</v>
      </c>
      <c r="E117" s="24" t="s">
        <v>24</v>
      </c>
      <c r="F117" s="37">
        <v>45888.549147418998</v>
      </c>
      <c r="G117" s="37">
        <v>45888.549147418998</v>
      </c>
      <c r="H117" s="25">
        <v>9105821181</v>
      </c>
      <c r="I117" s="37">
        <v>45888.549147418998</v>
      </c>
      <c r="J117" s="25" t="s">
        <v>3086</v>
      </c>
      <c r="K117" s="77"/>
      <c r="L117" s="27" t="s">
        <v>25</v>
      </c>
      <c r="M117" s="25" t="s">
        <v>91</v>
      </c>
      <c r="N117" s="28">
        <v>45888.549147418998</v>
      </c>
      <c r="O117" s="25" t="s">
        <v>2138</v>
      </c>
      <c r="S117" s="25" t="s">
        <v>3084</v>
      </c>
      <c r="V117" s="25" t="s">
        <v>3084</v>
      </c>
      <c r="Y117" s="25" t="s">
        <v>2690</v>
      </c>
      <c r="AB117" s="24" t="s">
        <v>2229</v>
      </c>
      <c r="AC117" s="24" t="s">
        <v>2230</v>
      </c>
      <c r="AE117" s="29">
        <v>1</v>
      </c>
      <c r="AG117" s="29">
        <v>50400</v>
      </c>
      <c r="AH117" s="30">
        <v>50400</v>
      </c>
      <c r="AL117" s="32">
        <v>8</v>
      </c>
      <c r="AN117" s="29">
        <v>4032</v>
      </c>
      <c r="AO117" s="33" t="s">
        <v>2231</v>
      </c>
      <c r="AQ117" s="34" t="s">
        <v>2232</v>
      </c>
      <c r="AR117" s="34" t="s">
        <v>2233</v>
      </c>
      <c r="AS117" s="34" t="s">
        <v>2234</v>
      </c>
    </row>
    <row r="118" spans="3:45">
      <c r="C118" s="23" t="s">
        <v>2241</v>
      </c>
      <c r="D118" s="24" t="s">
        <v>848</v>
      </c>
      <c r="E118" s="24" t="s">
        <v>24</v>
      </c>
      <c r="F118" s="37">
        <v>45888.549147418998</v>
      </c>
      <c r="G118" s="37">
        <v>45888.549147418998</v>
      </c>
      <c r="H118" s="25">
        <v>9105821181</v>
      </c>
      <c r="I118" s="37">
        <v>45888.549147418998</v>
      </c>
      <c r="J118" s="25" t="s">
        <v>3087</v>
      </c>
      <c r="K118" s="77"/>
      <c r="L118" s="27" t="s">
        <v>25</v>
      </c>
      <c r="M118" s="25" t="s">
        <v>91</v>
      </c>
      <c r="N118" s="28">
        <v>45888.549147418998</v>
      </c>
      <c r="O118" s="25" t="s">
        <v>2138</v>
      </c>
      <c r="S118" s="25" t="s">
        <v>3084</v>
      </c>
      <c r="V118" s="25" t="s">
        <v>3084</v>
      </c>
      <c r="Y118" s="25" t="s">
        <v>2629</v>
      </c>
      <c r="AB118" s="24" t="s">
        <v>2229</v>
      </c>
      <c r="AC118" s="24" t="s">
        <v>2230</v>
      </c>
      <c r="AE118" s="29">
        <v>1</v>
      </c>
      <c r="AG118" s="29">
        <v>50182</v>
      </c>
      <c r="AH118" s="30">
        <v>50182</v>
      </c>
      <c r="AL118" s="32">
        <v>8</v>
      </c>
      <c r="AN118" s="29">
        <v>4014.56</v>
      </c>
      <c r="AO118" s="33" t="s">
        <v>2231</v>
      </c>
      <c r="AQ118" s="34" t="s">
        <v>2232</v>
      </c>
      <c r="AR118" s="34" t="s">
        <v>2233</v>
      </c>
      <c r="AS118" s="34" t="s">
        <v>2234</v>
      </c>
    </row>
    <row r="119" spans="3:45">
      <c r="C119" s="23" t="s">
        <v>2241</v>
      </c>
      <c r="D119" s="24" t="s">
        <v>848</v>
      </c>
      <c r="E119" s="24" t="s">
        <v>24</v>
      </c>
      <c r="F119" s="37">
        <v>45888.550141666703</v>
      </c>
      <c r="G119" s="37">
        <v>45888.550141666703</v>
      </c>
      <c r="H119" s="25">
        <v>9105821191</v>
      </c>
      <c r="I119" s="37">
        <v>45888.550141666703</v>
      </c>
      <c r="J119" s="25" t="s">
        <v>3088</v>
      </c>
      <c r="K119" s="77"/>
      <c r="L119" s="27" t="s">
        <v>25</v>
      </c>
      <c r="M119" s="25" t="s">
        <v>321</v>
      </c>
      <c r="N119" s="28">
        <v>45888.550141666703</v>
      </c>
      <c r="O119" s="25" t="s">
        <v>2142</v>
      </c>
      <c r="S119" s="25" t="s">
        <v>3089</v>
      </c>
      <c r="V119" s="25" t="s">
        <v>3089</v>
      </c>
      <c r="Y119" s="25" t="s">
        <v>2567</v>
      </c>
      <c r="AB119" s="24" t="s">
        <v>2229</v>
      </c>
      <c r="AC119" s="24" t="s">
        <v>2230</v>
      </c>
      <c r="AE119" s="29">
        <v>3</v>
      </c>
      <c r="AG119" s="29">
        <v>74250</v>
      </c>
      <c r="AH119" s="30">
        <v>222750</v>
      </c>
      <c r="AL119" s="32">
        <v>8</v>
      </c>
      <c r="AN119" s="29">
        <v>17820</v>
      </c>
      <c r="AO119" s="33" t="s">
        <v>2231</v>
      </c>
      <c r="AQ119" s="34" t="s">
        <v>2232</v>
      </c>
      <c r="AR119" s="34" t="s">
        <v>2233</v>
      </c>
      <c r="AS119" s="34" t="s">
        <v>2234</v>
      </c>
    </row>
    <row r="120" spans="3:45">
      <c r="C120" s="23" t="s">
        <v>2241</v>
      </c>
      <c r="D120" s="24" t="s">
        <v>848</v>
      </c>
      <c r="E120" s="24" t="s">
        <v>24</v>
      </c>
      <c r="F120" s="37">
        <v>45888.550141666703</v>
      </c>
      <c r="G120" s="37">
        <v>45888.550141666703</v>
      </c>
      <c r="H120" s="25">
        <v>9105821191</v>
      </c>
      <c r="I120" s="37">
        <v>45888.550141666703</v>
      </c>
      <c r="J120" s="25" t="s">
        <v>3090</v>
      </c>
      <c r="K120" s="77"/>
      <c r="L120" s="27" t="s">
        <v>25</v>
      </c>
      <c r="M120" s="25" t="s">
        <v>321</v>
      </c>
      <c r="N120" s="28">
        <v>45888.550141666703</v>
      </c>
      <c r="O120" s="25" t="s">
        <v>2142</v>
      </c>
      <c r="S120" s="25" t="s">
        <v>3089</v>
      </c>
      <c r="V120" s="25" t="s">
        <v>3089</v>
      </c>
      <c r="Y120" s="25" t="s">
        <v>2832</v>
      </c>
      <c r="AB120" s="24" t="s">
        <v>2229</v>
      </c>
      <c r="AC120" s="24" t="s">
        <v>2230</v>
      </c>
      <c r="AE120" s="29">
        <v>4</v>
      </c>
      <c r="AG120" s="29">
        <v>46000</v>
      </c>
      <c r="AH120" s="30">
        <v>184000</v>
      </c>
      <c r="AL120" s="32">
        <v>8</v>
      </c>
      <c r="AN120" s="29">
        <v>14720</v>
      </c>
      <c r="AO120" s="33" t="s">
        <v>2231</v>
      </c>
      <c r="AQ120" s="34" t="s">
        <v>2232</v>
      </c>
      <c r="AR120" s="34" t="s">
        <v>2233</v>
      </c>
      <c r="AS120" s="34" t="s">
        <v>2234</v>
      </c>
    </row>
    <row r="121" spans="3:45">
      <c r="C121" s="23" t="s">
        <v>2241</v>
      </c>
      <c r="D121" s="24" t="s">
        <v>848</v>
      </c>
      <c r="E121" s="24" t="s">
        <v>24</v>
      </c>
      <c r="F121" s="37">
        <v>45888.550423993103</v>
      </c>
      <c r="G121" s="37">
        <v>45888.550423993103</v>
      </c>
      <c r="H121" s="25">
        <v>9105821193</v>
      </c>
      <c r="I121" s="37">
        <v>45888.550423993103</v>
      </c>
      <c r="J121" s="25" t="s">
        <v>3091</v>
      </c>
      <c r="K121" s="77"/>
      <c r="L121" s="27" t="s">
        <v>25</v>
      </c>
      <c r="M121" s="25" t="s">
        <v>770</v>
      </c>
      <c r="N121" s="28">
        <v>45888.550423993103</v>
      </c>
      <c r="O121" s="25" t="s">
        <v>2157</v>
      </c>
      <c r="S121" s="25" t="s">
        <v>3092</v>
      </c>
      <c r="V121" s="25" t="s">
        <v>3092</v>
      </c>
      <c r="Y121" s="25" t="s">
        <v>2706</v>
      </c>
      <c r="AB121" s="24" t="s">
        <v>2229</v>
      </c>
      <c r="AC121" s="24" t="s">
        <v>2230</v>
      </c>
      <c r="AE121" s="29">
        <v>4</v>
      </c>
      <c r="AG121" s="29">
        <v>111606</v>
      </c>
      <c r="AH121" s="30">
        <v>446424</v>
      </c>
      <c r="AL121" s="32">
        <v>8</v>
      </c>
      <c r="AN121" s="29">
        <v>35713.919999999998</v>
      </c>
      <c r="AO121" s="33" t="s">
        <v>2231</v>
      </c>
      <c r="AQ121" s="34" t="s">
        <v>2232</v>
      </c>
      <c r="AR121" s="34" t="s">
        <v>2233</v>
      </c>
      <c r="AS121" s="34" t="s">
        <v>2234</v>
      </c>
    </row>
    <row r="122" spans="3:45">
      <c r="C122" s="23" t="s">
        <v>2235</v>
      </c>
      <c r="D122" s="24" t="s">
        <v>848</v>
      </c>
      <c r="E122" s="24" t="s">
        <v>24</v>
      </c>
      <c r="F122" s="37">
        <v>45888.5551458681</v>
      </c>
      <c r="G122" s="37">
        <v>45888.5551458681</v>
      </c>
      <c r="H122" s="25">
        <v>9105821201</v>
      </c>
      <c r="I122" s="37">
        <v>45888.5551458681</v>
      </c>
      <c r="J122" s="25" t="s">
        <v>3093</v>
      </c>
      <c r="K122" s="77"/>
      <c r="L122" s="27" t="s">
        <v>25</v>
      </c>
      <c r="M122" s="25" t="s">
        <v>615</v>
      </c>
      <c r="N122" s="28">
        <v>45888.5551458681</v>
      </c>
      <c r="O122" s="25" t="s">
        <v>2158</v>
      </c>
      <c r="S122" s="25" t="s">
        <v>3094</v>
      </c>
      <c r="V122" s="25" t="s">
        <v>3094</v>
      </c>
      <c r="Y122" s="25" t="s">
        <v>2832</v>
      </c>
      <c r="AB122" s="24" t="s">
        <v>2229</v>
      </c>
      <c r="AC122" s="24" t="s">
        <v>2230</v>
      </c>
      <c r="AE122" s="29">
        <v>1</v>
      </c>
      <c r="AG122" s="29">
        <v>46000</v>
      </c>
      <c r="AH122" s="30">
        <v>46000</v>
      </c>
      <c r="AL122" s="32">
        <v>8</v>
      </c>
      <c r="AN122" s="29">
        <v>3680</v>
      </c>
      <c r="AO122" s="33" t="s">
        <v>2231</v>
      </c>
      <c r="AQ122" s="34" t="s">
        <v>2232</v>
      </c>
      <c r="AR122" s="34" t="s">
        <v>2233</v>
      </c>
      <c r="AS122" s="34" t="s">
        <v>2234</v>
      </c>
    </row>
    <row r="123" spans="3:45">
      <c r="C123" s="23" t="s">
        <v>2241</v>
      </c>
      <c r="D123" s="24" t="s">
        <v>848</v>
      </c>
      <c r="E123" s="24" t="s">
        <v>24</v>
      </c>
      <c r="F123" s="37">
        <v>45888.556534259304</v>
      </c>
      <c r="G123" s="37">
        <v>45888.556534259304</v>
      </c>
      <c r="H123" s="25">
        <v>9105821212</v>
      </c>
      <c r="I123" s="37">
        <v>45888.556534259304</v>
      </c>
      <c r="J123" s="25" t="s">
        <v>3095</v>
      </c>
      <c r="K123" s="77"/>
      <c r="L123" s="27" t="s">
        <v>25</v>
      </c>
      <c r="M123" s="25" t="s">
        <v>532</v>
      </c>
      <c r="N123" s="28">
        <v>45888.556534259304</v>
      </c>
      <c r="O123" s="25" t="s">
        <v>2151</v>
      </c>
      <c r="S123" s="25" t="s">
        <v>3096</v>
      </c>
      <c r="V123" s="25" t="s">
        <v>3096</v>
      </c>
      <c r="Y123" s="25" t="s">
        <v>2706</v>
      </c>
      <c r="AB123" s="24" t="s">
        <v>2229</v>
      </c>
      <c r="AC123" s="24" t="s">
        <v>2230</v>
      </c>
      <c r="AE123" s="29">
        <v>2</v>
      </c>
      <c r="AG123" s="29">
        <v>111606</v>
      </c>
      <c r="AH123" s="30">
        <v>223212</v>
      </c>
      <c r="AL123" s="32">
        <v>8</v>
      </c>
      <c r="AN123" s="29">
        <v>17856.96</v>
      </c>
      <c r="AO123" s="33" t="s">
        <v>2231</v>
      </c>
      <c r="AQ123" s="34" t="s">
        <v>2232</v>
      </c>
      <c r="AR123" s="34" t="s">
        <v>2233</v>
      </c>
      <c r="AS123" s="34" t="s">
        <v>2234</v>
      </c>
    </row>
    <row r="124" spans="3:45">
      <c r="C124" s="23" t="s">
        <v>2241</v>
      </c>
      <c r="D124" s="24" t="s">
        <v>848</v>
      </c>
      <c r="E124" s="24" t="s">
        <v>24</v>
      </c>
      <c r="F124" s="37">
        <v>45888.556534259304</v>
      </c>
      <c r="G124" s="37">
        <v>45888.556534259304</v>
      </c>
      <c r="H124" s="25">
        <v>9105821212</v>
      </c>
      <c r="I124" s="37">
        <v>45888.556534259304</v>
      </c>
      <c r="J124" s="25" t="s">
        <v>3097</v>
      </c>
      <c r="K124" s="77"/>
      <c r="L124" s="27" t="s">
        <v>25</v>
      </c>
      <c r="M124" s="25" t="s">
        <v>532</v>
      </c>
      <c r="N124" s="28">
        <v>45888.556534259304</v>
      </c>
      <c r="O124" s="25" t="s">
        <v>2151</v>
      </c>
      <c r="S124" s="25" t="s">
        <v>3096</v>
      </c>
      <c r="V124" s="25" t="s">
        <v>3096</v>
      </c>
      <c r="Y124" s="25" t="s">
        <v>2567</v>
      </c>
      <c r="AB124" s="24" t="s">
        <v>2229</v>
      </c>
      <c r="AC124" s="24" t="s">
        <v>2230</v>
      </c>
      <c r="AE124" s="29">
        <v>2</v>
      </c>
      <c r="AG124" s="29">
        <v>74250</v>
      </c>
      <c r="AH124" s="30">
        <v>148500</v>
      </c>
      <c r="AL124" s="32">
        <v>8</v>
      </c>
      <c r="AN124" s="29">
        <v>11880</v>
      </c>
      <c r="AO124" s="33" t="s">
        <v>2231</v>
      </c>
      <c r="AQ124" s="34" t="s">
        <v>2232</v>
      </c>
      <c r="AR124" s="34" t="s">
        <v>2233</v>
      </c>
      <c r="AS124" s="34" t="s">
        <v>2234</v>
      </c>
    </row>
    <row r="125" spans="3:45">
      <c r="C125" s="23" t="s">
        <v>2241</v>
      </c>
      <c r="D125" s="24" t="s">
        <v>848</v>
      </c>
      <c r="E125" s="24" t="s">
        <v>24</v>
      </c>
      <c r="F125" s="37">
        <v>45888.556534259304</v>
      </c>
      <c r="G125" s="37">
        <v>45888.556534259304</v>
      </c>
      <c r="H125" s="25">
        <v>9105821212</v>
      </c>
      <c r="I125" s="37">
        <v>45888.556534259304</v>
      </c>
      <c r="J125" s="25" t="s">
        <v>3098</v>
      </c>
      <c r="K125" s="77"/>
      <c r="L125" s="27" t="s">
        <v>25</v>
      </c>
      <c r="M125" s="25" t="s">
        <v>532</v>
      </c>
      <c r="N125" s="28">
        <v>45888.556534259304</v>
      </c>
      <c r="O125" s="25" t="s">
        <v>2151</v>
      </c>
      <c r="S125" s="25" t="s">
        <v>3096</v>
      </c>
      <c r="V125" s="25" t="s">
        <v>3096</v>
      </c>
      <c r="Y125" s="25" t="s">
        <v>2865</v>
      </c>
      <c r="AB125" s="24" t="s">
        <v>2229</v>
      </c>
      <c r="AC125" s="24" t="s">
        <v>2230</v>
      </c>
      <c r="AE125" s="29">
        <v>1</v>
      </c>
      <c r="AG125" s="29">
        <v>55595</v>
      </c>
      <c r="AH125" s="30">
        <v>55595</v>
      </c>
      <c r="AL125" s="32">
        <v>8</v>
      </c>
      <c r="AN125" s="29">
        <v>4447.6000000000004</v>
      </c>
      <c r="AO125" s="33" t="s">
        <v>2231</v>
      </c>
      <c r="AQ125" s="34" t="s">
        <v>2232</v>
      </c>
      <c r="AR125" s="34" t="s">
        <v>2233</v>
      </c>
      <c r="AS125" s="34" t="s">
        <v>2234</v>
      </c>
    </row>
    <row r="126" spans="3:45">
      <c r="C126" s="23" t="s">
        <v>2241</v>
      </c>
      <c r="D126" s="24" t="s">
        <v>848</v>
      </c>
      <c r="E126" s="24" t="s">
        <v>24</v>
      </c>
      <c r="F126" s="37">
        <v>45888.556534259304</v>
      </c>
      <c r="G126" s="37">
        <v>45888.556534259304</v>
      </c>
      <c r="H126" s="25">
        <v>9105821212</v>
      </c>
      <c r="I126" s="37">
        <v>45888.556534259304</v>
      </c>
      <c r="J126" s="25" t="s">
        <v>3099</v>
      </c>
      <c r="K126" s="77"/>
      <c r="L126" s="27" t="s">
        <v>25</v>
      </c>
      <c r="M126" s="25" t="s">
        <v>532</v>
      </c>
      <c r="N126" s="28">
        <v>45888.556534259304</v>
      </c>
      <c r="O126" s="25" t="s">
        <v>2151</v>
      </c>
      <c r="S126" s="25" t="s">
        <v>3096</v>
      </c>
      <c r="V126" s="25" t="s">
        <v>3096</v>
      </c>
      <c r="Y126" s="25" t="s">
        <v>2629</v>
      </c>
      <c r="AB126" s="24" t="s">
        <v>2229</v>
      </c>
      <c r="AC126" s="24" t="s">
        <v>2230</v>
      </c>
      <c r="AE126" s="29">
        <v>1</v>
      </c>
      <c r="AG126" s="29">
        <v>50182</v>
      </c>
      <c r="AH126" s="30">
        <v>50182</v>
      </c>
      <c r="AL126" s="32">
        <v>8</v>
      </c>
      <c r="AN126" s="29">
        <v>4014.56</v>
      </c>
      <c r="AO126" s="33" t="s">
        <v>2231</v>
      </c>
      <c r="AQ126" s="34" t="s">
        <v>2232</v>
      </c>
      <c r="AR126" s="34" t="s">
        <v>2233</v>
      </c>
      <c r="AS126" s="34" t="s">
        <v>2234</v>
      </c>
    </row>
    <row r="127" spans="3:45">
      <c r="C127" s="23" t="s">
        <v>2241</v>
      </c>
      <c r="D127" s="24" t="s">
        <v>848</v>
      </c>
      <c r="E127" s="24" t="s">
        <v>24</v>
      </c>
      <c r="F127" s="37">
        <v>45888.556534259304</v>
      </c>
      <c r="G127" s="37">
        <v>45888.556534259304</v>
      </c>
      <c r="H127" s="25">
        <v>9105821212</v>
      </c>
      <c r="I127" s="37">
        <v>45888.556534259304</v>
      </c>
      <c r="J127" s="25" t="s">
        <v>3100</v>
      </c>
      <c r="K127" s="77"/>
      <c r="L127" s="27" t="s">
        <v>25</v>
      </c>
      <c r="M127" s="25" t="s">
        <v>532</v>
      </c>
      <c r="N127" s="28">
        <v>45888.556534259304</v>
      </c>
      <c r="O127" s="25" t="s">
        <v>2151</v>
      </c>
      <c r="S127" s="25" t="s">
        <v>3096</v>
      </c>
      <c r="V127" s="25" t="s">
        <v>3096</v>
      </c>
      <c r="Y127" s="25" t="s">
        <v>2832</v>
      </c>
      <c r="AB127" s="24" t="s">
        <v>2229</v>
      </c>
      <c r="AC127" s="24" t="s">
        <v>2230</v>
      </c>
      <c r="AE127" s="29">
        <v>2</v>
      </c>
      <c r="AG127" s="29">
        <v>46000</v>
      </c>
      <c r="AH127" s="30">
        <v>92000</v>
      </c>
      <c r="AL127" s="32">
        <v>8</v>
      </c>
      <c r="AN127" s="29">
        <v>7360</v>
      </c>
      <c r="AO127" s="33" t="s">
        <v>2231</v>
      </c>
      <c r="AQ127" s="34" t="s">
        <v>2232</v>
      </c>
      <c r="AR127" s="34" t="s">
        <v>2233</v>
      </c>
      <c r="AS127" s="34" t="s">
        <v>2234</v>
      </c>
    </row>
    <row r="128" spans="3:45">
      <c r="C128" s="23" t="s">
        <v>2235</v>
      </c>
      <c r="D128" s="24" t="s">
        <v>848</v>
      </c>
      <c r="E128" s="24" t="s">
        <v>24</v>
      </c>
      <c r="F128" s="37">
        <v>45888.565781134297</v>
      </c>
      <c r="G128" s="37">
        <v>45888.565781134297</v>
      </c>
      <c r="H128" s="25">
        <v>9105821319</v>
      </c>
      <c r="I128" s="37">
        <v>45888.565781134297</v>
      </c>
      <c r="J128" s="25" t="s">
        <v>3101</v>
      </c>
      <c r="K128" s="77"/>
      <c r="L128" s="27" t="s">
        <v>25</v>
      </c>
      <c r="M128" s="25" t="s">
        <v>625</v>
      </c>
      <c r="N128" s="28">
        <v>45888.565781134297</v>
      </c>
      <c r="O128" s="25" t="s">
        <v>2159</v>
      </c>
      <c r="S128" s="25" t="s">
        <v>3102</v>
      </c>
      <c r="V128" s="25" t="s">
        <v>3102</v>
      </c>
      <c r="Y128" s="25" t="s">
        <v>2576</v>
      </c>
      <c r="AB128" s="24" t="s">
        <v>2229</v>
      </c>
      <c r="AC128" s="24" t="s">
        <v>2230</v>
      </c>
      <c r="AE128" s="29">
        <v>1</v>
      </c>
      <c r="AG128" s="29">
        <v>73431</v>
      </c>
      <c r="AH128" s="30">
        <v>73431</v>
      </c>
      <c r="AL128" s="32">
        <v>8</v>
      </c>
      <c r="AN128" s="29">
        <v>5874.4800000000005</v>
      </c>
      <c r="AO128" s="33" t="s">
        <v>2231</v>
      </c>
      <c r="AQ128" s="34" t="s">
        <v>2232</v>
      </c>
      <c r="AR128" s="34" t="s">
        <v>2233</v>
      </c>
      <c r="AS128" s="34" t="s">
        <v>2234</v>
      </c>
    </row>
    <row r="129" spans="3:45">
      <c r="C129" s="23" t="s">
        <v>2241</v>
      </c>
      <c r="D129" s="24" t="s">
        <v>848</v>
      </c>
      <c r="E129" s="24" t="s">
        <v>24</v>
      </c>
      <c r="F129" s="37">
        <v>45888.5665940162</v>
      </c>
      <c r="G129" s="37">
        <v>45888.5665940162</v>
      </c>
      <c r="H129" s="25">
        <v>9105821322</v>
      </c>
      <c r="I129" s="37">
        <v>45888.5665940162</v>
      </c>
      <c r="J129" s="25" t="s">
        <v>3103</v>
      </c>
      <c r="K129" s="77"/>
      <c r="L129" s="27" t="s">
        <v>25</v>
      </c>
      <c r="M129" s="25" t="s">
        <v>46</v>
      </c>
      <c r="N129" s="28">
        <v>45888.5665940162</v>
      </c>
      <c r="O129" s="25" t="s">
        <v>2138</v>
      </c>
      <c r="S129" s="25" t="s">
        <v>3104</v>
      </c>
      <c r="V129" s="25" t="s">
        <v>3104</v>
      </c>
      <c r="Y129" s="25" t="s">
        <v>2627</v>
      </c>
      <c r="AB129" s="24" t="s">
        <v>2229</v>
      </c>
      <c r="AC129" s="24" t="s">
        <v>2230</v>
      </c>
      <c r="AE129" s="29">
        <v>4</v>
      </c>
      <c r="AG129" s="29">
        <v>111058</v>
      </c>
      <c r="AH129" s="30">
        <v>444232</v>
      </c>
      <c r="AL129" s="32">
        <v>8</v>
      </c>
      <c r="AN129" s="29">
        <v>35538.559999999998</v>
      </c>
      <c r="AO129" s="33" t="s">
        <v>2231</v>
      </c>
      <c r="AQ129" s="34" t="s">
        <v>2232</v>
      </c>
      <c r="AR129" s="34" t="s">
        <v>2233</v>
      </c>
      <c r="AS129" s="34" t="s">
        <v>2234</v>
      </c>
    </row>
    <row r="130" spans="3:45">
      <c r="C130" s="23" t="s">
        <v>2241</v>
      </c>
      <c r="D130" s="24" t="s">
        <v>848</v>
      </c>
      <c r="E130" s="24" t="s">
        <v>24</v>
      </c>
      <c r="F130" s="37">
        <v>45888.5665940162</v>
      </c>
      <c r="G130" s="37">
        <v>45888.5665940162</v>
      </c>
      <c r="H130" s="25">
        <v>9105821322</v>
      </c>
      <c r="I130" s="37">
        <v>45888.5665940162</v>
      </c>
      <c r="J130" s="25" t="s">
        <v>3105</v>
      </c>
      <c r="K130" s="77"/>
      <c r="L130" s="27" t="s">
        <v>25</v>
      </c>
      <c r="M130" s="25" t="s">
        <v>46</v>
      </c>
      <c r="N130" s="28">
        <v>45888.5665940162</v>
      </c>
      <c r="O130" s="25" t="s">
        <v>2138</v>
      </c>
      <c r="S130" s="25" t="s">
        <v>3104</v>
      </c>
      <c r="V130" s="25" t="s">
        <v>3104</v>
      </c>
      <c r="Y130" s="25" t="s">
        <v>2567</v>
      </c>
      <c r="AB130" s="24" t="s">
        <v>2229</v>
      </c>
      <c r="AC130" s="24" t="s">
        <v>2230</v>
      </c>
      <c r="AE130" s="29">
        <v>2</v>
      </c>
      <c r="AG130" s="29">
        <v>74250</v>
      </c>
      <c r="AH130" s="30">
        <v>148500</v>
      </c>
      <c r="AL130" s="32">
        <v>8</v>
      </c>
      <c r="AN130" s="29">
        <v>11880</v>
      </c>
      <c r="AO130" s="33" t="s">
        <v>2231</v>
      </c>
      <c r="AQ130" s="34" t="s">
        <v>2232</v>
      </c>
      <c r="AR130" s="34" t="s">
        <v>2233</v>
      </c>
      <c r="AS130" s="34" t="s">
        <v>2234</v>
      </c>
    </row>
    <row r="131" spans="3:45">
      <c r="C131" s="23" t="s">
        <v>2235</v>
      </c>
      <c r="D131" s="24" t="s">
        <v>848</v>
      </c>
      <c r="E131" s="24" t="s">
        <v>24</v>
      </c>
      <c r="F131" s="37">
        <v>45888.5673608449</v>
      </c>
      <c r="G131" s="37">
        <v>45888.5673608449</v>
      </c>
      <c r="H131" s="25">
        <v>9105821323</v>
      </c>
      <c r="I131" s="37">
        <v>45888.5673608449</v>
      </c>
      <c r="J131" s="25" t="s">
        <v>3106</v>
      </c>
      <c r="K131" s="77"/>
      <c r="L131" s="27" t="s">
        <v>25</v>
      </c>
      <c r="M131" s="25" t="s">
        <v>627</v>
      </c>
      <c r="N131" s="28">
        <v>45888.5673608449</v>
      </c>
      <c r="O131" s="25" t="s">
        <v>2159</v>
      </c>
      <c r="S131" s="25" t="s">
        <v>3102</v>
      </c>
      <c r="V131" s="25" t="s">
        <v>3102</v>
      </c>
      <c r="Y131" s="25" t="s">
        <v>2627</v>
      </c>
      <c r="AB131" s="24" t="s">
        <v>2229</v>
      </c>
      <c r="AC131" s="24" t="s">
        <v>2230</v>
      </c>
      <c r="AE131" s="29">
        <v>2</v>
      </c>
      <c r="AG131" s="29">
        <v>111058</v>
      </c>
      <c r="AH131" s="30">
        <v>222116</v>
      </c>
      <c r="AL131" s="32">
        <v>8</v>
      </c>
      <c r="AN131" s="29">
        <v>17769.28</v>
      </c>
      <c r="AO131" s="33" t="s">
        <v>2231</v>
      </c>
      <c r="AQ131" s="34" t="s">
        <v>2232</v>
      </c>
      <c r="AR131" s="34" t="s">
        <v>2233</v>
      </c>
      <c r="AS131" s="34" t="s">
        <v>2234</v>
      </c>
    </row>
    <row r="132" spans="3:45">
      <c r="C132" s="23" t="s">
        <v>2241</v>
      </c>
      <c r="D132" s="24" t="s">
        <v>848</v>
      </c>
      <c r="E132" s="24" t="s">
        <v>24</v>
      </c>
      <c r="F132" s="37">
        <v>45888.5682344097</v>
      </c>
      <c r="G132" s="37">
        <v>45888.5682344097</v>
      </c>
      <c r="H132" s="25">
        <v>9105821333</v>
      </c>
      <c r="I132" s="37">
        <v>45888.5682344097</v>
      </c>
      <c r="J132" s="25" t="s">
        <v>3107</v>
      </c>
      <c r="K132" s="77"/>
      <c r="L132" s="27" t="s">
        <v>25</v>
      </c>
      <c r="M132" s="25" t="s">
        <v>775</v>
      </c>
      <c r="N132" s="28">
        <v>45888.5682344097</v>
      </c>
      <c r="O132" s="25" t="s">
        <v>2157</v>
      </c>
      <c r="S132" s="25" t="s">
        <v>3092</v>
      </c>
      <c r="V132" s="25" t="s">
        <v>3092</v>
      </c>
      <c r="Y132" s="25" t="s">
        <v>2627</v>
      </c>
      <c r="AB132" s="24" t="s">
        <v>2229</v>
      </c>
      <c r="AC132" s="24" t="s">
        <v>2230</v>
      </c>
      <c r="AE132" s="29">
        <v>1</v>
      </c>
      <c r="AG132" s="29">
        <v>111058</v>
      </c>
      <c r="AH132" s="30">
        <v>111058</v>
      </c>
      <c r="AL132" s="32">
        <v>8</v>
      </c>
      <c r="AN132" s="29">
        <v>8884.64</v>
      </c>
      <c r="AO132" s="33" t="s">
        <v>2231</v>
      </c>
      <c r="AQ132" s="34" t="s">
        <v>2232</v>
      </c>
      <c r="AR132" s="34" t="s">
        <v>2233</v>
      </c>
      <c r="AS132" s="34" t="s">
        <v>2234</v>
      </c>
    </row>
    <row r="133" spans="3:45">
      <c r="C133" s="23" t="s">
        <v>2241</v>
      </c>
      <c r="D133" s="24" t="s">
        <v>848</v>
      </c>
      <c r="E133" s="24" t="s">
        <v>24</v>
      </c>
      <c r="F133" s="37">
        <v>45888.568252465302</v>
      </c>
      <c r="G133" s="37">
        <v>45888.568252465302</v>
      </c>
      <c r="H133" s="25">
        <v>9105821357</v>
      </c>
      <c r="I133" s="37">
        <v>45888.568252465302</v>
      </c>
      <c r="J133" s="25" t="s">
        <v>3108</v>
      </c>
      <c r="K133" s="77"/>
      <c r="L133" s="27" t="s">
        <v>25</v>
      </c>
      <c r="M133" s="25" t="s">
        <v>497</v>
      </c>
      <c r="N133" s="28">
        <v>45888.568252465302</v>
      </c>
      <c r="O133" s="25" t="s">
        <v>2150</v>
      </c>
      <c r="S133" s="25" t="s">
        <v>3109</v>
      </c>
      <c r="V133" s="25" t="s">
        <v>3109</v>
      </c>
      <c r="Y133" s="25" t="s">
        <v>2706</v>
      </c>
      <c r="AB133" s="24" t="s">
        <v>2229</v>
      </c>
      <c r="AC133" s="24" t="s">
        <v>2230</v>
      </c>
      <c r="AE133" s="29">
        <v>1</v>
      </c>
      <c r="AG133" s="29">
        <v>111606</v>
      </c>
      <c r="AH133" s="30">
        <v>111606</v>
      </c>
      <c r="AL133" s="32">
        <v>8</v>
      </c>
      <c r="AN133" s="29">
        <v>8928.48</v>
      </c>
      <c r="AO133" s="33" t="s">
        <v>2231</v>
      </c>
      <c r="AQ133" s="34" t="s">
        <v>2232</v>
      </c>
      <c r="AR133" s="34" t="s">
        <v>2233</v>
      </c>
      <c r="AS133" s="34" t="s">
        <v>2234</v>
      </c>
    </row>
    <row r="134" spans="3:45">
      <c r="C134" s="23" t="s">
        <v>2241</v>
      </c>
      <c r="D134" s="24" t="s">
        <v>848</v>
      </c>
      <c r="E134" s="24" t="s">
        <v>24</v>
      </c>
      <c r="F134" s="37">
        <v>45888.568252465302</v>
      </c>
      <c r="G134" s="37">
        <v>45888.568252465302</v>
      </c>
      <c r="H134" s="25">
        <v>9105821357</v>
      </c>
      <c r="I134" s="37">
        <v>45888.568252465302</v>
      </c>
      <c r="J134" s="25" t="s">
        <v>3110</v>
      </c>
      <c r="K134" s="77"/>
      <c r="L134" s="27" t="s">
        <v>25</v>
      </c>
      <c r="M134" s="25" t="s">
        <v>497</v>
      </c>
      <c r="N134" s="28">
        <v>45888.568252465302</v>
      </c>
      <c r="O134" s="25" t="s">
        <v>2150</v>
      </c>
      <c r="S134" s="25" t="s">
        <v>3109</v>
      </c>
      <c r="V134" s="25" t="s">
        <v>3109</v>
      </c>
      <c r="Y134" s="25" t="s">
        <v>2616</v>
      </c>
      <c r="AB134" s="24" t="s">
        <v>2229</v>
      </c>
      <c r="AC134" s="24" t="s">
        <v>2230</v>
      </c>
      <c r="AE134" s="29">
        <v>1</v>
      </c>
      <c r="AG134" s="29">
        <v>70950</v>
      </c>
      <c r="AH134" s="30">
        <v>70950</v>
      </c>
      <c r="AL134" s="32">
        <v>8</v>
      </c>
      <c r="AN134" s="29">
        <v>5676</v>
      </c>
      <c r="AO134" s="33" t="s">
        <v>2231</v>
      </c>
      <c r="AQ134" s="34" t="s">
        <v>2232</v>
      </c>
      <c r="AR134" s="34" t="s">
        <v>2233</v>
      </c>
      <c r="AS134" s="34" t="s">
        <v>2234</v>
      </c>
    </row>
    <row r="135" spans="3:45">
      <c r="C135" s="23" t="s">
        <v>2235</v>
      </c>
      <c r="D135" s="24" t="s">
        <v>848</v>
      </c>
      <c r="E135" s="24" t="s">
        <v>24</v>
      </c>
      <c r="F135" s="37">
        <v>45888.572372766197</v>
      </c>
      <c r="G135" s="37">
        <v>45888.572372766197</v>
      </c>
      <c r="H135" s="25">
        <v>9105821391</v>
      </c>
      <c r="I135" s="37">
        <v>45888.572372766197</v>
      </c>
      <c r="J135" s="25" t="s">
        <v>3111</v>
      </c>
      <c r="K135" s="77"/>
      <c r="L135" s="27" t="s">
        <v>25</v>
      </c>
      <c r="M135" s="25" t="s">
        <v>809</v>
      </c>
      <c r="N135" s="28">
        <v>45888.572372766197</v>
      </c>
      <c r="O135" s="25" t="s">
        <v>2174</v>
      </c>
      <c r="S135" s="25" t="s">
        <v>3112</v>
      </c>
      <c r="V135" s="25" t="s">
        <v>3112</v>
      </c>
      <c r="Y135" s="25" t="s">
        <v>2680</v>
      </c>
      <c r="AB135" s="24" t="s">
        <v>2229</v>
      </c>
      <c r="AC135" s="24" t="s">
        <v>2230</v>
      </c>
      <c r="AE135" s="29">
        <v>2</v>
      </c>
      <c r="AG135" s="29">
        <v>49500</v>
      </c>
      <c r="AH135" s="30">
        <v>99000</v>
      </c>
      <c r="AL135" s="32">
        <v>8</v>
      </c>
      <c r="AN135" s="29">
        <v>7920</v>
      </c>
      <c r="AO135" s="33" t="s">
        <v>2231</v>
      </c>
      <c r="AQ135" s="34" t="s">
        <v>2232</v>
      </c>
      <c r="AR135" s="34" t="s">
        <v>2233</v>
      </c>
      <c r="AS135" s="34" t="s">
        <v>2234</v>
      </c>
    </row>
    <row r="136" spans="3:45">
      <c r="C136" s="23" t="s">
        <v>2235</v>
      </c>
      <c r="D136" s="24" t="s">
        <v>848</v>
      </c>
      <c r="E136" s="24" t="s">
        <v>24</v>
      </c>
      <c r="F136" s="37">
        <v>45888.572372766197</v>
      </c>
      <c r="G136" s="37">
        <v>45888.572372766197</v>
      </c>
      <c r="H136" s="25">
        <v>9105821391</v>
      </c>
      <c r="I136" s="37">
        <v>45888.572372766197</v>
      </c>
      <c r="J136" s="25" t="s">
        <v>3113</v>
      </c>
      <c r="K136" s="77"/>
      <c r="L136" s="27" t="s">
        <v>25</v>
      </c>
      <c r="M136" s="25" t="s">
        <v>809</v>
      </c>
      <c r="N136" s="28">
        <v>45888.572372766197</v>
      </c>
      <c r="O136" s="25" t="s">
        <v>2174</v>
      </c>
      <c r="S136" s="25" t="s">
        <v>3112</v>
      </c>
      <c r="V136" s="25" t="s">
        <v>3112</v>
      </c>
      <c r="Y136" s="25" t="s">
        <v>2690</v>
      </c>
      <c r="AB136" s="24" t="s">
        <v>2229</v>
      </c>
      <c r="AC136" s="24" t="s">
        <v>2230</v>
      </c>
      <c r="AE136" s="29">
        <v>1</v>
      </c>
      <c r="AG136" s="29">
        <v>50400</v>
      </c>
      <c r="AH136" s="30">
        <v>50400</v>
      </c>
      <c r="AL136" s="32">
        <v>8</v>
      </c>
      <c r="AN136" s="29">
        <v>4032</v>
      </c>
      <c r="AO136" s="33" t="s">
        <v>2231</v>
      </c>
      <c r="AQ136" s="34" t="s">
        <v>2232</v>
      </c>
      <c r="AR136" s="34" t="s">
        <v>2233</v>
      </c>
      <c r="AS136" s="34" t="s">
        <v>2234</v>
      </c>
    </row>
    <row r="137" spans="3:45">
      <c r="C137" s="23" t="s">
        <v>2235</v>
      </c>
      <c r="D137" s="24" t="s">
        <v>848</v>
      </c>
      <c r="E137" s="24" t="s">
        <v>24</v>
      </c>
      <c r="F137" s="37">
        <v>45888.572626157402</v>
      </c>
      <c r="G137" s="37">
        <v>45888.572626157402</v>
      </c>
      <c r="H137" s="25">
        <v>9105821371</v>
      </c>
      <c r="I137" s="37">
        <v>45888.572626157402</v>
      </c>
      <c r="J137" s="25" t="s">
        <v>3114</v>
      </c>
      <c r="K137" s="77"/>
      <c r="L137" s="27" t="s">
        <v>25</v>
      </c>
      <c r="M137" s="25" t="s">
        <v>717</v>
      </c>
      <c r="N137" s="28">
        <v>45888.572626157402</v>
      </c>
      <c r="O137" s="25" t="s">
        <v>2168</v>
      </c>
      <c r="S137" s="25" t="s">
        <v>3115</v>
      </c>
      <c r="V137" s="25" t="s">
        <v>3115</v>
      </c>
      <c r="Y137" s="25" t="s">
        <v>2629</v>
      </c>
      <c r="AB137" s="24" t="s">
        <v>2229</v>
      </c>
      <c r="AC137" s="24" t="s">
        <v>2230</v>
      </c>
      <c r="AE137" s="29">
        <v>1</v>
      </c>
      <c r="AG137" s="29">
        <v>50182</v>
      </c>
      <c r="AH137" s="30">
        <v>50182</v>
      </c>
      <c r="AL137" s="32">
        <v>8</v>
      </c>
      <c r="AN137" s="29">
        <v>4014.56</v>
      </c>
      <c r="AO137" s="33" t="s">
        <v>2231</v>
      </c>
      <c r="AQ137" s="34" t="s">
        <v>2232</v>
      </c>
      <c r="AR137" s="34" t="s">
        <v>2233</v>
      </c>
      <c r="AS137" s="34" t="s">
        <v>2234</v>
      </c>
    </row>
    <row r="138" spans="3:45">
      <c r="C138" s="23" t="s">
        <v>2235</v>
      </c>
      <c r="D138" s="24" t="s">
        <v>848</v>
      </c>
      <c r="E138" s="24" t="s">
        <v>24</v>
      </c>
      <c r="F138" s="37">
        <v>45888.5734683681</v>
      </c>
      <c r="G138" s="37">
        <v>45888.5734683681</v>
      </c>
      <c r="H138" s="25">
        <v>9105821400</v>
      </c>
      <c r="I138" s="37">
        <v>45888.5734683681</v>
      </c>
      <c r="J138" s="25" t="s">
        <v>3116</v>
      </c>
      <c r="K138" s="77"/>
      <c r="L138" s="27" t="s">
        <v>25</v>
      </c>
      <c r="M138" s="25" t="s">
        <v>719</v>
      </c>
      <c r="N138" s="28">
        <v>45888.5734683681</v>
      </c>
      <c r="O138" s="25" t="s">
        <v>2168</v>
      </c>
      <c r="S138" s="25" t="s">
        <v>3117</v>
      </c>
      <c r="V138" s="25" t="s">
        <v>3117</v>
      </c>
      <c r="Y138" s="25" t="s">
        <v>2865</v>
      </c>
      <c r="AB138" s="24" t="s">
        <v>2229</v>
      </c>
      <c r="AC138" s="24" t="s">
        <v>2230</v>
      </c>
      <c r="AE138" s="29">
        <v>2</v>
      </c>
      <c r="AG138" s="29">
        <v>55595</v>
      </c>
      <c r="AH138" s="30">
        <v>111190</v>
      </c>
      <c r="AL138" s="32">
        <v>8</v>
      </c>
      <c r="AN138" s="29">
        <v>8895.2000000000007</v>
      </c>
      <c r="AO138" s="33" t="s">
        <v>2231</v>
      </c>
      <c r="AQ138" s="34" t="s">
        <v>2232</v>
      </c>
      <c r="AR138" s="34" t="s">
        <v>2233</v>
      </c>
      <c r="AS138" s="34" t="s">
        <v>2234</v>
      </c>
    </row>
    <row r="139" spans="3:45">
      <c r="C139" s="23" t="s">
        <v>2241</v>
      </c>
      <c r="D139" s="24" t="s">
        <v>848</v>
      </c>
      <c r="E139" s="24" t="s">
        <v>24</v>
      </c>
      <c r="F139" s="37">
        <v>45888.574665590299</v>
      </c>
      <c r="G139" s="37">
        <v>45888.574665590299</v>
      </c>
      <c r="H139" s="25">
        <v>9105821375</v>
      </c>
      <c r="I139" s="37">
        <v>45888.574665590299</v>
      </c>
      <c r="J139" s="25" t="s">
        <v>3118</v>
      </c>
      <c r="K139" s="77"/>
      <c r="L139" s="27" t="s">
        <v>25</v>
      </c>
      <c r="M139" s="25" t="s">
        <v>502</v>
      </c>
      <c r="N139" s="28">
        <v>45888.574665590299</v>
      </c>
      <c r="O139" s="25" t="s">
        <v>2150</v>
      </c>
      <c r="S139" s="25" t="s">
        <v>3119</v>
      </c>
      <c r="V139" s="25" t="s">
        <v>3119</v>
      </c>
      <c r="Y139" s="25" t="s">
        <v>2865</v>
      </c>
      <c r="AB139" s="24" t="s">
        <v>2229</v>
      </c>
      <c r="AC139" s="24" t="s">
        <v>2230</v>
      </c>
      <c r="AE139" s="29">
        <v>2</v>
      </c>
      <c r="AG139" s="29">
        <v>55595</v>
      </c>
      <c r="AH139" s="30">
        <v>111190</v>
      </c>
      <c r="AL139" s="32">
        <v>8</v>
      </c>
      <c r="AN139" s="29">
        <v>8895.2000000000007</v>
      </c>
      <c r="AO139" s="33" t="s">
        <v>2231</v>
      </c>
      <c r="AQ139" s="34" t="s">
        <v>2232</v>
      </c>
      <c r="AR139" s="34" t="s">
        <v>2233</v>
      </c>
      <c r="AS139" s="34" t="s">
        <v>2234</v>
      </c>
    </row>
    <row r="140" spans="3:45">
      <c r="C140" s="23" t="s">
        <v>2241</v>
      </c>
      <c r="D140" s="24" t="s">
        <v>848</v>
      </c>
      <c r="E140" s="24" t="s">
        <v>24</v>
      </c>
      <c r="F140" s="37">
        <v>45888.574665590299</v>
      </c>
      <c r="G140" s="37">
        <v>45888.574665590299</v>
      </c>
      <c r="H140" s="25">
        <v>9105821375</v>
      </c>
      <c r="I140" s="37">
        <v>45888.574665590299</v>
      </c>
      <c r="J140" s="25" t="s">
        <v>3120</v>
      </c>
      <c r="K140" s="77"/>
      <c r="L140" s="27" t="s">
        <v>25</v>
      </c>
      <c r="M140" s="25" t="s">
        <v>502</v>
      </c>
      <c r="N140" s="28">
        <v>45888.574665590299</v>
      </c>
      <c r="O140" s="25" t="s">
        <v>2150</v>
      </c>
      <c r="S140" s="25" t="s">
        <v>3119</v>
      </c>
      <c r="V140" s="25" t="s">
        <v>3119</v>
      </c>
      <c r="Y140" s="25" t="s">
        <v>2627</v>
      </c>
      <c r="AB140" s="24" t="s">
        <v>2229</v>
      </c>
      <c r="AC140" s="24" t="s">
        <v>2230</v>
      </c>
      <c r="AE140" s="29">
        <v>1</v>
      </c>
      <c r="AG140" s="29">
        <v>111058</v>
      </c>
      <c r="AH140" s="30">
        <v>111058</v>
      </c>
      <c r="AL140" s="32">
        <v>8</v>
      </c>
      <c r="AN140" s="29">
        <v>8884.64</v>
      </c>
      <c r="AO140" s="33" t="s">
        <v>2231</v>
      </c>
      <c r="AQ140" s="34" t="s">
        <v>2232</v>
      </c>
      <c r="AR140" s="34" t="s">
        <v>2233</v>
      </c>
      <c r="AS140" s="34" t="s">
        <v>2234</v>
      </c>
    </row>
    <row r="141" spans="3:45">
      <c r="C141" s="23" t="s">
        <v>2235</v>
      </c>
      <c r="D141" s="24" t="s">
        <v>848</v>
      </c>
      <c r="E141" s="24" t="s">
        <v>24</v>
      </c>
      <c r="F141" s="37">
        <v>45888.576177048599</v>
      </c>
      <c r="G141" s="37">
        <v>45888.576177048599</v>
      </c>
      <c r="H141" s="25">
        <v>9105821432</v>
      </c>
      <c r="I141" s="37">
        <v>45888.576177048599</v>
      </c>
      <c r="J141" s="25" t="s">
        <v>3121</v>
      </c>
      <c r="K141" s="77"/>
      <c r="L141" s="27" t="s">
        <v>25</v>
      </c>
      <c r="M141" s="25" t="s">
        <v>738</v>
      </c>
      <c r="N141" s="28">
        <v>45888.576177048599</v>
      </c>
      <c r="O141" s="25" t="s">
        <v>2169</v>
      </c>
      <c r="S141" s="25" t="s">
        <v>3122</v>
      </c>
      <c r="V141" s="25" t="s">
        <v>3122</v>
      </c>
      <c r="Y141" s="25" t="s">
        <v>2627</v>
      </c>
      <c r="AB141" s="24" t="s">
        <v>2229</v>
      </c>
      <c r="AC141" s="24" t="s">
        <v>2230</v>
      </c>
      <c r="AE141" s="29">
        <v>5</v>
      </c>
      <c r="AG141" s="29">
        <v>111058</v>
      </c>
      <c r="AH141" s="30">
        <v>555290</v>
      </c>
      <c r="AL141" s="32">
        <v>8</v>
      </c>
      <c r="AN141" s="29">
        <v>44423.200000000004</v>
      </c>
      <c r="AO141" s="33" t="s">
        <v>2231</v>
      </c>
      <c r="AQ141" s="34" t="s">
        <v>2232</v>
      </c>
      <c r="AR141" s="34" t="s">
        <v>2233</v>
      </c>
      <c r="AS141" s="34" t="s">
        <v>2234</v>
      </c>
    </row>
    <row r="142" spans="3:45">
      <c r="C142" s="23" t="s">
        <v>2235</v>
      </c>
      <c r="D142" s="24" t="s">
        <v>848</v>
      </c>
      <c r="E142" s="24" t="s">
        <v>24</v>
      </c>
      <c r="F142" s="37">
        <v>45888.5766069444</v>
      </c>
      <c r="G142" s="37">
        <v>45888.5766069444</v>
      </c>
      <c r="H142" s="25">
        <v>9105821443</v>
      </c>
      <c r="I142" s="37">
        <v>45888.5766069444</v>
      </c>
      <c r="J142" s="25" t="s">
        <v>3123</v>
      </c>
      <c r="K142" s="77"/>
      <c r="L142" s="27" t="s">
        <v>25</v>
      </c>
      <c r="M142" s="25" t="s">
        <v>642</v>
      </c>
      <c r="N142" s="28">
        <v>45888.5766069444</v>
      </c>
      <c r="O142" s="25" t="s">
        <v>2144</v>
      </c>
      <c r="S142" s="25" t="s">
        <v>3124</v>
      </c>
      <c r="V142" s="25" t="s">
        <v>3124</v>
      </c>
      <c r="Y142" s="25" t="s">
        <v>2627</v>
      </c>
      <c r="AB142" s="24" t="s">
        <v>2229</v>
      </c>
      <c r="AC142" s="24" t="s">
        <v>2230</v>
      </c>
      <c r="AE142" s="29">
        <v>2</v>
      </c>
      <c r="AG142" s="29">
        <v>111058</v>
      </c>
      <c r="AH142" s="30">
        <v>222116</v>
      </c>
      <c r="AL142" s="32">
        <v>8</v>
      </c>
      <c r="AN142" s="29">
        <v>17769.28</v>
      </c>
      <c r="AO142" s="33" t="s">
        <v>2231</v>
      </c>
      <c r="AQ142" s="34" t="s">
        <v>2232</v>
      </c>
      <c r="AR142" s="34" t="s">
        <v>2233</v>
      </c>
      <c r="AS142" s="34" t="s">
        <v>2234</v>
      </c>
    </row>
    <row r="143" spans="3:45">
      <c r="C143" s="23" t="s">
        <v>2241</v>
      </c>
      <c r="D143" s="24" t="s">
        <v>848</v>
      </c>
      <c r="E143" s="24" t="s">
        <v>24</v>
      </c>
      <c r="F143" s="37">
        <v>45888.576613044002</v>
      </c>
      <c r="G143" s="37">
        <v>45888.576613044002</v>
      </c>
      <c r="H143" s="25">
        <v>9105821457</v>
      </c>
      <c r="I143" s="37">
        <v>45888.576613044002</v>
      </c>
      <c r="J143" s="25" t="s">
        <v>3125</v>
      </c>
      <c r="K143" s="77"/>
      <c r="L143" s="27" t="s">
        <v>25</v>
      </c>
      <c r="M143" s="25" t="s">
        <v>326</v>
      </c>
      <c r="N143" s="28">
        <v>45888.576613044002</v>
      </c>
      <c r="O143" s="25" t="s">
        <v>2142</v>
      </c>
      <c r="S143" s="25" t="s">
        <v>3126</v>
      </c>
      <c r="V143" s="25" t="s">
        <v>3126</v>
      </c>
      <c r="Y143" s="25" t="s">
        <v>2706</v>
      </c>
      <c r="AB143" s="24" t="s">
        <v>2229</v>
      </c>
      <c r="AC143" s="24" t="s">
        <v>2230</v>
      </c>
      <c r="AE143" s="29">
        <v>1</v>
      </c>
      <c r="AG143" s="29">
        <v>111606</v>
      </c>
      <c r="AH143" s="30">
        <v>111606</v>
      </c>
      <c r="AL143" s="32">
        <v>8</v>
      </c>
      <c r="AN143" s="29">
        <v>8928.48</v>
      </c>
      <c r="AO143" s="33" t="s">
        <v>2231</v>
      </c>
      <c r="AQ143" s="34" t="s">
        <v>2232</v>
      </c>
      <c r="AR143" s="34" t="s">
        <v>2233</v>
      </c>
      <c r="AS143" s="34" t="s">
        <v>2234</v>
      </c>
    </row>
    <row r="144" spans="3:45">
      <c r="C144" s="23" t="s">
        <v>2235</v>
      </c>
      <c r="D144" s="24" t="s">
        <v>848</v>
      </c>
      <c r="E144" s="24" t="s">
        <v>24</v>
      </c>
      <c r="F144" s="37">
        <v>45888.577560219899</v>
      </c>
      <c r="G144" s="37">
        <v>45888.577560219899</v>
      </c>
      <c r="H144" s="25">
        <v>9105821415</v>
      </c>
      <c r="I144" s="37">
        <v>45888.577560219899</v>
      </c>
      <c r="J144" s="25" t="s">
        <v>3127</v>
      </c>
      <c r="K144" s="77"/>
      <c r="L144" s="27" t="s">
        <v>25</v>
      </c>
      <c r="M144" s="25" t="s">
        <v>640</v>
      </c>
      <c r="N144" s="28">
        <v>45888.577560219899</v>
      </c>
      <c r="O144" s="25" t="s">
        <v>2160</v>
      </c>
      <c r="S144" s="25" t="s">
        <v>3128</v>
      </c>
      <c r="V144" s="25" t="s">
        <v>3128</v>
      </c>
      <c r="Y144" s="25" t="s">
        <v>2832</v>
      </c>
      <c r="AB144" s="24" t="s">
        <v>2229</v>
      </c>
      <c r="AC144" s="24" t="s">
        <v>2230</v>
      </c>
      <c r="AE144" s="29">
        <v>2</v>
      </c>
      <c r="AG144" s="29">
        <v>46000</v>
      </c>
      <c r="AH144" s="30">
        <v>92000</v>
      </c>
      <c r="AL144" s="32">
        <v>8</v>
      </c>
      <c r="AN144" s="29">
        <v>7360</v>
      </c>
      <c r="AO144" s="33" t="s">
        <v>2231</v>
      </c>
      <c r="AQ144" s="34" t="s">
        <v>2232</v>
      </c>
      <c r="AR144" s="34" t="s">
        <v>2233</v>
      </c>
      <c r="AS144" s="34" t="s">
        <v>2234</v>
      </c>
    </row>
    <row r="145" spans="3:45">
      <c r="C145" s="23" t="s">
        <v>2241</v>
      </c>
      <c r="D145" s="24" t="s">
        <v>848</v>
      </c>
      <c r="E145" s="24" t="s">
        <v>24</v>
      </c>
      <c r="F145" s="37">
        <v>45888.577564733801</v>
      </c>
      <c r="G145" s="37">
        <v>45888.577564733801</v>
      </c>
      <c r="H145" s="25">
        <v>9105821460</v>
      </c>
      <c r="I145" s="37">
        <v>45888.577564733801</v>
      </c>
      <c r="J145" s="25" t="s">
        <v>3129</v>
      </c>
      <c r="K145" s="77"/>
      <c r="L145" s="27" t="s">
        <v>25</v>
      </c>
      <c r="M145" s="25" t="s">
        <v>331</v>
      </c>
      <c r="N145" s="28">
        <v>45888.577564733801</v>
      </c>
      <c r="O145" s="25" t="s">
        <v>2142</v>
      </c>
      <c r="S145" s="25" t="s">
        <v>3126</v>
      </c>
      <c r="V145" s="25" t="s">
        <v>3126</v>
      </c>
      <c r="Y145" s="25" t="s">
        <v>2832</v>
      </c>
      <c r="AB145" s="24" t="s">
        <v>2229</v>
      </c>
      <c r="AC145" s="24" t="s">
        <v>2230</v>
      </c>
      <c r="AE145" s="29">
        <v>2</v>
      </c>
      <c r="AG145" s="29">
        <v>46000</v>
      </c>
      <c r="AH145" s="30">
        <v>92000</v>
      </c>
      <c r="AL145" s="32">
        <v>8</v>
      </c>
      <c r="AN145" s="29">
        <v>7360</v>
      </c>
      <c r="AO145" s="33" t="s">
        <v>2231</v>
      </c>
      <c r="AQ145" s="34" t="s">
        <v>2232</v>
      </c>
      <c r="AR145" s="34" t="s">
        <v>2233</v>
      </c>
      <c r="AS145" s="34" t="s">
        <v>2234</v>
      </c>
    </row>
    <row r="146" spans="3:45">
      <c r="C146" s="23" t="s">
        <v>2241</v>
      </c>
      <c r="D146" s="24" t="s">
        <v>848</v>
      </c>
      <c r="E146" s="24" t="s">
        <v>24</v>
      </c>
      <c r="F146" s="37">
        <v>45888.582949618103</v>
      </c>
      <c r="G146" s="37">
        <v>45888.582949618103</v>
      </c>
      <c r="H146" s="25">
        <v>9105821485</v>
      </c>
      <c r="I146" s="37">
        <v>45888.582949618103</v>
      </c>
      <c r="J146" s="25" t="s">
        <v>3130</v>
      </c>
      <c r="K146" s="77"/>
      <c r="L146" s="27" t="s">
        <v>25</v>
      </c>
      <c r="M146" s="25" t="s">
        <v>96</v>
      </c>
      <c r="N146" s="28">
        <v>45888.582949618103</v>
      </c>
      <c r="O146" s="25" t="s">
        <v>2138</v>
      </c>
      <c r="S146" s="25" t="s">
        <v>3131</v>
      </c>
      <c r="V146" s="25" t="s">
        <v>3131</v>
      </c>
      <c r="Y146" s="25" t="s">
        <v>2680</v>
      </c>
      <c r="AB146" s="24" t="s">
        <v>2229</v>
      </c>
      <c r="AC146" s="24" t="s">
        <v>2230</v>
      </c>
      <c r="AE146" s="29">
        <v>3</v>
      </c>
      <c r="AG146" s="29">
        <v>49500</v>
      </c>
      <c r="AH146" s="30">
        <v>148500</v>
      </c>
      <c r="AL146" s="32">
        <v>8</v>
      </c>
      <c r="AN146" s="29">
        <v>11880</v>
      </c>
      <c r="AO146" s="33" t="s">
        <v>2231</v>
      </c>
      <c r="AQ146" s="34" t="s">
        <v>2232</v>
      </c>
      <c r="AR146" s="34" t="s">
        <v>2233</v>
      </c>
      <c r="AS146" s="34" t="s">
        <v>2234</v>
      </c>
    </row>
    <row r="147" spans="3:45">
      <c r="C147" s="23" t="s">
        <v>2241</v>
      </c>
      <c r="D147" s="24" t="s">
        <v>848</v>
      </c>
      <c r="E147" s="24" t="s">
        <v>24</v>
      </c>
      <c r="F147" s="37">
        <v>45888.582949618103</v>
      </c>
      <c r="G147" s="37">
        <v>45888.582949618103</v>
      </c>
      <c r="H147" s="25">
        <v>9105821485</v>
      </c>
      <c r="I147" s="37">
        <v>45888.582949618103</v>
      </c>
      <c r="J147" s="25" t="s">
        <v>3132</v>
      </c>
      <c r="K147" s="77"/>
      <c r="L147" s="27" t="s">
        <v>25</v>
      </c>
      <c r="M147" s="25" t="s">
        <v>96</v>
      </c>
      <c r="N147" s="28">
        <v>45888.582949618103</v>
      </c>
      <c r="O147" s="25" t="s">
        <v>2138</v>
      </c>
      <c r="S147" s="25" t="s">
        <v>3131</v>
      </c>
      <c r="V147" s="25" t="s">
        <v>3131</v>
      </c>
      <c r="Y147" s="25" t="s">
        <v>2616</v>
      </c>
      <c r="AB147" s="24" t="s">
        <v>2229</v>
      </c>
      <c r="AC147" s="24" t="s">
        <v>2230</v>
      </c>
      <c r="AE147" s="29">
        <v>2</v>
      </c>
      <c r="AG147" s="29">
        <v>70950</v>
      </c>
      <c r="AH147" s="30">
        <v>141900</v>
      </c>
      <c r="AL147" s="32">
        <v>8</v>
      </c>
      <c r="AN147" s="29">
        <v>11352</v>
      </c>
      <c r="AO147" s="33" t="s">
        <v>2231</v>
      </c>
      <c r="AQ147" s="34" t="s">
        <v>2232</v>
      </c>
      <c r="AR147" s="34" t="s">
        <v>2233</v>
      </c>
      <c r="AS147" s="34" t="s">
        <v>2234</v>
      </c>
    </row>
    <row r="148" spans="3:45">
      <c r="C148" s="23" t="s">
        <v>2241</v>
      </c>
      <c r="D148" s="24" t="s">
        <v>848</v>
      </c>
      <c r="E148" s="24" t="s">
        <v>24</v>
      </c>
      <c r="F148" s="37">
        <v>45888.582949618103</v>
      </c>
      <c r="G148" s="37">
        <v>45888.582949618103</v>
      </c>
      <c r="H148" s="25">
        <v>9105821485</v>
      </c>
      <c r="I148" s="37">
        <v>45888.582949618103</v>
      </c>
      <c r="J148" s="25" t="s">
        <v>3133</v>
      </c>
      <c r="K148" s="77"/>
      <c r="L148" s="27" t="s">
        <v>25</v>
      </c>
      <c r="M148" s="25" t="s">
        <v>96</v>
      </c>
      <c r="N148" s="28">
        <v>45888.582949618103</v>
      </c>
      <c r="O148" s="25" t="s">
        <v>2138</v>
      </c>
      <c r="S148" s="25" t="s">
        <v>3131</v>
      </c>
      <c r="V148" s="25" t="s">
        <v>3131</v>
      </c>
      <c r="Y148" s="25" t="s">
        <v>2629</v>
      </c>
      <c r="AB148" s="24" t="s">
        <v>2229</v>
      </c>
      <c r="AC148" s="24" t="s">
        <v>2230</v>
      </c>
      <c r="AE148" s="29">
        <v>2</v>
      </c>
      <c r="AG148" s="29">
        <v>50182</v>
      </c>
      <c r="AH148" s="30">
        <v>100364</v>
      </c>
      <c r="AL148" s="32">
        <v>8</v>
      </c>
      <c r="AN148" s="29">
        <v>8029.12</v>
      </c>
      <c r="AO148" s="33" t="s">
        <v>2231</v>
      </c>
      <c r="AQ148" s="34" t="s">
        <v>2232</v>
      </c>
      <c r="AR148" s="34" t="s">
        <v>2233</v>
      </c>
      <c r="AS148" s="34" t="s">
        <v>2234</v>
      </c>
    </row>
    <row r="149" spans="3:45">
      <c r="C149" s="23" t="s">
        <v>2241</v>
      </c>
      <c r="D149" s="24" t="s">
        <v>848</v>
      </c>
      <c r="E149" s="24" t="s">
        <v>24</v>
      </c>
      <c r="F149" s="37">
        <v>45888.582949618103</v>
      </c>
      <c r="G149" s="37">
        <v>45888.582949618103</v>
      </c>
      <c r="H149" s="25">
        <v>9105821485</v>
      </c>
      <c r="I149" s="37">
        <v>45888.582949618103</v>
      </c>
      <c r="J149" s="25" t="s">
        <v>3134</v>
      </c>
      <c r="K149" s="77"/>
      <c r="L149" s="27" t="s">
        <v>25</v>
      </c>
      <c r="M149" s="25" t="s">
        <v>96</v>
      </c>
      <c r="N149" s="28">
        <v>45888.582949618103</v>
      </c>
      <c r="O149" s="25" t="s">
        <v>2138</v>
      </c>
      <c r="S149" s="25" t="s">
        <v>3131</v>
      </c>
      <c r="V149" s="25" t="s">
        <v>3131</v>
      </c>
      <c r="Y149" s="25" t="s">
        <v>2865</v>
      </c>
      <c r="AB149" s="24" t="s">
        <v>2229</v>
      </c>
      <c r="AC149" s="24" t="s">
        <v>2230</v>
      </c>
      <c r="AE149" s="29">
        <v>2</v>
      </c>
      <c r="AG149" s="29">
        <v>55595</v>
      </c>
      <c r="AH149" s="30">
        <v>111190</v>
      </c>
      <c r="AL149" s="32">
        <v>8</v>
      </c>
      <c r="AN149" s="29">
        <v>8895.2000000000007</v>
      </c>
      <c r="AO149" s="33" t="s">
        <v>2231</v>
      </c>
      <c r="AQ149" s="34" t="s">
        <v>2232</v>
      </c>
      <c r="AR149" s="34" t="s">
        <v>2233</v>
      </c>
      <c r="AS149" s="34" t="s">
        <v>2234</v>
      </c>
    </row>
    <row r="150" spans="3:45">
      <c r="C150" s="23" t="s">
        <v>2241</v>
      </c>
      <c r="D150" s="24" t="s">
        <v>848</v>
      </c>
      <c r="E150" s="24" t="s">
        <v>24</v>
      </c>
      <c r="F150" s="37">
        <v>45888.582949618103</v>
      </c>
      <c r="G150" s="37">
        <v>45888.582949618103</v>
      </c>
      <c r="H150" s="25">
        <v>9105821485</v>
      </c>
      <c r="I150" s="37">
        <v>45888.582949618103</v>
      </c>
      <c r="J150" s="25" t="s">
        <v>3135</v>
      </c>
      <c r="K150" s="77"/>
      <c r="L150" s="27" t="s">
        <v>25</v>
      </c>
      <c r="M150" s="25" t="s">
        <v>96</v>
      </c>
      <c r="N150" s="28">
        <v>45888.582949618103</v>
      </c>
      <c r="O150" s="25" t="s">
        <v>2138</v>
      </c>
      <c r="S150" s="25" t="s">
        <v>3131</v>
      </c>
      <c r="V150" s="25" t="s">
        <v>3131</v>
      </c>
      <c r="Y150" s="25" t="s">
        <v>2567</v>
      </c>
      <c r="AB150" s="24" t="s">
        <v>2229</v>
      </c>
      <c r="AC150" s="24" t="s">
        <v>2230</v>
      </c>
      <c r="AE150" s="29">
        <v>3</v>
      </c>
      <c r="AG150" s="29">
        <v>74250</v>
      </c>
      <c r="AH150" s="30">
        <v>222750</v>
      </c>
      <c r="AL150" s="32">
        <v>8</v>
      </c>
      <c r="AN150" s="29">
        <v>17820</v>
      </c>
      <c r="AO150" s="33" t="s">
        <v>2231</v>
      </c>
      <c r="AQ150" s="34" t="s">
        <v>2232</v>
      </c>
      <c r="AR150" s="34" t="s">
        <v>2233</v>
      </c>
      <c r="AS150" s="34" t="s">
        <v>2234</v>
      </c>
    </row>
    <row r="151" spans="3:45">
      <c r="C151" s="23" t="s">
        <v>2241</v>
      </c>
      <c r="D151" s="24" t="s">
        <v>848</v>
      </c>
      <c r="E151" s="24" t="s">
        <v>24</v>
      </c>
      <c r="F151" s="37">
        <v>45888.582949618103</v>
      </c>
      <c r="G151" s="37">
        <v>45888.582949618103</v>
      </c>
      <c r="H151" s="25">
        <v>9105821485</v>
      </c>
      <c r="I151" s="37">
        <v>45888.582949618103</v>
      </c>
      <c r="J151" s="25" t="s">
        <v>3136</v>
      </c>
      <c r="K151" s="77"/>
      <c r="L151" s="27" t="s">
        <v>25</v>
      </c>
      <c r="M151" s="25" t="s">
        <v>96</v>
      </c>
      <c r="N151" s="28">
        <v>45888.582949618103</v>
      </c>
      <c r="O151" s="25" t="s">
        <v>2138</v>
      </c>
      <c r="S151" s="25" t="s">
        <v>3131</v>
      </c>
      <c r="V151" s="25" t="s">
        <v>3131</v>
      </c>
      <c r="Y151" s="25" t="s">
        <v>2627</v>
      </c>
      <c r="AB151" s="24" t="s">
        <v>2229</v>
      </c>
      <c r="AC151" s="24" t="s">
        <v>2230</v>
      </c>
      <c r="AE151" s="29">
        <v>2</v>
      </c>
      <c r="AG151" s="29">
        <v>111058</v>
      </c>
      <c r="AH151" s="30">
        <v>222116</v>
      </c>
      <c r="AL151" s="32">
        <v>8</v>
      </c>
      <c r="AN151" s="29">
        <v>17769.28</v>
      </c>
      <c r="AO151" s="33" t="s">
        <v>2231</v>
      </c>
      <c r="AQ151" s="34" t="s">
        <v>2232</v>
      </c>
      <c r="AR151" s="34" t="s">
        <v>2233</v>
      </c>
      <c r="AS151" s="34" t="s">
        <v>2234</v>
      </c>
    </row>
    <row r="152" spans="3:45">
      <c r="C152" s="23" t="s">
        <v>2241</v>
      </c>
      <c r="D152" s="24" t="s">
        <v>848</v>
      </c>
      <c r="E152" s="24" t="s">
        <v>24</v>
      </c>
      <c r="F152" s="37">
        <v>45888.583174884297</v>
      </c>
      <c r="G152" s="37">
        <v>45888.583174884297</v>
      </c>
      <c r="H152" s="25">
        <v>9105821486</v>
      </c>
      <c r="I152" s="37">
        <v>45888.583174884297</v>
      </c>
      <c r="J152" s="25" t="s">
        <v>3137</v>
      </c>
      <c r="K152" s="77"/>
      <c r="L152" s="27" t="s">
        <v>25</v>
      </c>
      <c r="M152" s="25" t="s">
        <v>333</v>
      </c>
      <c r="N152" s="28">
        <v>45888.583174884297</v>
      </c>
      <c r="O152" s="25" t="s">
        <v>2142</v>
      </c>
      <c r="S152" s="25" t="s">
        <v>3138</v>
      </c>
      <c r="V152" s="25" t="s">
        <v>3138</v>
      </c>
      <c r="Y152" s="25" t="s">
        <v>2629</v>
      </c>
      <c r="AB152" s="24" t="s">
        <v>2229</v>
      </c>
      <c r="AC152" s="24" t="s">
        <v>2230</v>
      </c>
      <c r="AE152" s="29">
        <v>1</v>
      </c>
      <c r="AG152" s="29">
        <v>50182</v>
      </c>
      <c r="AH152" s="30">
        <v>50182</v>
      </c>
      <c r="AL152" s="32">
        <v>8</v>
      </c>
      <c r="AN152" s="29">
        <v>4014.56</v>
      </c>
      <c r="AO152" s="33" t="s">
        <v>2231</v>
      </c>
      <c r="AQ152" s="34" t="s">
        <v>2232</v>
      </c>
      <c r="AR152" s="34" t="s">
        <v>2233</v>
      </c>
      <c r="AS152" s="34" t="s">
        <v>2234</v>
      </c>
    </row>
    <row r="153" spans="3:45">
      <c r="C153" s="23" t="s">
        <v>2235</v>
      </c>
      <c r="D153" s="24" t="s">
        <v>848</v>
      </c>
      <c r="E153" s="24" t="s">
        <v>24</v>
      </c>
      <c r="F153" s="37">
        <v>45888.585272418997</v>
      </c>
      <c r="G153" s="37">
        <v>45888.585272418997</v>
      </c>
      <c r="H153" s="25">
        <v>9105821531</v>
      </c>
      <c r="I153" s="37">
        <v>45888.585272418997</v>
      </c>
      <c r="J153" s="25" t="s">
        <v>3139</v>
      </c>
      <c r="K153" s="77"/>
      <c r="L153" s="27" t="s">
        <v>25</v>
      </c>
      <c r="M153" s="25" t="s">
        <v>721</v>
      </c>
      <c r="N153" s="28">
        <v>45888.585272418997</v>
      </c>
      <c r="O153" s="25" t="s">
        <v>2168</v>
      </c>
      <c r="S153" s="25" t="s">
        <v>3140</v>
      </c>
      <c r="V153" s="25" t="s">
        <v>3140</v>
      </c>
      <c r="Y153" s="25" t="s">
        <v>2832</v>
      </c>
      <c r="AB153" s="24" t="s">
        <v>2229</v>
      </c>
      <c r="AC153" s="24" t="s">
        <v>2230</v>
      </c>
      <c r="AE153" s="29">
        <v>2</v>
      </c>
      <c r="AG153" s="29">
        <v>46000</v>
      </c>
      <c r="AH153" s="30">
        <v>92000</v>
      </c>
      <c r="AL153" s="32">
        <v>8</v>
      </c>
      <c r="AN153" s="29">
        <v>7360</v>
      </c>
      <c r="AO153" s="33" t="s">
        <v>2231</v>
      </c>
      <c r="AQ153" s="34" t="s">
        <v>2232</v>
      </c>
      <c r="AR153" s="34" t="s">
        <v>2233</v>
      </c>
      <c r="AS153" s="34" t="s">
        <v>2234</v>
      </c>
    </row>
    <row r="154" spans="3:45">
      <c r="C154" s="23" t="s">
        <v>2235</v>
      </c>
      <c r="D154" s="24" t="s">
        <v>848</v>
      </c>
      <c r="E154" s="24" t="s">
        <v>24</v>
      </c>
      <c r="F154" s="37">
        <v>45888.585272418997</v>
      </c>
      <c r="G154" s="37">
        <v>45888.585272418997</v>
      </c>
      <c r="H154" s="25">
        <v>9105821531</v>
      </c>
      <c r="I154" s="37">
        <v>45888.585272418997</v>
      </c>
      <c r="J154" s="25" t="s">
        <v>3141</v>
      </c>
      <c r="K154" s="77"/>
      <c r="L154" s="27" t="s">
        <v>25</v>
      </c>
      <c r="M154" s="25" t="s">
        <v>721</v>
      </c>
      <c r="N154" s="28">
        <v>45888.585272418997</v>
      </c>
      <c r="O154" s="25" t="s">
        <v>2168</v>
      </c>
      <c r="S154" s="25" t="s">
        <v>3140</v>
      </c>
      <c r="V154" s="25" t="s">
        <v>3140</v>
      </c>
      <c r="Y154" s="25" t="s">
        <v>2567</v>
      </c>
      <c r="AB154" s="24" t="s">
        <v>2229</v>
      </c>
      <c r="AC154" s="24" t="s">
        <v>2230</v>
      </c>
      <c r="AE154" s="29">
        <v>3</v>
      </c>
      <c r="AG154" s="29">
        <v>74250</v>
      </c>
      <c r="AH154" s="30">
        <v>222750</v>
      </c>
      <c r="AL154" s="32">
        <v>8</v>
      </c>
      <c r="AN154" s="29">
        <v>17820</v>
      </c>
      <c r="AO154" s="33" t="s">
        <v>2231</v>
      </c>
      <c r="AQ154" s="34" t="s">
        <v>2232</v>
      </c>
      <c r="AR154" s="34" t="s">
        <v>2233</v>
      </c>
      <c r="AS154" s="34" t="s">
        <v>2234</v>
      </c>
    </row>
    <row r="155" spans="3:45">
      <c r="C155" s="23" t="s">
        <v>2235</v>
      </c>
      <c r="D155" s="24" t="s">
        <v>848</v>
      </c>
      <c r="E155" s="24" t="s">
        <v>24</v>
      </c>
      <c r="F155" s="37">
        <v>45888.585272418997</v>
      </c>
      <c r="G155" s="37">
        <v>45888.585272418997</v>
      </c>
      <c r="H155" s="25">
        <v>9105821531</v>
      </c>
      <c r="I155" s="37">
        <v>45888.585272418997</v>
      </c>
      <c r="J155" s="25" t="s">
        <v>3142</v>
      </c>
      <c r="K155" s="77"/>
      <c r="L155" s="27" t="s">
        <v>25</v>
      </c>
      <c r="M155" s="25" t="s">
        <v>721</v>
      </c>
      <c r="N155" s="28">
        <v>45888.585272418997</v>
      </c>
      <c r="O155" s="25" t="s">
        <v>2168</v>
      </c>
      <c r="S155" s="25" t="s">
        <v>3140</v>
      </c>
      <c r="V155" s="25" t="s">
        <v>3140</v>
      </c>
      <c r="Y155" s="25" t="s">
        <v>2865</v>
      </c>
      <c r="AB155" s="24" t="s">
        <v>2229</v>
      </c>
      <c r="AC155" s="24" t="s">
        <v>2230</v>
      </c>
      <c r="AE155" s="29">
        <v>6</v>
      </c>
      <c r="AG155" s="29">
        <v>55595</v>
      </c>
      <c r="AH155" s="30">
        <v>333570</v>
      </c>
      <c r="AL155" s="32">
        <v>8</v>
      </c>
      <c r="AN155" s="29">
        <v>26685.600000000002</v>
      </c>
      <c r="AO155" s="33" t="s">
        <v>2231</v>
      </c>
      <c r="AQ155" s="34" t="s">
        <v>2232</v>
      </c>
      <c r="AR155" s="34" t="s">
        <v>2233</v>
      </c>
      <c r="AS155" s="34" t="s">
        <v>2234</v>
      </c>
    </row>
    <row r="156" spans="3:45">
      <c r="C156" s="23" t="s">
        <v>2241</v>
      </c>
      <c r="D156" s="24" t="s">
        <v>848</v>
      </c>
      <c r="E156" s="24" t="s">
        <v>24</v>
      </c>
      <c r="F156" s="37">
        <v>45888.585994409703</v>
      </c>
      <c r="G156" s="37">
        <v>45888.585994409703</v>
      </c>
      <c r="H156" s="25">
        <v>9105821524</v>
      </c>
      <c r="I156" s="37">
        <v>45888.585994409703</v>
      </c>
      <c r="J156" s="25" t="s">
        <v>3143</v>
      </c>
      <c r="K156" s="77"/>
      <c r="L156" s="27" t="s">
        <v>25</v>
      </c>
      <c r="M156" s="25" t="s">
        <v>507</v>
      </c>
      <c r="N156" s="28">
        <v>45888.585994409703</v>
      </c>
      <c r="O156" s="25" t="s">
        <v>2150</v>
      </c>
      <c r="S156" s="25" t="s">
        <v>3144</v>
      </c>
      <c r="V156" s="25" t="s">
        <v>3144</v>
      </c>
      <c r="Y156" s="25" t="s">
        <v>2627</v>
      </c>
      <c r="AB156" s="24" t="s">
        <v>2229</v>
      </c>
      <c r="AC156" s="24" t="s">
        <v>2230</v>
      </c>
      <c r="AE156" s="29">
        <v>1</v>
      </c>
      <c r="AG156" s="29">
        <v>111058</v>
      </c>
      <c r="AH156" s="30">
        <v>111058</v>
      </c>
      <c r="AL156" s="32">
        <v>8</v>
      </c>
      <c r="AN156" s="29">
        <v>8884.64</v>
      </c>
      <c r="AO156" s="33" t="s">
        <v>2231</v>
      </c>
      <c r="AQ156" s="34" t="s">
        <v>2232</v>
      </c>
      <c r="AR156" s="34" t="s">
        <v>2233</v>
      </c>
      <c r="AS156" s="34" t="s">
        <v>2234</v>
      </c>
    </row>
    <row r="157" spans="3:45">
      <c r="C157" s="23" t="s">
        <v>2241</v>
      </c>
      <c r="D157" s="24" t="s">
        <v>848</v>
      </c>
      <c r="E157" s="24" t="s">
        <v>24</v>
      </c>
      <c r="F157" s="37">
        <v>45888.585994409703</v>
      </c>
      <c r="G157" s="37">
        <v>45888.585994409703</v>
      </c>
      <c r="H157" s="25">
        <v>9105821524</v>
      </c>
      <c r="I157" s="37">
        <v>45888.585994409703</v>
      </c>
      <c r="J157" s="25" t="s">
        <v>3145</v>
      </c>
      <c r="K157" s="77"/>
      <c r="L157" s="27" t="s">
        <v>25</v>
      </c>
      <c r="M157" s="25" t="s">
        <v>507</v>
      </c>
      <c r="N157" s="28">
        <v>45888.585994409703</v>
      </c>
      <c r="O157" s="25" t="s">
        <v>2150</v>
      </c>
      <c r="S157" s="25" t="s">
        <v>3144</v>
      </c>
      <c r="V157" s="25" t="s">
        <v>3144</v>
      </c>
      <c r="Y157" s="25" t="s">
        <v>2865</v>
      </c>
      <c r="AB157" s="24" t="s">
        <v>2229</v>
      </c>
      <c r="AC157" s="24" t="s">
        <v>2230</v>
      </c>
      <c r="AE157" s="29">
        <v>1</v>
      </c>
      <c r="AG157" s="29">
        <v>55595</v>
      </c>
      <c r="AH157" s="30">
        <v>55595</v>
      </c>
      <c r="AL157" s="32">
        <v>8</v>
      </c>
      <c r="AN157" s="29">
        <v>4447.6000000000004</v>
      </c>
      <c r="AO157" s="33" t="s">
        <v>2231</v>
      </c>
      <c r="AQ157" s="34" t="s">
        <v>2232</v>
      </c>
      <c r="AR157" s="34" t="s">
        <v>2233</v>
      </c>
      <c r="AS157" s="34" t="s">
        <v>2234</v>
      </c>
    </row>
    <row r="158" spans="3:45">
      <c r="C158" s="23" t="s">
        <v>2241</v>
      </c>
      <c r="D158" s="24" t="s">
        <v>848</v>
      </c>
      <c r="E158" s="24" t="s">
        <v>24</v>
      </c>
      <c r="F158" s="37">
        <v>45888.585994409703</v>
      </c>
      <c r="G158" s="37">
        <v>45888.585994409703</v>
      </c>
      <c r="H158" s="25">
        <v>9105821524</v>
      </c>
      <c r="I158" s="37">
        <v>45888.585994409703</v>
      </c>
      <c r="J158" s="25" t="s">
        <v>3146</v>
      </c>
      <c r="K158" s="77"/>
      <c r="L158" s="27" t="s">
        <v>25</v>
      </c>
      <c r="M158" s="25" t="s">
        <v>507</v>
      </c>
      <c r="N158" s="28">
        <v>45888.585994409703</v>
      </c>
      <c r="O158" s="25" t="s">
        <v>2150</v>
      </c>
      <c r="S158" s="25" t="s">
        <v>3144</v>
      </c>
      <c r="V158" s="25" t="s">
        <v>3144</v>
      </c>
      <c r="Y158" s="25" t="s">
        <v>2832</v>
      </c>
      <c r="AB158" s="24" t="s">
        <v>2229</v>
      </c>
      <c r="AC158" s="24" t="s">
        <v>2230</v>
      </c>
      <c r="AE158" s="29">
        <v>1</v>
      </c>
      <c r="AG158" s="29">
        <v>46000</v>
      </c>
      <c r="AH158" s="30">
        <v>46000</v>
      </c>
      <c r="AL158" s="32">
        <v>8</v>
      </c>
      <c r="AN158" s="29">
        <v>3680</v>
      </c>
      <c r="AO158" s="33" t="s">
        <v>2231</v>
      </c>
      <c r="AQ158" s="34" t="s">
        <v>2232</v>
      </c>
      <c r="AR158" s="34" t="s">
        <v>2233</v>
      </c>
      <c r="AS158" s="34" t="s">
        <v>2234</v>
      </c>
    </row>
    <row r="159" spans="3:45">
      <c r="C159" s="23" t="s">
        <v>2241</v>
      </c>
      <c r="D159" s="24" t="s">
        <v>848</v>
      </c>
      <c r="E159" s="24" t="s">
        <v>24</v>
      </c>
      <c r="F159" s="37">
        <v>45888.585994409703</v>
      </c>
      <c r="G159" s="37">
        <v>45888.585994409703</v>
      </c>
      <c r="H159" s="25">
        <v>9105821524</v>
      </c>
      <c r="I159" s="37">
        <v>45888.585994409703</v>
      </c>
      <c r="J159" s="25" t="s">
        <v>3147</v>
      </c>
      <c r="K159" s="77"/>
      <c r="L159" s="27" t="s">
        <v>25</v>
      </c>
      <c r="M159" s="25" t="s">
        <v>507</v>
      </c>
      <c r="N159" s="28">
        <v>45888.585994409703</v>
      </c>
      <c r="O159" s="25" t="s">
        <v>2150</v>
      </c>
      <c r="S159" s="25" t="s">
        <v>3144</v>
      </c>
      <c r="V159" s="25" t="s">
        <v>3144</v>
      </c>
      <c r="Y159" s="25" t="s">
        <v>2616</v>
      </c>
      <c r="AB159" s="24" t="s">
        <v>2229</v>
      </c>
      <c r="AC159" s="24" t="s">
        <v>2230</v>
      </c>
      <c r="AE159" s="29">
        <v>1</v>
      </c>
      <c r="AG159" s="29">
        <v>70950</v>
      </c>
      <c r="AH159" s="30">
        <v>70950</v>
      </c>
      <c r="AL159" s="32">
        <v>8</v>
      </c>
      <c r="AN159" s="29">
        <v>5676</v>
      </c>
      <c r="AO159" s="33" t="s">
        <v>2231</v>
      </c>
      <c r="AQ159" s="34" t="s">
        <v>2232</v>
      </c>
      <c r="AR159" s="34" t="s">
        <v>2233</v>
      </c>
      <c r="AS159" s="34" t="s">
        <v>2234</v>
      </c>
    </row>
    <row r="160" spans="3:45">
      <c r="C160" s="23" t="s">
        <v>2241</v>
      </c>
      <c r="D160" s="24" t="s">
        <v>848</v>
      </c>
      <c r="E160" s="24" t="s">
        <v>24</v>
      </c>
      <c r="F160" s="37">
        <v>45888.585994409703</v>
      </c>
      <c r="G160" s="37">
        <v>45888.585994409703</v>
      </c>
      <c r="H160" s="25">
        <v>9105821524</v>
      </c>
      <c r="I160" s="37">
        <v>45888.585994409703</v>
      </c>
      <c r="J160" s="25" t="s">
        <v>3148</v>
      </c>
      <c r="K160" s="77"/>
      <c r="L160" s="27" t="s">
        <v>25</v>
      </c>
      <c r="M160" s="25" t="s">
        <v>507</v>
      </c>
      <c r="N160" s="28">
        <v>45888.585994409703</v>
      </c>
      <c r="O160" s="25" t="s">
        <v>2150</v>
      </c>
      <c r="S160" s="25" t="s">
        <v>3144</v>
      </c>
      <c r="V160" s="25" t="s">
        <v>3144</v>
      </c>
      <c r="Y160" s="25" t="s">
        <v>2680</v>
      </c>
      <c r="AB160" s="24" t="s">
        <v>2229</v>
      </c>
      <c r="AC160" s="24" t="s">
        <v>2230</v>
      </c>
      <c r="AE160" s="29">
        <v>1</v>
      </c>
      <c r="AG160" s="29">
        <v>49500</v>
      </c>
      <c r="AH160" s="30">
        <v>49500</v>
      </c>
      <c r="AL160" s="32">
        <v>8</v>
      </c>
      <c r="AN160" s="29">
        <v>3960</v>
      </c>
      <c r="AO160" s="33" t="s">
        <v>2231</v>
      </c>
      <c r="AQ160" s="34" t="s">
        <v>2232</v>
      </c>
      <c r="AR160" s="34" t="s">
        <v>2233</v>
      </c>
      <c r="AS160" s="34" t="s">
        <v>2234</v>
      </c>
    </row>
    <row r="161" spans="3:45">
      <c r="C161" s="23" t="s">
        <v>2235</v>
      </c>
      <c r="D161" s="24" t="s">
        <v>848</v>
      </c>
      <c r="E161" s="24" t="s">
        <v>24</v>
      </c>
      <c r="F161" s="37">
        <v>45888.587212812497</v>
      </c>
      <c r="G161" s="37">
        <v>45888.587212812497</v>
      </c>
      <c r="H161" s="25">
        <v>9105821562</v>
      </c>
      <c r="I161" s="37">
        <v>45888.587212812497</v>
      </c>
      <c r="J161" s="25" t="s">
        <v>3149</v>
      </c>
      <c r="K161" s="77"/>
      <c r="L161" s="27" t="s">
        <v>25</v>
      </c>
      <c r="M161" s="25" t="s">
        <v>751</v>
      </c>
      <c r="N161" s="28">
        <v>45888.587212812497</v>
      </c>
      <c r="O161" s="25" t="s">
        <v>2170</v>
      </c>
      <c r="S161" s="25" t="s">
        <v>3150</v>
      </c>
      <c r="V161" s="25" t="s">
        <v>3150</v>
      </c>
      <c r="Y161" s="25" t="s">
        <v>2567</v>
      </c>
      <c r="AB161" s="24" t="s">
        <v>2229</v>
      </c>
      <c r="AC161" s="24" t="s">
        <v>2230</v>
      </c>
      <c r="AE161" s="29">
        <v>2</v>
      </c>
      <c r="AG161" s="29">
        <v>74250</v>
      </c>
      <c r="AH161" s="30">
        <v>148500</v>
      </c>
      <c r="AL161" s="32">
        <v>8</v>
      </c>
      <c r="AN161" s="29">
        <v>11880</v>
      </c>
      <c r="AO161" s="33" t="s">
        <v>2231</v>
      </c>
      <c r="AQ161" s="34" t="s">
        <v>2232</v>
      </c>
      <c r="AR161" s="34" t="s">
        <v>2233</v>
      </c>
      <c r="AS161" s="34" t="s">
        <v>2234</v>
      </c>
    </row>
    <row r="162" spans="3:45">
      <c r="C162" s="23" t="s">
        <v>2241</v>
      </c>
      <c r="D162" s="24" t="s">
        <v>848</v>
      </c>
      <c r="E162" s="24" t="s">
        <v>24</v>
      </c>
      <c r="F162" s="37">
        <v>45888.589258715299</v>
      </c>
      <c r="G162" s="37">
        <v>45888.589258715299</v>
      </c>
      <c r="H162" s="25">
        <v>9105821588</v>
      </c>
      <c r="I162" s="37">
        <v>45888.589258715299</v>
      </c>
      <c r="J162" s="25" t="s">
        <v>3151</v>
      </c>
      <c r="K162" s="77"/>
      <c r="L162" s="27" t="s">
        <v>25</v>
      </c>
      <c r="M162" s="25" t="s">
        <v>137</v>
      </c>
      <c r="N162" s="28">
        <v>45888.589258715299</v>
      </c>
      <c r="O162" s="25" t="s">
        <v>2138</v>
      </c>
      <c r="S162" s="25" t="s">
        <v>3152</v>
      </c>
      <c r="V162" s="25" t="s">
        <v>3152</v>
      </c>
      <c r="Y162" s="25" t="s">
        <v>2627</v>
      </c>
      <c r="AB162" s="24" t="s">
        <v>2229</v>
      </c>
      <c r="AC162" s="24" t="s">
        <v>2230</v>
      </c>
      <c r="AE162" s="29">
        <v>1</v>
      </c>
      <c r="AG162" s="29">
        <v>111058</v>
      </c>
      <c r="AH162" s="30">
        <v>111058</v>
      </c>
      <c r="AL162" s="32">
        <v>8</v>
      </c>
      <c r="AN162" s="29">
        <v>8884.64</v>
      </c>
      <c r="AO162" s="33" t="s">
        <v>2231</v>
      </c>
      <c r="AQ162" s="34" t="s">
        <v>2232</v>
      </c>
      <c r="AR162" s="34" t="s">
        <v>2233</v>
      </c>
      <c r="AS162" s="34" t="s">
        <v>2234</v>
      </c>
    </row>
    <row r="163" spans="3:45">
      <c r="C163" s="23" t="s">
        <v>2241</v>
      </c>
      <c r="D163" s="24" t="s">
        <v>848</v>
      </c>
      <c r="E163" s="24" t="s">
        <v>24</v>
      </c>
      <c r="F163" s="37">
        <v>45888.589258715299</v>
      </c>
      <c r="G163" s="37">
        <v>45888.589258715299</v>
      </c>
      <c r="H163" s="25">
        <v>9105821588</v>
      </c>
      <c r="I163" s="37">
        <v>45888.589258715299</v>
      </c>
      <c r="J163" s="25" t="s">
        <v>3153</v>
      </c>
      <c r="K163" s="77"/>
      <c r="L163" s="27" t="s">
        <v>25</v>
      </c>
      <c r="M163" s="25" t="s">
        <v>137</v>
      </c>
      <c r="N163" s="28">
        <v>45888.589258715299</v>
      </c>
      <c r="O163" s="25" t="s">
        <v>2138</v>
      </c>
      <c r="S163" s="25" t="s">
        <v>3152</v>
      </c>
      <c r="V163" s="25" t="s">
        <v>3152</v>
      </c>
      <c r="Y163" s="25" t="s">
        <v>2680</v>
      </c>
      <c r="AB163" s="24" t="s">
        <v>2229</v>
      </c>
      <c r="AC163" s="24" t="s">
        <v>2230</v>
      </c>
      <c r="AE163" s="29">
        <v>1</v>
      </c>
      <c r="AG163" s="29">
        <v>49500</v>
      </c>
      <c r="AH163" s="30">
        <v>49500</v>
      </c>
      <c r="AL163" s="32">
        <v>8</v>
      </c>
      <c r="AN163" s="29">
        <v>3960</v>
      </c>
      <c r="AO163" s="33" t="s">
        <v>2231</v>
      </c>
      <c r="AQ163" s="34" t="s">
        <v>2232</v>
      </c>
      <c r="AR163" s="34" t="s">
        <v>2233</v>
      </c>
      <c r="AS163" s="34" t="s">
        <v>2234</v>
      </c>
    </row>
    <row r="164" spans="3:45">
      <c r="C164" s="23" t="s">
        <v>2241</v>
      </c>
      <c r="D164" s="24" t="s">
        <v>848</v>
      </c>
      <c r="E164" s="24" t="s">
        <v>24</v>
      </c>
      <c r="F164" s="37">
        <v>45888.602414548601</v>
      </c>
      <c r="G164" s="37">
        <v>45888.602414548601</v>
      </c>
      <c r="H164" s="25">
        <v>9105821761</v>
      </c>
      <c r="I164" s="37">
        <v>45888.602414548601</v>
      </c>
      <c r="J164" s="25" t="s">
        <v>3154</v>
      </c>
      <c r="K164" s="77"/>
      <c r="L164" s="27" t="s">
        <v>25</v>
      </c>
      <c r="M164" s="25" t="s">
        <v>338</v>
      </c>
      <c r="N164" s="28">
        <v>45888.602414548601</v>
      </c>
      <c r="O164" s="25" t="s">
        <v>2142</v>
      </c>
      <c r="S164" s="25" t="s">
        <v>3155</v>
      </c>
      <c r="V164" s="25" t="s">
        <v>3155</v>
      </c>
      <c r="Y164" s="25" t="s">
        <v>2567</v>
      </c>
      <c r="AB164" s="24" t="s">
        <v>2229</v>
      </c>
      <c r="AC164" s="24" t="s">
        <v>2230</v>
      </c>
      <c r="AE164" s="29">
        <v>1</v>
      </c>
      <c r="AG164" s="29">
        <v>74250</v>
      </c>
      <c r="AH164" s="30">
        <v>74250</v>
      </c>
      <c r="AL164" s="32">
        <v>8</v>
      </c>
      <c r="AN164" s="29">
        <v>5940</v>
      </c>
      <c r="AO164" s="33" t="s">
        <v>2231</v>
      </c>
      <c r="AQ164" s="34" t="s">
        <v>2232</v>
      </c>
      <c r="AR164" s="34" t="s">
        <v>2233</v>
      </c>
      <c r="AS164" s="34" t="s">
        <v>2234</v>
      </c>
    </row>
    <row r="165" spans="3:45">
      <c r="C165" s="23" t="s">
        <v>2235</v>
      </c>
      <c r="D165" s="24" t="s">
        <v>848</v>
      </c>
      <c r="E165" s="24" t="s">
        <v>24</v>
      </c>
      <c r="F165" s="37">
        <v>45888.603293553198</v>
      </c>
      <c r="G165" s="37">
        <v>45888.603293553198</v>
      </c>
      <c r="H165" s="25">
        <v>9105821804</v>
      </c>
      <c r="I165" s="37">
        <v>45888.603293553198</v>
      </c>
      <c r="J165" s="25" t="s">
        <v>3156</v>
      </c>
      <c r="K165" s="77"/>
      <c r="L165" s="27" t="s">
        <v>25</v>
      </c>
      <c r="M165" s="25" t="s">
        <v>726</v>
      </c>
      <c r="N165" s="28">
        <v>45888.603293553198</v>
      </c>
      <c r="O165" s="25" t="s">
        <v>2168</v>
      </c>
      <c r="S165" s="25" t="s">
        <v>3117</v>
      </c>
      <c r="V165" s="25" t="s">
        <v>3117</v>
      </c>
      <c r="Y165" s="25" t="s">
        <v>2627</v>
      </c>
      <c r="AB165" s="24" t="s">
        <v>2229</v>
      </c>
      <c r="AC165" s="24" t="s">
        <v>2230</v>
      </c>
      <c r="AE165" s="29">
        <v>1</v>
      </c>
      <c r="AG165" s="29">
        <v>111058</v>
      </c>
      <c r="AH165" s="30">
        <v>111058</v>
      </c>
      <c r="AL165" s="32">
        <v>8</v>
      </c>
      <c r="AN165" s="29">
        <v>8884.64</v>
      </c>
      <c r="AO165" s="33" t="s">
        <v>2231</v>
      </c>
      <c r="AQ165" s="34" t="s">
        <v>2232</v>
      </c>
      <c r="AR165" s="34" t="s">
        <v>2233</v>
      </c>
      <c r="AS165" s="34" t="s">
        <v>2234</v>
      </c>
    </row>
    <row r="166" spans="3:45">
      <c r="C166" s="23" t="s">
        <v>2241</v>
      </c>
      <c r="D166" s="24" t="s">
        <v>848</v>
      </c>
      <c r="E166" s="24" t="s">
        <v>24</v>
      </c>
      <c r="F166" s="37">
        <v>45888.605298460701</v>
      </c>
      <c r="G166" s="37">
        <v>45888.605298460701</v>
      </c>
      <c r="H166" s="25">
        <v>9105821823</v>
      </c>
      <c r="I166" s="37">
        <v>45888.605298460701</v>
      </c>
      <c r="J166" s="25" t="s">
        <v>3157</v>
      </c>
      <c r="K166" s="77"/>
      <c r="L166" s="27" t="s">
        <v>25</v>
      </c>
      <c r="M166" s="25" t="s">
        <v>512</v>
      </c>
      <c r="N166" s="28">
        <v>45888.605298460701</v>
      </c>
      <c r="O166" s="25" t="s">
        <v>2150</v>
      </c>
      <c r="S166" s="25" t="s">
        <v>3158</v>
      </c>
      <c r="V166" s="25" t="s">
        <v>3158</v>
      </c>
      <c r="Y166" s="25" t="s">
        <v>2865</v>
      </c>
      <c r="AB166" s="24" t="s">
        <v>2229</v>
      </c>
      <c r="AC166" s="24" t="s">
        <v>2230</v>
      </c>
      <c r="AE166" s="29">
        <v>1</v>
      </c>
      <c r="AG166" s="29">
        <v>55595</v>
      </c>
      <c r="AH166" s="30">
        <v>55595</v>
      </c>
      <c r="AL166" s="32">
        <v>8</v>
      </c>
      <c r="AN166" s="29">
        <v>4447.6000000000004</v>
      </c>
      <c r="AO166" s="33" t="s">
        <v>2231</v>
      </c>
      <c r="AQ166" s="34" t="s">
        <v>2232</v>
      </c>
      <c r="AR166" s="34" t="s">
        <v>2233</v>
      </c>
      <c r="AS166" s="34" t="s">
        <v>2234</v>
      </c>
    </row>
    <row r="167" spans="3:45">
      <c r="C167" s="23" t="s">
        <v>2241</v>
      </c>
      <c r="D167" s="24" t="s">
        <v>848</v>
      </c>
      <c r="E167" s="24" t="s">
        <v>24</v>
      </c>
      <c r="F167" s="37">
        <v>45888.605298460701</v>
      </c>
      <c r="G167" s="37">
        <v>45888.605298460701</v>
      </c>
      <c r="H167" s="25">
        <v>9105821823</v>
      </c>
      <c r="I167" s="37">
        <v>45888.605298460701</v>
      </c>
      <c r="J167" s="25" t="s">
        <v>3159</v>
      </c>
      <c r="K167" s="77"/>
      <c r="L167" s="27" t="s">
        <v>25</v>
      </c>
      <c r="M167" s="25" t="s">
        <v>512</v>
      </c>
      <c r="N167" s="28">
        <v>45888.605298460701</v>
      </c>
      <c r="O167" s="25" t="s">
        <v>2150</v>
      </c>
      <c r="S167" s="25" t="s">
        <v>3158</v>
      </c>
      <c r="V167" s="25" t="s">
        <v>3158</v>
      </c>
      <c r="Y167" s="25" t="s">
        <v>2616</v>
      </c>
      <c r="AB167" s="24" t="s">
        <v>2229</v>
      </c>
      <c r="AC167" s="24" t="s">
        <v>2230</v>
      </c>
      <c r="AE167" s="29">
        <v>2</v>
      </c>
      <c r="AG167" s="29">
        <v>70950</v>
      </c>
      <c r="AH167" s="30">
        <v>141900</v>
      </c>
      <c r="AL167" s="32">
        <v>8</v>
      </c>
      <c r="AN167" s="29">
        <v>11352</v>
      </c>
      <c r="AO167" s="33" t="s">
        <v>2231</v>
      </c>
      <c r="AQ167" s="34" t="s">
        <v>2232</v>
      </c>
      <c r="AR167" s="34" t="s">
        <v>2233</v>
      </c>
      <c r="AS167" s="34" t="s">
        <v>2234</v>
      </c>
    </row>
    <row r="168" spans="3:45">
      <c r="C168" s="23" t="s">
        <v>2241</v>
      </c>
      <c r="D168" s="24" t="s">
        <v>848</v>
      </c>
      <c r="E168" s="24" t="s">
        <v>24</v>
      </c>
      <c r="F168" s="37">
        <v>45888.605298460701</v>
      </c>
      <c r="G168" s="37">
        <v>45888.605298460701</v>
      </c>
      <c r="H168" s="25">
        <v>9105821823</v>
      </c>
      <c r="I168" s="37">
        <v>45888.605298460701</v>
      </c>
      <c r="J168" s="25" t="s">
        <v>3160</v>
      </c>
      <c r="K168" s="77"/>
      <c r="L168" s="27" t="s">
        <v>25</v>
      </c>
      <c r="M168" s="25" t="s">
        <v>512</v>
      </c>
      <c r="N168" s="28">
        <v>45888.605298460701</v>
      </c>
      <c r="O168" s="25" t="s">
        <v>2150</v>
      </c>
      <c r="S168" s="25" t="s">
        <v>3158</v>
      </c>
      <c r="V168" s="25" t="s">
        <v>3158</v>
      </c>
      <c r="Y168" s="25" t="s">
        <v>2706</v>
      </c>
      <c r="AB168" s="24" t="s">
        <v>2229</v>
      </c>
      <c r="AC168" s="24" t="s">
        <v>2230</v>
      </c>
      <c r="AE168" s="29">
        <v>3</v>
      </c>
      <c r="AG168" s="29">
        <v>111606</v>
      </c>
      <c r="AH168" s="30">
        <v>334818</v>
      </c>
      <c r="AL168" s="32">
        <v>8</v>
      </c>
      <c r="AN168" s="29">
        <v>26785.440000000002</v>
      </c>
      <c r="AO168" s="33" t="s">
        <v>2231</v>
      </c>
      <c r="AQ168" s="34" t="s">
        <v>2232</v>
      </c>
      <c r="AR168" s="34" t="s">
        <v>2233</v>
      </c>
      <c r="AS168" s="34" t="s">
        <v>2234</v>
      </c>
    </row>
    <row r="169" spans="3:45">
      <c r="C169" s="23" t="s">
        <v>2235</v>
      </c>
      <c r="D169" s="24" t="s">
        <v>848</v>
      </c>
      <c r="E169" s="24" t="s">
        <v>24</v>
      </c>
      <c r="F169" s="37">
        <v>45888.605725196801</v>
      </c>
      <c r="G169" s="37">
        <v>45888.605725196801</v>
      </c>
      <c r="H169" s="25">
        <v>9105821867</v>
      </c>
      <c r="I169" s="37">
        <v>45888.605725196801</v>
      </c>
      <c r="J169" s="25" t="s">
        <v>3161</v>
      </c>
      <c r="K169" s="77"/>
      <c r="L169" s="27" t="s">
        <v>25</v>
      </c>
      <c r="M169" s="25" t="s">
        <v>558</v>
      </c>
      <c r="N169" s="28">
        <v>45888.605725196801</v>
      </c>
      <c r="O169" s="25" t="s">
        <v>2143</v>
      </c>
      <c r="S169" s="25" t="s">
        <v>3162</v>
      </c>
      <c r="V169" s="25" t="s">
        <v>3162</v>
      </c>
      <c r="Y169" s="25" t="s">
        <v>2832</v>
      </c>
      <c r="AB169" s="24" t="s">
        <v>2229</v>
      </c>
      <c r="AC169" s="24" t="s">
        <v>2230</v>
      </c>
      <c r="AE169" s="29">
        <v>2</v>
      </c>
      <c r="AG169" s="29">
        <v>46000</v>
      </c>
      <c r="AH169" s="30">
        <v>92000</v>
      </c>
      <c r="AL169" s="32">
        <v>8</v>
      </c>
      <c r="AN169" s="29">
        <v>7360</v>
      </c>
      <c r="AO169" s="33" t="s">
        <v>2231</v>
      </c>
      <c r="AQ169" s="34" t="s">
        <v>2232</v>
      </c>
      <c r="AR169" s="34" t="s">
        <v>2233</v>
      </c>
      <c r="AS169" s="34" t="s">
        <v>2234</v>
      </c>
    </row>
    <row r="170" spans="3:45">
      <c r="C170" s="23" t="s">
        <v>2241</v>
      </c>
      <c r="D170" s="24" t="s">
        <v>848</v>
      </c>
      <c r="E170" s="24" t="s">
        <v>24</v>
      </c>
      <c r="F170" s="37">
        <v>45888.608927974499</v>
      </c>
      <c r="G170" s="37">
        <v>45888.608927974499</v>
      </c>
      <c r="H170" s="25">
        <v>9105821892</v>
      </c>
      <c r="I170" s="37">
        <v>45888.608927974499</v>
      </c>
      <c r="J170" s="25" t="s">
        <v>3163</v>
      </c>
      <c r="K170" s="77"/>
      <c r="L170" s="27" t="s">
        <v>25</v>
      </c>
      <c r="M170" s="25" t="s">
        <v>26</v>
      </c>
      <c r="N170" s="28">
        <v>45888.608927974499</v>
      </c>
      <c r="O170" s="25" t="s">
        <v>2138</v>
      </c>
      <c r="S170" s="25" t="s">
        <v>3164</v>
      </c>
      <c r="V170" s="25" t="s">
        <v>3164</v>
      </c>
      <c r="Y170" s="25" t="s">
        <v>2627</v>
      </c>
      <c r="AB170" s="24" t="s">
        <v>2229</v>
      </c>
      <c r="AC170" s="24" t="s">
        <v>2230</v>
      </c>
      <c r="AE170" s="29">
        <v>1</v>
      </c>
      <c r="AG170" s="29">
        <v>111058</v>
      </c>
      <c r="AH170" s="30">
        <v>111058</v>
      </c>
      <c r="AL170" s="32">
        <v>8</v>
      </c>
      <c r="AN170" s="29">
        <v>8884.64</v>
      </c>
      <c r="AO170" s="33" t="s">
        <v>2231</v>
      </c>
      <c r="AQ170" s="34" t="s">
        <v>2232</v>
      </c>
      <c r="AR170" s="34" t="s">
        <v>2233</v>
      </c>
      <c r="AS170" s="34" t="s">
        <v>2234</v>
      </c>
    </row>
    <row r="171" spans="3:45">
      <c r="C171" s="23" t="s">
        <v>2241</v>
      </c>
      <c r="D171" s="24" t="s">
        <v>848</v>
      </c>
      <c r="E171" s="24" t="s">
        <v>24</v>
      </c>
      <c r="F171" s="37">
        <v>45888.608927974499</v>
      </c>
      <c r="G171" s="37">
        <v>45888.608927974499</v>
      </c>
      <c r="H171" s="25">
        <v>9105821892</v>
      </c>
      <c r="I171" s="37">
        <v>45888.608927974499</v>
      </c>
      <c r="J171" s="25" t="s">
        <v>3165</v>
      </c>
      <c r="K171" s="77"/>
      <c r="L171" s="27" t="s">
        <v>25</v>
      </c>
      <c r="M171" s="25" t="s">
        <v>26</v>
      </c>
      <c r="N171" s="28">
        <v>45888.608927974499</v>
      </c>
      <c r="O171" s="25" t="s">
        <v>2138</v>
      </c>
      <c r="S171" s="25" t="s">
        <v>3164</v>
      </c>
      <c r="V171" s="25" t="s">
        <v>3164</v>
      </c>
      <c r="Y171" s="25" t="s">
        <v>2865</v>
      </c>
      <c r="AB171" s="24" t="s">
        <v>2229</v>
      </c>
      <c r="AC171" s="24" t="s">
        <v>2230</v>
      </c>
      <c r="AE171" s="29">
        <v>3</v>
      </c>
      <c r="AG171" s="29">
        <v>55595</v>
      </c>
      <c r="AH171" s="30">
        <v>166785</v>
      </c>
      <c r="AL171" s="32">
        <v>8</v>
      </c>
      <c r="AN171" s="29">
        <v>13342.800000000001</v>
      </c>
      <c r="AO171" s="33" t="s">
        <v>2231</v>
      </c>
      <c r="AQ171" s="34" t="s">
        <v>2232</v>
      </c>
      <c r="AR171" s="34" t="s">
        <v>2233</v>
      </c>
      <c r="AS171" s="34" t="s">
        <v>2234</v>
      </c>
    </row>
    <row r="172" spans="3:45">
      <c r="C172" s="23" t="s">
        <v>2241</v>
      </c>
      <c r="D172" s="24" t="s">
        <v>848</v>
      </c>
      <c r="E172" s="24" t="s">
        <v>24</v>
      </c>
      <c r="F172" s="37">
        <v>45888.608927974499</v>
      </c>
      <c r="G172" s="37">
        <v>45888.608927974499</v>
      </c>
      <c r="H172" s="25">
        <v>9105821892</v>
      </c>
      <c r="I172" s="37">
        <v>45888.608927974499</v>
      </c>
      <c r="J172" s="25" t="s">
        <v>3166</v>
      </c>
      <c r="K172" s="77"/>
      <c r="L172" s="27" t="s">
        <v>25</v>
      </c>
      <c r="M172" s="25" t="s">
        <v>26</v>
      </c>
      <c r="N172" s="28">
        <v>45888.608927974499</v>
      </c>
      <c r="O172" s="25" t="s">
        <v>2138</v>
      </c>
      <c r="S172" s="25" t="s">
        <v>3164</v>
      </c>
      <c r="V172" s="25" t="s">
        <v>3164</v>
      </c>
      <c r="Y172" s="25" t="s">
        <v>2680</v>
      </c>
      <c r="AB172" s="24" t="s">
        <v>2229</v>
      </c>
      <c r="AC172" s="24" t="s">
        <v>2230</v>
      </c>
      <c r="AE172" s="29">
        <v>1</v>
      </c>
      <c r="AG172" s="29">
        <v>49500</v>
      </c>
      <c r="AH172" s="30">
        <v>49500</v>
      </c>
      <c r="AL172" s="32">
        <v>8</v>
      </c>
      <c r="AN172" s="29">
        <v>3960</v>
      </c>
      <c r="AO172" s="33" t="s">
        <v>2231</v>
      </c>
      <c r="AQ172" s="34" t="s">
        <v>2232</v>
      </c>
      <c r="AR172" s="34" t="s">
        <v>2233</v>
      </c>
      <c r="AS172" s="34" t="s">
        <v>2234</v>
      </c>
    </row>
    <row r="173" spans="3:45">
      <c r="C173" s="23" t="s">
        <v>2235</v>
      </c>
      <c r="D173" s="24" t="s">
        <v>848</v>
      </c>
      <c r="E173" s="24" t="s">
        <v>24</v>
      </c>
      <c r="F173" s="37">
        <v>45888.611352465297</v>
      </c>
      <c r="G173" s="37">
        <v>45888.611352465297</v>
      </c>
      <c r="H173" s="25">
        <v>9105821947</v>
      </c>
      <c r="I173" s="37">
        <v>45888.611352465297</v>
      </c>
      <c r="J173" s="25" t="s">
        <v>3167</v>
      </c>
      <c r="K173" s="77"/>
      <c r="L173" s="27" t="s">
        <v>25</v>
      </c>
      <c r="M173" s="25" t="s">
        <v>181</v>
      </c>
      <c r="N173" s="28">
        <v>45888.611352465297</v>
      </c>
      <c r="O173" s="25" t="s">
        <v>2139</v>
      </c>
      <c r="S173" s="25" t="s">
        <v>3168</v>
      </c>
      <c r="V173" s="25" t="s">
        <v>3168</v>
      </c>
      <c r="Y173" s="25" t="s">
        <v>2627</v>
      </c>
      <c r="AB173" s="24" t="s">
        <v>2229</v>
      </c>
      <c r="AC173" s="24" t="s">
        <v>2230</v>
      </c>
      <c r="AE173" s="29">
        <v>1</v>
      </c>
      <c r="AG173" s="29">
        <v>111058</v>
      </c>
      <c r="AH173" s="30">
        <v>111058</v>
      </c>
      <c r="AL173" s="32">
        <v>8</v>
      </c>
      <c r="AN173" s="29">
        <v>8884.64</v>
      </c>
      <c r="AO173" s="33" t="s">
        <v>2231</v>
      </c>
      <c r="AQ173" s="34" t="s">
        <v>2232</v>
      </c>
      <c r="AR173" s="34" t="s">
        <v>2233</v>
      </c>
      <c r="AS173" s="34" t="s">
        <v>2234</v>
      </c>
    </row>
    <row r="174" spans="3:45">
      <c r="C174" s="23" t="s">
        <v>2235</v>
      </c>
      <c r="D174" s="24" t="s">
        <v>848</v>
      </c>
      <c r="E174" s="24" t="s">
        <v>24</v>
      </c>
      <c r="F174" s="37">
        <v>45888.612365740701</v>
      </c>
      <c r="G174" s="37">
        <v>45888.612365740701</v>
      </c>
      <c r="H174" s="25">
        <v>9105821920</v>
      </c>
      <c r="I174" s="37">
        <v>45888.612365740701</v>
      </c>
      <c r="J174" s="25" t="s">
        <v>3169</v>
      </c>
      <c r="K174" s="77"/>
      <c r="L174" s="27" t="s">
        <v>25</v>
      </c>
      <c r="M174" s="25" t="s">
        <v>617</v>
      </c>
      <c r="N174" s="28">
        <v>45888.612365740701</v>
      </c>
      <c r="O174" s="25" t="s">
        <v>2158</v>
      </c>
      <c r="S174" s="25" t="s">
        <v>3170</v>
      </c>
      <c r="V174" s="25" t="s">
        <v>3170</v>
      </c>
      <c r="Y174" s="25" t="s">
        <v>2627</v>
      </c>
      <c r="AB174" s="24" t="s">
        <v>2229</v>
      </c>
      <c r="AC174" s="24" t="s">
        <v>2230</v>
      </c>
      <c r="AE174" s="29">
        <v>1</v>
      </c>
      <c r="AG174" s="29">
        <v>111058</v>
      </c>
      <c r="AH174" s="30">
        <v>111058</v>
      </c>
      <c r="AL174" s="32">
        <v>8</v>
      </c>
      <c r="AN174" s="29">
        <v>8884.64</v>
      </c>
      <c r="AO174" s="33" t="s">
        <v>2231</v>
      </c>
      <c r="AQ174" s="34" t="s">
        <v>2232</v>
      </c>
      <c r="AR174" s="34" t="s">
        <v>2233</v>
      </c>
      <c r="AS174" s="34" t="s">
        <v>2234</v>
      </c>
    </row>
    <row r="175" spans="3:45">
      <c r="C175" s="23" t="s">
        <v>2241</v>
      </c>
      <c r="D175" s="24" t="s">
        <v>848</v>
      </c>
      <c r="E175" s="24" t="s">
        <v>24</v>
      </c>
      <c r="F175" s="37">
        <v>45888.613254398202</v>
      </c>
      <c r="G175" s="37">
        <v>45888.613254398202</v>
      </c>
      <c r="H175" s="25">
        <v>9105821959</v>
      </c>
      <c r="I175" s="37">
        <v>45888.613254398202</v>
      </c>
      <c r="J175" s="25" t="s">
        <v>3171</v>
      </c>
      <c r="K175" s="77"/>
      <c r="L175" s="27" t="s">
        <v>25</v>
      </c>
      <c r="M175" s="25" t="s">
        <v>41</v>
      </c>
      <c r="N175" s="28">
        <v>45888.613254398202</v>
      </c>
      <c r="O175" s="25" t="s">
        <v>2138</v>
      </c>
      <c r="S175" s="25" t="s">
        <v>3172</v>
      </c>
      <c r="V175" s="25" t="s">
        <v>3172</v>
      </c>
      <c r="Y175" s="25" t="s">
        <v>2576</v>
      </c>
      <c r="AB175" s="24" t="s">
        <v>2229</v>
      </c>
      <c r="AC175" s="24" t="s">
        <v>2230</v>
      </c>
      <c r="AE175" s="29">
        <v>2</v>
      </c>
      <c r="AG175" s="29">
        <v>73431</v>
      </c>
      <c r="AH175" s="30">
        <v>146862</v>
      </c>
      <c r="AL175" s="32">
        <v>8</v>
      </c>
      <c r="AN175" s="29">
        <v>11748.960000000001</v>
      </c>
      <c r="AO175" s="33" t="s">
        <v>2231</v>
      </c>
      <c r="AQ175" s="34" t="s">
        <v>2232</v>
      </c>
      <c r="AR175" s="34" t="s">
        <v>2233</v>
      </c>
      <c r="AS175" s="34" t="s">
        <v>2234</v>
      </c>
    </row>
    <row r="176" spans="3:45">
      <c r="C176" s="23" t="s">
        <v>2241</v>
      </c>
      <c r="D176" s="24" t="s">
        <v>848</v>
      </c>
      <c r="E176" s="24" t="s">
        <v>24</v>
      </c>
      <c r="F176" s="37">
        <v>45888.613254398202</v>
      </c>
      <c r="G176" s="37">
        <v>45888.613254398202</v>
      </c>
      <c r="H176" s="25">
        <v>9105821959</v>
      </c>
      <c r="I176" s="37">
        <v>45888.613254398202</v>
      </c>
      <c r="J176" s="25" t="s">
        <v>3173</v>
      </c>
      <c r="K176" s="77"/>
      <c r="L176" s="27" t="s">
        <v>25</v>
      </c>
      <c r="M176" s="25" t="s">
        <v>41</v>
      </c>
      <c r="N176" s="28">
        <v>45888.613254398202</v>
      </c>
      <c r="O176" s="25" t="s">
        <v>2138</v>
      </c>
      <c r="S176" s="25" t="s">
        <v>3172</v>
      </c>
      <c r="V176" s="25" t="s">
        <v>3172</v>
      </c>
      <c r="Y176" s="25" t="s">
        <v>2680</v>
      </c>
      <c r="AB176" s="24" t="s">
        <v>2229</v>
      </c>
      <c r="AC176" s="24" t="s">
        <v>2230</v>
      </c>
      <c r="AE176" s="29">
        <v>5</v>
      </c>
      <c r="AG176" s="29">
        <v>49500</v>
      </c>
      <c r="AH176" s="30">
        <v>247500</v>
      </c>
      <c r="AL176" s="32">
        <v>8</v>
      </c>
      <c r="AN176" s="29">
        <v>19800</v>
      </c>
      <c r="AO176" s="33" t="s">
        <v>2231</v>
      </c>
      <c r="AQ176" s="34" t="s">
        <v>2232</v>
      </c>
      <c r="AR176" s="34" t="s">
        <v>2233</v>
      </c>
      <c r="AS176" s="34" t="s">
        <v>2234</v>
      </c>
    </row>
    <row r="177" spans="3:45">
      <c r="C177" s="23" t="s">
        <v>2241</v>
      </c>
      <c r="D177" s="24" t="s">
        <v>848</v>
      </c>
      <c r="E177" s="24" t="s">
        <v>24</v>
      </c>
      <c r="F177" s="37">
        <v>45888.613254398202</v>
      </c>
      <c r="G177" s="37">
        <v>45888.613254398202</v>
      </c>
      <c r="H177" s="25">
        <v>9105821959</v>
      </c>
      <c r="I177" s="37">
        <v>45888.613254398202</v>
      </c>
      <c r="J177" s="25" t="s">
        <v>3174</v>
      </c>
      <c r="K177" s="77"/>
      <c r="L177" s="27" t="s">
        <v>25</v>
      </c>
      <c r="M177" s="25" t="s">
        <v>41</v>
      </c>
      <c r="N177" s="28">
        <v>45888.613254398202</v>
      </c>
      <c r="O177" s="25" t="s">
        <v>2138</v>
      </c>
      <c r="S177" s="25" t="s">
        <v>3172</v>
      </c>
      <c r="V177" s="25" t="s">
        <v>3172</v>
      </c>
      <c r="Y177" s="25" t="s">
        <v>2627</v>
      </c>
      <c r="AB177" s="24" t="s">
        <v>2229</v>
      </c>
      <c r="AC177" s="24" t="s">
        <v>2230</v>
      </c>
      <c r="AE177" s="29">
        <v>7</v>
      </c>
      <c r="AG177" s="29">
        <v>111058</v>
      </c>
      <c r="AH177" s="30">
        <v>777406</v>
      </c>
      <c r="AL177" s="32">
        <v>8</v>
      </c>
      <c r="AN177" s="29">
        <v>62192.480000000003</v>
      </c>
      <c r="AO177" s="33" t="s">
        <v>2231</v>
      </c>
      <c r="AQ177" s="34" t="s">
        <v>2232</v>
      </c>
      <c r="AR177" s="34" t="s">
        <v>2233</v>
      </c>
      <c r="AS177" s="34" t="s">
        <v>2234</v>
      </c>
    </row>
    <row r="178" spans="3:45">
      <c r="C178" s="23" t="s">
        <v>2235</v>
      </c>
      <c r="D178" s="24" t="s">
        <v>848</v>
      </c>
      <c r="E178" s="24" t="s">
        <v>24</v>
      </c>
      <c r="F178" s="37">
        <v>45888.616105243098</v>
      </c>
      <c r="G178" s="37">
        <v>45888.616105243098</v>
      </c>
      <c r="H178" s="25">
        <v>9105821973</v>
      </c>
      <c r="I178" s="37">
        <v>45888.616105243098</v>
      </c>
      <c r="J178" s="25" t="s">
        <v>3175</v>
      </c>
      <c r="K178" s="77"/>
      <c r="L178" s="27" t="s">
        <v>25</v>
      </c>
      <c r="M178" s="25" t="s">
        <v>418</v>
      </c>
      <c r="N178" s="28">
        <v>45888.616105243098</v>
      </c>
      <c r="O178" s="25" t="s">
        <v>2146</v>
      </c>
      <c r="S178" s="25" t="s">
        <v>2252</v>
      </c>
      <c r="V178" s="25" t="s">
        <v>2252</v>
      </c>
      <c r="Y178" s="25" t="s">
        <v>2865</v>
      </c>
      <c r="AB178" s="24" t="s">
        <v>2229</v>
      </c>
      <c r="AC178" s="24" t="s">
        <v>2230</v>
      </c>
      <c r="AE178" s="29">
        <v>1</v>
      </c>
      <c r="AG178" s="29">
        <v>55595</v>
      </c>
      <c r="AH178" s="30">
        <v>55595</v>
      </c>
      <c r="AL178" s="32">
        <v>8</v>
      </c>
      <c r="AN178" s="29">
        <v>4447.6000000000004</v>
      </c>
      <c r="AO178" s="33" t="s">
        <v>2231</v>
      </c>
      <c r="AQ178" s="34" t="s">
        <v>2232</v>
      </c>
      <c r="AR178" s="34" t="s">
        <v>2233</v>
      </c>
      <c r="AS178" s="34" t="s">
        <v>2234</v>
      </c>
    </row>
    <row r="179" spans="3:45">
      <c r="C179" s="23" t="s">
        <v>2241</v>
      </c>
      <c r="D179" s="24" t="s">
        <v>848</v>
      </c>
      <c r="E179" s="24" t="s">
        <v>24</v>
      </c>
      <c r="F179" s="37">
        <v>45888.618520451397</v>
      </c>
      <c r="G179" s="37">
        <v>45888.618520451397</v>
      </c>
      <c r="H179" s="25">
        <v>9105821915</v>
      </c>
      <c r="I179" s="37">
        <v>45888.618520451397</v>
      </c>
      <c r="J179" s="25" t="s">
        <v>3176</v>
      </c>
      <c r="K179" s="77"/>
      <c r="L179" s="27" t="s">
        <v>25</v>
      </c>
      <c r="M179" s="25" t="s">
        <v>791</v>
      </c>
      <c r="N179" s="28">
        <v>45888.618520451397</v>
      </c>
      <c r="O179" s="25" t="s">
        <v>2171</v>
      </c>
      <c r="S179" s="25" t="s">
        <v>3177</v>
      </c>
      <c r="V179" s="25" t="s">
        <v>3177</v>
      </c>
      <c r="Y179" s="25" t="s">
        <v>2832</v>
      </c>
      <c r="AB179" s="24" t="s">
        <v>2229</v>
      </c>
      <c r="AC179" s="24" t="s">
        <v>2230</v>
      </c>
      <c r="AE179" s="29">
        <v>2</v>
      </c>
      <c r="AG179" s="29">
        <v>46000</v>
      </c>
      <c r="AH179" s="30">
        <v>92000</v>
      </c>
      <c r="AL179" s="32">
        <v>8</v>
      </c>
      <c r="AN179" s="29">
        <v>7360</v>
      </c>
      <c r="AO179" s="33" t="s">
        <v>2231</v>
      </c>
      <c r="AQ179" s="34" t="s">
        <v>2232</v>
      </c>
      <c r="AR179" s="34" t="s">
        <v>2233</v>
      </c>
      <c r="AS179" s="34" t="s">
        <v>2234</v>
      </c>
    </row>
    <row r="180" spans="3:45">
      <c r="C180" s="23" t="s">
        <v>2241</v>
      </c>
      <c r="D180" s="24" t="s">
        <v>848</v>
      </c>
      <c r="E180" s="24" t="s">
        <v>24</v>
      </c>
      <c r="F180" s="37">
        <v>45888.618520451397</v>
      </c>
      <c r="G180" s="37">
        <v>45888.618520451397</v>
      </c>
      <c r="H180" s="25">
        <v>9105821915</v>
      </c>
      <c r="I180" s="37">
        <v>45888.618520451397</v>
      </c>
      <c r="J180" s="25" t="s">
        <v>3178</v>
      </c>
      <c r="K180" s="77"/>
      <c r="L180" s="27" t="s">
        <v>25</v>
      </c>
      <c r="M180" s="25" t="s">
        <v>791</v>
      </c>
      <c r="N180" s="28">
        <v>45888.618520451397</v>
      </c>
      <c r="O180" s="25" t="s">
        <v>2171</v>
      </c>
      <c r="S180" s="25" t="s">
        <v>3177</v>
      </c>
      <c r="V180" s="25" t="s">
        <v>3177</v>
      </c>
      <c r="Y180" s="25" t="s">
        <v>2576</v>
      </c>
      <c r="AB180" s="24" t="s">
        <v>2229</v>
      </c>
      <c r="AC180" s="24" t="s">
        <v>2230</v>
      </c>
      <c r="AE180" s="29">
        <v>1</v>
      </c>
      <c r="AG180" s="29">
        <v>73431</v>
      </c>
      <c r="AH180" s="30">
        <v>73431</v>
      </c>
      <c r="AL180" s="32">
        <v>8</v>
      </c>
      <c r="AN180" s="29">
        <v>5874.4800000000005</v>
      </c>
      <c r="AO180" s="33" t="s">
        <v>2231</v>
      </c>
      <c r="AQ180" s="34" t="s">
        <v>2232</v>
      </c>
      <c r="AR180" s="34" t="s">
        <v>2233</v>
      </c>
      <c r="AS180" s="34" t="s">
        <v>2234</v>
      </c>
    </row>
    <row r="181" spans="3:45">
      <c r="C181" s="23" t="s">
        <v>2241</v>
      </c>
      <c r="D181" s="24" t="s">
        <v>848</v>
      </c>
      <c r="E181" s="24" t="s">
        <v>24</v>
      </c>
      <c r="F181" s="37">
        <v>45888.619760914298</v>
      </c>
      <c r="G181" s="37">
        <v>45888.619760914298</v>
      </c>
      <c r="H181" s="25">
        <v>9105822003</v>
      </c>
      <c r="I181" s="37">
        <v>45888.619760914298</v>
      </c>
      <c r="J181" s="25" t="s">
        <v>3179</v>
      </c>
      <c r="K181" s="77"/>
      <c r="L181" s="27" t="s">
        <v>25</v>
      </c>
      <c r="M181" s="25" t="s">
        <v>793</v>
      </c>
      <c r="N181" s="28">
        <v>45888.619760914298</v>
      </c>
      <c r="O181" s="25" t="s">
        <v>2171</v>
      </c>
      <c r="S181" s="25" t="s">
        <v>3180</v>
      </c>
      <c r="V181" s="25" t="s">
        <v>3180</v>
      </c>
      <c r="Y181" s="25" t="s">
        <v>2865</v>
      </c>
      <c r="AB181" s="24" t="s">
        <v>2229</v>
      </c>
      <c r="AC181" s="24" t="s">
        <v>2230</v>
      </c>
      <c r="AE181" s="29">
        <v>6</v>
      </c>
      <c r="AG181" s="29">
        <v>55595</v>
      </c>
      <c r="AH181" s="30">
        <v>333570</v>
      </c>
      <c r="AL181" s="32">
        <v>8</v>
      </c>
      <c r="AN181" s="29">
        <v>26685.600000000002</v>
      </c>
      <c r="AO181" s="33" t="s">
        <v>2231</v>
      </c>
      <c r="AQ181" s="34" t="s">
        <v>2232</v>
      </c>
      <c r="AR181" s="34" t="s">
        <v>2233</v>
      </c>
      <c r="AS181" s="34" t="s">
        <v>2234</v>
      </c>
    </row>
    <row r="182" spans="3:45">
      <c r="C182" s="23" t="s">
        <v>2241</v>
      </c>
      <c r="D182" s="24" t="s">
        <v>848</v>
      </c>
      <c r="E182" s="24" t="s">
        <v>24</v>
      </c>
      <c r="F182" s="37">
        <v>45888.619760914298</v>
      </c>
      <c r="G182" s="37">
        <v>45888.619760914298</v>
      </c>
      <c r="H182" s="25">
        <v>9105822003</v>
      </c>
      <c r="I182" s="37">
        <v>45888.619760914298</v>
      </c>
      <c r="J182" s="25" t="s">
        <v>3181</v>
      </c>
      <c r="K182" s="77"/>
      <c r="L182" s="27" t="s">
        <v>25</v>
      </c>
      <c r="M182" s="25" t="s">
        <v>793</v>
      </c>
      <c r="N182" s="28">
        <v>45888.619760914298</v>
      </c>
      <c r="O182" s="25" t="s">
        <v>2171</v>
      </c>
      <c r="S182" s="25" t="s">
        <v>3180</v>
      </c>
      <c r="V182" s="25" t="s">
        <v>3180</v>
      </c>
      <c r="Y182" s="25" t="s">
        <v>2629</v>
      </c>
      <c r="AB182" s="24" t="s">
        <v>2229</v>
      </c>
      <c r="AC182" s="24" t="s">
        <v>2230</v>
      </c>
      <c r="AE182" s="29">
        <v>3</v>
      </c>
      <c r="AG182" s="29">
        <v>50182</v>
      </c>
      <c r="AH182" s="30">
        <v>150546</v>
      </c>
      <c r="AL182" s="32">
        <v>8</v>
      </c>
      <c r="AN182" s="29">
        <v>12043.68</v>
      </c>
      <c r="AO182" s="33" t="s">
        <v>2231</v>
      </c>
      <c r="AQ182" s="34" t="s">
        <v>2232</v>
      </c>
      <c r="AR182" s="34" t="s">
        <v>2233</v>
      </c>
      <c r="AS182" s="34" t="s">
        <v>2234</v>
      </c>
    </row>
    <row r="183" spans="3:45">
      <c r="C183" s="23" t="s">
        <v>2235</v>
      </c>
      <c r="D183" s="24" t="s">
        <v>848</v>
      </c>
      <c r="E183" s="24" t="s">
        <v>24</v>
      </c>
      <c r="F183" s="37">
        <v>45888.620107557901</v>
      </c>
      <c r="G183" s="37">
        <v>45888.620107557901</v>
      </c>
      <c r="H183" s="25">
        <v>9105822010</v>
      </c>
      <c r="I183" s="37">
        <v>45888.620107557901</v>
      </c>
      <c r="J183" s="25" t="s">
        <v>3182</v>
      </c>
      <c r="K183" s="77"/>
      <c r="L183" s="27" t="s">
        <v>25</v>
      </c>
      <c r="M183" s="25" t="s">
        <v>420</v>
      </c>
      <c r="N183" s="28">
        <v>45888.620107557901</v>
      </c>
      <c r="O183" s="25" t="s">
        <v>2146</v>
      </c>
      <c r="S183" s="25" t="s">
        <v>3183</v>
      </c>
      <c r="V183" s="25" t="s">
        <v>3183</v>
      </c>
      <c r="Y183" s="25" t="s">
        <v>2627</v>
      </c>
      <c r="AB183" s="24" t="s">
        <v>2229</v>
      </c>
      <c r="AC183" s="24" t="s">
        <v>2230</v>
      </c>
      <c r="AE183" s="29">
        <v>1</v>
      </c>
      <c r="AG183" s="29">
        <v>111058</v>
      </c>
      <c r="AH183" s="30">
        <v>111058</v>
      </c>
      <c r="AL183" s="32">
        <v>8</v>
      </c>
      <c r="AN183" s="29">
        <v>8884.64</v>
      </c>
      <c r="AO183" s="33" t="s">
        <v>2231</v>
      </c>
      <c r="AQ183" s="34" t="s">
        <v>2232</v>
      </c>
      <c r="AR183" s="34" t="s">
        <v>2233</v>
      </c>
      <c r="AS183" s="34" t="s">
        <v>2234</v>
      </c>
    </row>
    <row r="184" spans="3:45">
      <c r="C184" s="23" t="s">
        <v>2241</v>
      </c>
      <c r="D184" s="24" t="s">
        <v>848</v>
      </c>
      <c r="E184" s="24" t="s">
        <v>24</v>
      </c>
      <c r="F184" s="37">
        <v>45888.622611423598</v>
      </c>
      <c r="G184" s="37">
        <v>45888.622611423598</v>
      </c>
      <c r="H184" s="25">
        <v>9105822079</v>
      </c>
      <c r="I184" s="37">
        <v>45888.622611423598</v>
      </c>
      <c r="J184" s="25" t="s">
        <v>3184</v>
      </c>
      <c r="K184" s="77"/>
      <c r="L184" s="27" t="s">
        <v>25</v>
      </c>
      <c r="M184" s="25" t="s">
        <v>517</v>
      </c>
      <c r="N184" s="28">
        <v>45888.622611423598</v>
      </c>
      <c r="O184" s="25" t="s">
        <v>2150</v>
      </c>
      <c r="S184" s="25" t="s">
        <v>3185</v>
      </c>
      <c r="V184" s="25" t="s">
        <v>3185</v>
      </c>
      <c r="Y184" s="25" t="s">
        <v>2627</v>
      </c>
      <c r="AB184" s="24" t="s">
        <v>2229</v>
      </c>
      <c r="AC184" s="24" t="s">
        <v>2230</v>
      </c>
      <c r="AE184" s="29">
        <v>1</v>
      </c>
      <c r="AG184" s="29">
        <v>111058</v>
      </c>
      <c r="AH184" s="30">
        <v>111058</v>
      </c>
      <c r="AL184" s="32">
        <v>8</v>
      </c>
      <c r="AN184" s="29">
        <v>8884.64</v>
      </c>
      <c r="AO184" s="33" t="s">
        <v>2231</v>
      </c>
      <c r="AQ184" s="34" t="s">
        <v>2232</v>
      </c>
      <c r="AR184" s="34" t="s">
        <v>2233</v>
      </c>
      <c r="AS184" s="34" t="s">
        <v>2234</v>
      </c>
    </row>
    <row r="185" spans="3:45">
      <c r="C185" s="23" t="s">
        <v>2241</v>
      </c>
      <c r="D185" s="24" t="s">
        <v>848</v>
      </c>
      <c r="E185" s="24" t="s">
        <v>24</v>
      </c>
      <c r="F185" s="37">
        <v>45888.622611423598</v>
      </c>
      <c r="G185" s="37">
        <v>45888.622611423598</v>
      </c>
      <c r="H185" s="25">
        <v>9105822079</v>
      </c>
      <c r="I185" s="37">
        <v>45888.622611423598</v>
      </c>
      <c r="J185" s="25" t="s">
        <v>3186</v>
      </c>
      <c r="K185" s="77"/>
      <c r="L185" s="27" t="s">
        <v>25</v>
      </c>
      <c r="M185" s="25" t="s">
        <v>517</v>
      </c>
      <c r="N185" s="28">
        <v>45888.622611423598</v>
      </c>
      <c r="O185" s="25" t="s">
        <v>2150</v>
      </c>
      <c r="S185" s="25" t="s">
        <v>3185</v>
      </c>
      <c r="V185" s="25" t="s">
        <v>3185</v>
      </c>
      <c r="Y185" s="25" t="s">
        <v>2576</v>
      </c>
      <c r="AB185" s="24" t="s">
        <v>2229</v>
      </c>
      <c r="AC185" s="24" t="s">
        <v>2230</v>
      </c>
      <c r="AE185" s="29">
        <v>1</v>
      </c>
      <c r="AG185" s="29">
        <v>73431</v>
      </c>
      <c r="AH185" s="30">
        <v>73431</v>
      </c>
      <c r="AL185" s="32">
        <v>8</v>
      </c>
      <c r="AN185" s="29">
        <v>5874.4800000000005</v>
      </c>
      <c r="AO185" s="33" t="s">
        <v>2231</v>
      </c>
      <c r="AQ185" s="34" t="s">
        <v>2232</v>
      </c>
      <c r="AR185" s="34" t="s">
        <v>2233</v>
      </c>
      <c r="AS185" s="34" t="s">
        <v>2234</v>
      </c>
    </row>
    <row r="186" spans="3:45">
      <c r="C186" s="23" t="s">
        <v>2241</v>
      </c>
      <c r="D186" s="24" t="s">
        <v>848</v>
      </c>
      <c r="E186" s="24" t="s">
        <v>24</v>
      </c>
      <c r="F186" s="37">
        <v>45888.622611423598</v>
      </c>
      <c r="G186" s="37">
        <v>45888.622611423598</v>
      </c>
      <c r="H186" s="25">
        <v>9105822079</v>
      </c>
      <c r="I186" s="37">
        <v>45888.622611423598</v>
      </c>
      <c r="J186" s="25" t="s">
        <v>3187</v>
      </c>
      <c r="K186" s="77"/>
      <c r="L186" s="27" t="s">
        <v>25</v>
      </c>
      <c r="M186" s="25" t="s">
        <v>517</v>
      </c>
      <c r="N186" s="28">
        <v>45888.622611423598</v>
      </c>
      <c r="O186" s="25" t="s">
        <v>2150</v>
      </c>
      <c r="S186" s="25" t="s">
        <v>3185</v>
      </c>
      <c r="V186" s="25" t="s">
        <v>3185</v>
      </c>
      <c r="Y186" s="25" t="s">
        <v>2832</v>
      </c>
      <c r="AB186" s="24" t="s">
        <v>2229</v>
      </c>
      <c r="AC186" s="24" t="s">
        <v>2230</v>
      </c>
      <c r="AE186" s="29">
        <v>1</v>
      </c>
      <c r="AG186" s="29">
        <v>46000</v>
      </c>
      <c r="AH186" s="30">
        <v>46000</v>
      </c>
      <c r="AL186" s="32">
        <v>8</v>
      </c>
      <c r="AN186" s="29">
        <v>3680</v>
      </c>
      <c r="AO186" s="33" t="s">
        <v>2231</v>
      </c>
      <c r="AQ186" s="34" t="s">
        <v>2232</v>
      </c>
      <c r="AR186" s="34" t="s">
        <v>2233</v>
      </c>
      <c r="AS186" s="34" t="s">
        <v>2234</v>
      </c>
    </row>
    <row r="187" spans="3:45">
      <c r="C187" s="23" t="s">
        <v>2241</v>
      </c>
      <c r="D187" s="24" t="s">
        <v>848</v>
      </c>
      <c r="E187" s="24" t="s">
        <v>24</v>
      </c>
      <c r="F187" s="37">
        <v>45888.622611423598</v>
      </c>
      <c r="G187" s="37">
        <v>45888.622611423598</v>
      </c>
      <c r="H187" s="25">
        <v>9105822079</v>
      </c>
      <c r="I187" s="37">
        <v>45888.622611423598</v>
      </c>
      <c r="J187" s="25" t="s">
        <v>3188</v>
      </c>
      <c r="K187" s="77"/>
      <c r="L187" s="27" t="s">
        <v>25</v>
      </c>
      <c r="M187" s="25" t="s">
        <v>517</v>
      </c>
      <c r="N187" s="28">
        <v>45888.622611423598</v>
      </c>
      <c r="O187" s="25" t="s">
        <v>2150</v>
      </c>
      <c r="S187" s="25" t="s">
        <v>3185</v>
      </c>
      <c r="V187" s="25" t="s">
        <v>3185</v>
      </c>
      <c r="Y187" s="25" t="s">
        <v>2865</v>
      </c>
      <c r="AB187" s="24" t="s">
        <v>2229</v>
      </c>
      <c r="AC187" s="24" t="s">
        <v>2230</v>
      </c>
      <c r="AE187" s="29">
        <v>1</v>
      </c>
      <c r="AG187" s="29">
        <v>55595</v>
      </c>
      <c r="AH187" s="30">
        <v>55595</v>
      </c>
      <c r="AL187" s="32">
        <v>8</v>
      </c>
      <c r="AN187" s="29">
        <v>4447.6000000000004</v>
      </c>
      <c r="AO187" s="33" t="s">
        <v>2231</v>
      </c>
      <c r="AQ187" s="34" t="s">
        <v>2232</v>
      </c>
      <c r="AR187" s="34" t="s">
        <v>2233</v>
      </c>
      <c r="AS187" s="34" t="s">
        <v>2234</v>
      </c>
    </row>
    <row r="188" spans="3:45">
      <c r="C188" s="23" t="s">
        <v>2241</v>
      </c>
      <c r="D188" s="24" t="s">
        <v>848</v>
      </c>
      <c r="E188" s="24" t="s">
        <v>24</v>
      </c>
      <c r="F188" s="37">
        <v>45888.622769756897</v>
      </c>
      <c r="G188" s="37">
        <v>45888.622769756897</v>
      </c>
      <c r="H188" s="25">
        <v>9105822109</v>
      </c>
      <c r="I188" s="37">
        <v>45888.622769756897</v>
      </c>
      <c r="J188" s="25" t="s">
        <v>3189</v>
      </c>
      <c r="K188" s="77"/>
      <c r="L188" s="27" t="s">
        <v>25</v>
      </c>
      <c r="M188" s="25" t="s">
        <v>101</v>
      </c>
      <c r="N188" s="28">
        <v>45888.622769756897</v>
      </c>
      <c r="O188" s="25" t="s">
        <v>2138</v>
      </c>
      <c r="S188" s="25" t="s">
        <v>3190</v>
      </c>
      <c r="V188" s="25" t="s">
        <v>3190</v>
      </c>
      <c r="Y188" s="25" t="s">
        <v>2627</v>
      </c>
      <c r="AB188" s="24" t="s">
        <v>2229</v>
      </c>
      <c r="AC188" s="24" t="s">
        <v>2230</v>
      </c>
      <c r="AE188" s="29">
        <v>1</v>
      </c>
      <c r="AG188" s="29">
        <v>111058</v>
      </c>
      <c r="AH188" s="30">
        <v>111058</v>
      </c>
      <c r="AL188" s="32">
        <v>8</v>
      </c>
      <c r="AN188" s="29">
        <v>8884.64</v>
      </c>
      <c r="AO188" s="33" t="s">
        <v>2231</v>
      </c>
      <c r="AQ188" s="34" t="s">
        <v>2232</v>
      </c>
      <c r="AR188" s="34" t="s">
        <v>2233</v>
      </c>
      <c r="AS188" s="34" t="s">
        <v>2234</v>
      </c>
    </row>
    <row r="189" spans="3:45">
      <c r="C189" s="23" t="s">
        <v>2235</v>
      </c>
      <c r="D189" s="24" t="s">
        <v>848</v>
      </c>
      <c r="E189" s="24" t="s">
        <v>24</v>
      </c>
      <c r="F189" s="37">
        <v>45888.622908877303</v>
      </c>
      <c r="G189" s="37">
        <v>45888.622908877303</v>
      </c>
      <c r="H189" s="25">
        <v>9105822110</v>
      </c>
      <c r="I189" s="37">
        <v>45888.622908877303</v>
      </c>
      <c r="J189" s="25" t="s">
        <v>3191</v>
      </c>
      <c r="K189" s="77"/>
      <c r="L189" s="27" t="s">
        <v>25</v>
      </c>
      <c r="M189" s="25" t="s">
        <v>183</v>
      </c>
      <c r="N189" s="28">
        <v>45888.622908877303</v>
      </c>
      <c r="O189" s="25" t="s">
        <v>2139</v>
      </c>
      <c r="S189" s="25" t="s">
        <v>3192</v>
      </c>
      <c r="V189" s="25" t="s">
        <v>3192</v>
      </c>
      <c r="Y189" s="25" t="s">
        <v>2706</v>
      </c>
      <c r="AB189" s="24" t="s">
        <v>2229</v>
      </c>
      <c r="AC189" s="24" t="s">
        <v>2230</v>
      </c>
      <c r="AE189" s="29">
        <v>1</v>
      </c>
      <c r="AG189" s="29">
        <v>111606</v>
      </c>
      <c r="AH189" s="30">
        <v>111606</v>
      </c>
      <c r="AL189" s="32">
        <v>8</v>
      </c>
      <c r="AN189" s="29">
        <v>8928.48</v>
      </c>
      <c r="AO189" s="33" t="s">
        <v>2231</v>
      </c>
      <c r="AQ189" s="34" t="s">
        <v>2232</v>
      </c>
      <c r="AR189" s="34" t="s">
        <v>2233</v>
      </c>
      <c r="AS189" s="34" t="s">
        <v>2234</v>
      </c>
    </row>
    <row r="190" spans="3:45">
      <c r="C190" s="23" t="s">
        <v>2235</v>
      </c>
      <c r="D190" s="24" t="s">
        <v>848</v>
      </c>
      <c r="E190" s="24" t="s">
        <v>24</v>
      </c>
      <c r="F190" s="37">
        <v>45888.622908877303</v>
      </c>
      <c r="G190" s="37">
        <v>45888.622908877303</v>
      </c>
      <c r="H190" s="25">
        <v>9105822110</v>
      </c>
      <c r="I190" s="37">
        <v>45888.622908877303</v>
      </c>
      <c r="J190" s="25" t="s">
        <v>3193</v>
      </c>
      <c r="K190" s="77"/>
      <c r="L190" s="27" t="s">
        <v>25</v>
      </c>
      <c r="M190" s="25" t="s">
        <v>183</v>
      </c>
      <c r="N190" s="28">
        <v>45888.622908877303</v>
      </c>
      <c r="O190" s="25" t="s">
        <v>2139</v>
      </c>
      <c r="S190" s="25" t="s">
        <v>3192</v>
      </c>
      <c r="V190" s="25" t="s">
        <v>3192</v>
      </c>
      <c r="Y190" s="25" t="s">
        <v>2616</v>
      </c>
      <c r="AB190" s="24" t="s">
        <v>2229</v>
      </c>
      <c r="AC190" s="24" t="s">
        <v>2230</v>
      </c>
      <c r="AE190" s="29">
        <v>1</v>
      </c>
      <c r="AG190" s="29">
        <v>70950</v>
      </c>
      <c r="AH190" s="30">
        <v>70950</v>
      </c>
      <c r="AL190" s="32">
        <v>8</v>
      </c>
      <c r="AN190" s="29">
        <v>5676</v>
      </c>
      <c r="AO190" s="33" t="s">
        <v>2231</v>
      </c>
      <c r="AQ190" s="34" t="s">
        <v>2232</v>
      </c>
      <c r="AR190" s="34" t="s">
        <v>2233</v>
      </c>
      <c r="AS190" s="34" t="s">
        <v>2234</v>
      </c>
    </row>
    <row r="191" spans="3:45">
      <c r="C191" s="23" t="s">
        <v>2235</v>
      </c>
      <c r="D191" s="24" t="s">
        <v>848</v>
      </c>
      <c r="E191" s="24" t="s">
        <v>24</v>
      </c>
      <c r="F191" s="37">
        <v>45888.622908877303</v>
      </c>
      <c r="G191" s="37">
        <v>45888.622908877303</v>
      </c>
      <c r="H191" s="25">
        <v>9105822110</v>
      </c>
      <c r="I191" s="37">
        <v>45888.622908877303</v>
      </c>
      <c r="J191" s="25" t="s">
        <v>3194</v>
      </c>
      <c r="K191" s="77"/>
      <c r="L191" s="27" t="s">
        <v>25</v>
      </c>
      <c r="M191" s="25" t="s">
        <v>183</v>
      </c>
      <c r="N191" s="28">
        <v>45888.622908877303</v>
      </c>
      <c r="O191" s="25" t="s">
        <v>2139</v>
      </c>
      <c r="S191" s="25" t="s">
        <v>3192</v>
      </c>
      <c r="V191" s="25" t="s">
        <v>3192</v>
      </c>
      <c r="Y191" s="25" t="s">
        <v>2567</v>
      </c>
      <c r="AB191" s="24" t="s">
        <v>2229</v>
      </c>
      <c r="AC191" s="24" t="s">
        <v>2230</v>
      </c>
      <c r="AE191" s="29">
        <v>3</v>
      </c>
      <c r="AG191" s="29">
        <v>74250</v>
      </c>
      <c r="AH191" s="30">
        <v>222750</v>
      </c>
      <c r="AL191" s="32">
        <v>8</v>
      </c>
      <c r="AN191" s="29">
        <v>17820</v>
      </c>
      <c r="AO191" s="33" t="s">
        <v>2231</v>
      </c>
      <c r="AQ191" s="34" t="s">
        <v>2232</v>
      </c>
      <c r="AR191" s="34" t="s">
        <v>2233</v>
      </c>
      <c r="AS191" s="34" t="s">
        <v>2234</v>
      </c>
    </row>
    <row r="192" spans="3:45">
      <c r="C192" s="23" t="s">
        <v>2241</v>
      </c>
      <c r="D192" s="24" t="s">
        <v>848</v>
      </c>
      <c r="E192" s="24" t="s">
        <v>24</v>
      </c>
      <c r="F192" s="37">
        <v>45888.623063275503</v>
      </c>
      <c r="G192" s="37">
        <v>45888.623063275503</v>
      </c>
      <c r="H192" s="25">
        <v>9105822112</v>
      </c>
      <c r="I192" s="37">
        <v>45888.623063275503</v>
      </c>
      <c r="J192" s="25" t="s">
        <v>3195</v>
      </c>
      <c r="K192" s="77"/>
      <c r="L192" s="27" t="s">
        <v>25</v>
      </c>
      <c r="M192" s="25" t="s">
        <v>477</v>
      </c>
      <c r="N192" s="28">
        <v>45888.623063275503</v>
      </c>
      <c r="O192" s="25" t="s">
        <v>2149</v>
      </c>
      <c r="S192" s="25" t="s">
        <v>3196</v>
      </c>
      <c r="V192" s="25" t="s">
        <v>3196</v>
      </c>
      <c r="Y192" s="25" t="s">
        <v>2627</v>
      </c>
      <c r="AB192" s="24" t="s">
        <v>2229</v>
      </c>
      <c r="AC192" s="24" t="s">
        <v>2230</v>
      </c>
      <c r="AE192" s="29">
        <v>1</v>
      </c>
      <c r="AG192" s="29">
        <v>111058</v>
      </c>
      <c r="AH192" s="30">
        <v>111058</v>
      </c>
      <c r="AL192" s="32">
        <v>8</v>
      </c>
      <c r="AN192" s="29">
        <v>8884.64</v>
      </c>
      <c r="AO192" s="33" t="s">
        <v>2231</v>
      </c>
      <c r="AQ192" s="34" t="s">
        <v>2232</v>
      </c>
      <c r="AR192" s="34" t="s">
        <v>2233</v>
      </c>
      <c r="AS192" s="34" t="s">
        <v>2234</v>
      </c>
    </row>
    <row r="193" spans="3:45">
      <c r="C193" s="23" t="s">
        <v>2241</v>
      </c>
      <c r="D193" s="24" t="s">
        <v>848</v>
      </c>
      <c r="E193" s="24" t="s">
        <v>24</v>
      </c>
      <c r="F193" s="37">
        <v>45888.623063275503</v>
      </c>
      <c r="G193" s="37">
        <v>45888.623063275503</v>
      </c>
      <c r="H193" s="25">
        <v>9105822112</v>
      </c>
      <c r="I193" s="37">
        <v>45888.623063275503</v>
      </c>
      <c r="J193" s="25" t="s">
        <v>3197</v>
      </c>
      <c r="K193" s="77"/>
      <c r="L193" s="27" t="s">
        <v>25</v>
      </c>
      <c r="M193" s="25" t="s">
        <v>477</v>
      </c>
      <c r="N193" s="28">
        <v>45888.623063275503</v>
      </c>
      <c r="O193" s="25" t="s">
        <v>2149</v>
      </c>
      <c r="S193" s="25" t="s">
        <v>3196</v>
      </c>
      <c r="V193" s="25" t="s">
        <v>3196</v>
      </c>
      <c r="Y193" s="25" t="s">
        <v>2680</v>
      </c>
      <c r="AB193" s="24" t="s">
        <v>2229</v>
      </c>
      <c r="AC193" s="24" t="s">
        <v>2230</v>
      </c>
      <c r="AE193" s="29">
        <v>1</v>
      </c>
      <c r="AG193" s="29">
        <v>49500</v>
      </c>
      <c r="AH193" s="30">
        <v>49500</v>
      </c>
      <c r="AL193" s="32">
        <v>8</v>
      </c>
      <c r="AN193" s="29">
        <v>3960</v>
      </c>
      <c r="AO193" s="33" t="s">
        <v>2231</v>
      </c>
      <c r="AQ193" s="34" t="s">
        <v>2232</v>
      </c>
      <c r="AR193" s="34" t="s">
        <v>2233</v>
      </c>
      <c r="AS193" s="34" t="s">
        <v>2234</v>
      </c>
    </row>
    <row r="194" spans="3:45">
      <c r="C194" s="23" t="s">
        <v>2235</v>
      </c>
      <c r="D194" s="24" t="s">
        <v>848</v>
      </c>
      <c r="E194" s="24" t="s">
        <v>24</v>
      </c>
      <c r="F194" s="37">
        <v>45888.623338425903</v>
      </c>
      <c r="G194" s="37">
        <v>45888.623338425903</v>
      </c>
      <c r="H194" s="25">
        <v>9105822093</v>
      </c>
      <c r="I194" s="37">
        <v>45888.623338425903</v>
      </c>
      <c r="J194" s="25" t="s">
        <v>3198</v>
      </c>
      <c r="K194" s="77"/>
      <c r="L194" s="27" t="s">
        <v>25</v>
      </c>
      <c r="M194" s="25" t="s">
        <v>386</v>
      </c>
      <c r="N194" s="28">
        <v>45888.623338425903</v>
      </c>
      <c r="O194" s="25" t="s">
        <v>2145</v>
      </c>
      <c r="S194" s="25" t="s">
        <v>2247</v>
      </c>
      <c r="V194" s="25" t="s">
        <v>2247</v>
      </c>
      <c r="Y194" s="25" t="s">
        <v>2627</v>
      </c>
      <c r="AB194" s="24" t="s">
        <v>2229</v>
      </c>
      <c r="AC194" s="24" t="s">
        <v>2230</v>
      </c>
      <c r="AE194" s="29">
        <v>2</v>
      </c>
      <c r="AG194" s="29">
        <v>111058</v>
      </c>
      <c r="AH194" s="30">
        <v>222116</v>
      </c>
      <c r="AL194" s="32">
        <v>8</v>
      </c>
      <c r="AN194" s="29">
        <v>17769.28</v>
      </c>
      <c r="AO194" s="33" t="s">
        <v>2231</v>
      </c>
      <c r="AQ194" s="34" t="s">
        <v>2232</v>
      </c>
      <c r="AR194" s="34" t="s">
        <v>2233</v>
      </c>
      <c r="AS194" s="34" t="s">
        <v>2234</v>
      </c>
    </row>
    <row r="195" spans="3:45">
      <c r="C195" s="23" t="s">
        <v>2235</v>
      </c>
      <c r="D195" s="24" t="s">
        <v>848</v>
      </c>
      <c r="E195" s="24" t="s">
        <v>24</v>
      </c>
      <c r="F195" s="37">
        <v>45888.629386689798</v>
      </c>
      <c r="G195" s="37">
        <v>45888.629386689798</v>
      </c>
      <c r="H195" s="25">
        <v>9105822238</v>
      </c>
      <c r="I195" s="37">
        <v>45888.629386689798</v>
      </c>
      <c r="J195" s="25" t="s">
        <v>3199</v>
      </c>
      <c r="K195" s="77"/>
      <c r="L195" s="27" t="s">
        <v>25</v>
      </c>
      <c r="M195" s="25" t="s">
        <v>110</v>
      </c>
      <c r="N195" s="28">
        <v>45888.629386689798</v>
      </c>
      <c r="O195" s="25" t="s">
        <v>2139</v>
      </c>
      <c r="S195" s="25" t="s">
        <v>2242</v>
      </c>
      <c r="V195" s="25" t="s">
        <v>2242</v>
      </c>
      <c r="Y195" s="25" t="s">
        <v>2832</v>
      </c>
      <c r="AB195" s="24" t="s">
        <v>2229</v>
      </c>
      <c r="AC195" s="24" t="s">
        <v>2230</v>
      </c>
      <c r="AE195" s="29">
        <v>1</v>
      </c>
      <c r="AG195" s="29">
        <v>46000</v>
      </c>
      <c r="AH195" s="30">
        <v>46000</v>
      </c>
      <c r="AL195" s="32">
        <v>8</v>
      </c>
      <c r="AN195" s="29">
        <v>3680</v>
      </c>
      <c r="AO195" s="33" t="s">
        <v>2231</v>
      </c>
      <c r="AQ195" s="34" t="s">
        <v>2232</v>
      </c>
      <c r="AR195" s="34" t="s">
        <v>2233</v>
      </c>
      <c r="AS195" s="34" t="s">
        <v>2234</v>
      </c>
    </row>
    <row r="196" spans="3:45">
      <c r="C196" s="23" t="s">
        <v>2235</v>
      </c>
      <c r="D196" s="24" t="s">
        <v>848</v>
      </c>
      <c r="E196" s="24" t="s">
        <v>24</v>
      </c>
      <c r="F196" s="37">
        <v>45888.630070335603</v>
      </c>
      <c r="G196" s="37">
        <v>45888.630070335603</v>
      </c>
      <c r="H196" s="25">
        <v>9105822231</v>
      </c>
      <c r="I196" s="37">
        <v>45888.630070335603</v>
      </c>
      <c r="J196" s="25" t="s">
        <v>3200</v>
      </c>
      <c r="K196" s="77"/>
      <c r="L196" s="27" t="s">
        <v>25</v>
      </c>
      <c r="M196" s="25" t="s">
        <v>103</v>
      </c>
      <c r="N196" s="28">
        <v>45888.630070335603</v>
      </c>
      <c r="O196" s="25" t="s">
        <v>2139</v>
      </c>
      <c r="S196" s="25" t="s">
        <v>3201</v>
      </c>
      <c r="V196" s="25" t="s">
        <v>3201</v>
      </c>
      <c r="Y196" s="25" t="s">
        <v>2865</v>
      </c>
      <c r="AB196" s="24" t="s">
        <v>2229</v>
      </c>
      <c r="AC196" s="24" t="s">
        <v>2230</v>
      </c>
      <c r="AE196" s="29">
        <v>3</v>
      </c>
      <c r="AG196" s="29">
        <v>55595</v>
      </c>
      <c r="AH196" s="30">
        <v>166785</v>
      </c>
      <c r="AL196" s="32">
        <v>8</v>
      </c>
      <c r="AN196" s="29">
        <v>13342.800000000001</v>
      </c>
      <c r="AO196" s="33" t="s">
        <v>2231</v>
      </c>
      <c r="AQ196" s="34" t="s">
        <v>2232</v>
      </c>
      <c r="AR196" s="34" t="s">
        <v>2233</v>
      </c>
      <c r="AS196" s="34" t="s">
        <v>2234</v>
      </c>
    </row>
    <row r="197" spans="3:45">
      <c r="C197" s="23" t="s">
        <v>2235</v>
      </c>
      <c r="D197" s="24" t="s">
        <v>848</v>
      </c>
      <c r="E197" s="24" t="s">
        <v>24</v>
      </c>
      <c r="F197" s="37">
        <v>45888.630189317097</v>
      </c>
      <c r="G197" s="37">
        <v>45888.630189317097</v>
      </c>
      <c r="H197" s="25">
        <v>9105822196</v>
      </c>
      <c r="I197" s="37">
        <v>45888.630189317097</v>
      </c>
      <c r="J197" s="25" t="s">
        <v>3202</v>
      </c>
      <c r="K197" s="77"/>
      <c r="L197" s="27" t="s">
        <v>25</v>
      </c>
      <c r="M197" s="25" t="s">
        <v>188</v>
      </c>
      <c r="N197" s="28">
        <v>45888.630189317097</v>
      </c>
      <c r="O197" s="25" t="s">
        <v>2139</v>
      </c>
      <c r="S197" s="25" t="s">
        <v>3203</v>
      </c>
      <c r="V197" s="25" t="s">
        <v>3203</v>
      </c>
      <c r="Y197" s="25" t="s">
        <v>2832</v>
      </c>
      <c r="AB197" s="24" t="s">
        <v>2229</v>
      </c>
      <c r="AC197" s="24" t="s">
        <v>2230</v>
      </c>
      <c r="AE197" s="29">
        <v>2</v>
      </c>
      <c r="AG197" s="29">
        <v>46000</v>
      </c>
      <c r="AH197" s="30">
        <v>92000</v>
      </c>
      <c r="AL197" s="32">
        <v>8</v>
      </c>
      <c r="AN197" s="29">
        <v>7360</v>
      </c>
      <c r="AO197" s="33" t="s">
        <v>2231</v>
      </c>
      <c r="AQ197" s="34" t="s">
        <v>2232</v>
      </c>
      <c r="AR197" s="34" t="s">
        <v>2233</v>
      </c>
      <c r="AS197" s="34" t="s">
        <v>2234</v>
      </c>
    </row>
    <row r="198" spans="3:45">
      <c r="C198" s="23" t="s">
        <v>2235</v>
      </c>
      <c r="D198" s="24" t="s">
        <v>848</v>
      </c>
      <c r="E198" s="24" t="s">
        <v>24</v>
      </c>
      <c r="F198" s="37">
        <v>45888.634598530101</v>
      </c>
      <c r="G198" s="37">
        <v>45888.634598530101</v>
      </c>
      <c r="H198" s="25">
        <v>9105822319</v>
      </c>
      <c r="I198" s="37">
        <v>45888.634598530101</v>
      </c>
      <c r="J198" s="25" t="s">
        <v>3204</v>
      </c>
      <c r="K198" s="77"/>
      <c r="L198" s="27" t="s">
        <v>25</v>
      </c>
      <c r="M198" s="25" t="s">
        <v>193</v>
      </c>
      <c r="N198" s="28">
        <v>45888.634598530101</v>
      </c>
      <c r="O198" s="25" t="s">
        <v>2139</v>
      </c>
      <c r="S198" s="25" t="s">
        <v>3205</v>
      </c>
      <c r="V198" s="25" t="s">
        <v>3205</v>
      </c>
      <c r="Y198" s="25" t="s">
        <v>2567</v>
      </c>
      <c r="AB198" s="24" t="s">
        <v>2229</v>
      </c>
      <c r="AC198" s="24" t="s">
        <v>2230</v>
      </c>
      <c r="AE198" s="29">
        <v>4</v>
      </c>
      <c r="AG198" s="29">
        <v>74250</v>
      </c>
      <c r="AH198" s="30">
        <v>297000</v>
      </c>
      <c r="AL198" s="32">
        <v>8</v>
      </c>
      <c r="AN198" s="29">
        <v>23760</v>
      </c>
      <c r="AO198" s="33" t="s">
        <v>2231</v>
      </c>
      <c r="AQ198" s="34" t="s">
        <v>2232</v>
      </c>
      <c r="AR198" s="34" t="s">
        <v>2233</v>
      </c>
      <c r="AS198" s="34" t="s">
        <v>2234</v>
      </c>
    </row>
    <row r="199" spans="3:45">
      <c r="C199" s="23" t="s">
        <v>2235</v>
      </c>
      <c r="D199" s="24" t="s">
        <v>848</v>
      </c>
      <c r="E199" s="24" t="s">
        <v>24</v>
      </c>
      <c r="F199" s="37">
        <v>45888.634598530101</v>
      </c>
      <c r="G199" s="37">
        <v>45888.634598530101</v>
      </c>
      <c r="H199" s="25">
        <v>9105822319</v>
      </c>
      <c r="I199" s="37">
        <v>45888.634598530101</v>
      </c>
      <c r="J199" s="25" t="s">
        <v>3206</v>
      </c>
      <c r="K199" s="77"/>
      <c r="L199" s="27" t="s">
        <v>25</v>
      </c>
      <c r="M199" s="25" t="s">
        <v>193</v>
      </c>
      <c r="N199" s="28">
        <v>45888.634598530101</v>
      </c>
      <c r="O199" s="25" t="s">
        <v>2139</v>
      </c>
      <c r="S199" s="25" t="s">
        <v>3205</v>
      </c>
      <c r="V199" s="25" t="s">
        <v>3205</v>
      </c>
      <c r="Y199" s="25" t="s">
        <v>2616</v>
      </c>
      <c r="AB199" s="24" t="s">
        <v>2229</v>
      </c>
      <c r="AC199" s="24" t="s">
        <v>2230</v>
      </c>
      <c r="AE199" s="29">
        <v>2</v>
      </c>
      <c r="AG199" s="29">
        <v>70950</v>
      </c>
      <c r="AH199" s="30">
        <v>141900</v>
      </c>
      <c r="AL199" s="32">
        <v>8</v>
      </c>
      <c r="AN199" s="29">
        <v>11352</v>
      </c>
      <c r="AO199" s="33" t="s">
        <v>2231</v>
      </c>
      <c r="AQ199" s="34" t="s">
        <v>2232</v>
      </c>
      <c r="AR199" s="34" t="s">
        <v>2233</v>
      </c>
      <c r="AS199" s="34" t="s">
        <v>2234</v>
      </c>
    </row>
    <row r="200" spans="3:45">
      <c r="C200" s="23" t="s">
        <v>2235</v>
      </c>
      <c r="D200" s="24" t="s">
        <v>848</v>
      </c>
      <c r="E200" s="24" t="s">
        <v>24</v>
      </c>
      <c r="F200" s="37">
        <v>45888.634598530101</v>
      </c>
      <c r="G200" s="37">
        <v>45888.634598530101</v>
      </c>
      <c r="H200" s="25">
        <v>9105822319</v>
      </c>
      <c r="I200" s="37">
        <v>45888.634598530101</v>
      </c>
      <c r="J200" s="25" t="s">
        <v>3207</v>
      </c>
      <c r="K200" s="77"/>
      <c r="L200" s="27" t="s">
        <v>25</v>
      </c>
      <c r="M200" s="25" t="s">
        <v>193</v>
      </c>
      <c r="N200" s="28">
        <v>45888.634598530101</v>
      </c>
      <c r="O200" s="25" t="s">
        <v>2139</v>
      </c>
      <c r="S200" s="25" t="s">
        <v>3205</v>
      </c>
      <c r="V200" s="25" t="s">
        <v>3205</v>
      </c>
      <c r="Y200" s="25" t="s">
        <v>2680</v>
      </c>
      <c r="AB200" s="24" t="s">
        <v>2229</v>
      </c>
      <c r="AC200" s="24" t="s">
        <v>2230</v>
      </c>
      <c r="AE200" s="29">
        <v>3</v>
      </c>
      <c r="AG200" s="29">
        <v>49500</v>
      </c>
      <c r="AH200" s="30">
        <v>148500</v>
      </c>
      <c r="AL200" s="32">
        <v>8</v>
      </c>
      <c r="AN200" s="29">
        <v>11880</v>
      </c>
      <c r="AO200" s="33" t="s">
        <v>2231</v>
      </c>
      <c r="AQ200" s="34" t="s">
        <v>2232</v>
      </c>
      <c r="AR200" s="34" t="s">
        <v>2233</v>
      </c>
      <c r="AS200" s="34" t="s">
        <v>2234</v>
      </c>
    </row>
    <row r="201" spans="3:45">
      <c r="C201" s="23" t="s">
        <v>2235</v>
      </c>
      <c r="D201" s="24" t="s">
        <v>848</v>
      </c>
      <c r="E201" s="24" t="s">
        <v>24</v>
      </c>
      <c r="F201" s="37">
        <v>45888.634598530101</v>
      </c>
      <c r="G201" s="37">
        <v>45888.634598530101</v>
      </c>
      <c r="H201" s="25">
        <v>9105822319</v>
      </c>
      <c r="I201" s="37">
        <v>45888.634598530101</v>
      </c>
      <c r="J201" s="25" t="s">
        <v>3208</v>
      </c>
      <c r="K201" s="77"/>
      <c r="L201" s="27" t="s">
        <v>25</v>
      </c>
      <c r="M201" s="25" t="s">
        <v>193</v>
      </c>
      <c r="N201" s="28">
        <v>45888.634598530101</v>
      </c>
      <c r="O201" s="25" t="s">
        <v>2139</v>
      </c>
      <c r="S201" s="25" t="s">
        <v>3205</v>
      </c>
      <c r="V201" s="25" t="s">
        <v>3205</v>
      </c>
      <c r="Y201" s="25" t="s">
        <v>2832</v>
      </c>
      <c r="AB201" s="24" t="s">
        <v>2229</v>
      </c>
      <c r="AC201" s="24" t="s">
        <v>2230</v>
      </c>
      <c r="AE201" s="29">
        <v>1</v>
      </c>
      <c r="AG201" s="29">
        <v>46000</v>
      </c>
      <c r="AH201" s="30">
        <v>46000</v>
      </c>
      <c r="AL201" s="32">
        <v>8</v>
      </c>
      <c r="AN201" s="29">
        <v>3680</v>
      </c>
      <c r="AO201" s="33" t="s">
        <v>2231</v>
      </c>
      <c r="AQ201" s="34" t="s">
        <v>2232</v>
      </c>
      <c r="AR201" s="34" t="s">
        <v>2233</v>
      </c>
      <c r="AS201" s="34" t="s">
        <v>2234</v>
      </c>
    </row>
    <row r="202" spans="3:45">
      <c r="C202" s="23" t="s">
        <v>2235</v>
      </c>
      <c r="D202" s="24" t="s">
        <v>848</v>
      </c>
      <c r="E202" s="24" t="s">
        <v>24</v>
      </c>
      <c r="F202" s="37">
        <v>45888.636846990703</v>
      </c>
      <c r="G202" s="37">
        <v>45888.636846990703</v>
      </c>
      <c r="H202" s="25">
        <v>9105822335</v>
      </c>
      <c r="I202" s="37">
        <v>45888.636846990703</v>
      </c>
      <c r="J202" s="25" t="s">
        <v>3209</v>
      </c>
      <c r="K202" s="77"/>
      <c r="L202" s="27" t="s">
        <v>25</v>
      </c>
      <c r="M202" s="25" t="s">
        <v>212</v>
      </c>
      <c r="N202" s="28">
        <v>45888.636846990703</v>
      </c>
      <c r="O202" s="25" t="s">
        <v>2141</v>
      </c>
      <c r="S202" s="25" t="s">
        <v>3210</v>
      </c>
      <c r="V202" s="25" t="s">
        <v>3210</v>
      </c>
      <c r="Y202" s="25" t="s">
        <v>2832</v>
      </c>
      <c r="AB202" s="24" t="s">
        <v>2229</v>
      </c>
      <c r="AC202" s="24" t="s">
        <v>2230</v>
      </c>
      <c r="AE202" s="29">
        <v>1</v>
      </c>
      <c r="AG202" s="29">
        <v>46000</v>
      </c>
      <c r="AH202" s="30">
        <v>46000</v>
      </c>
      <c r="AL202" s="32">
        <v>8</v>
      </c>
      <c r="AN202" s="29">
        <v>3680</v>
      </c>
      <c r="AO202" s="33" t="s">
        <v>2231</v>
      </c>
      <c r="AQ202" s="34" t="s">
        <v>2232</v>
      </c>
      <c r="AR202" s="34" t="s">
        <v>2233</v>
      </c>
      <c r="AS202" s="34" t="s">
        <v>2234</v>
      </c>
    </row>
    <row r="203" spans="3:45">
      <c r="C203" s="23" t="s">
        <v>2235</v>
      </c>
      <c r="D203" s="24" t="s">
        <v>848</v>
      </c>
      <c r="E203" s="24" t="s">
        <v>24</v>
      </c>
      <c r="F203" s="37">
        <v>45888.639480590296</v>
      </c>
      <c r="G203" s="37">
        <v>45888.639480590296</v>
      </c>
      <c r="H203" s="25">
        <v>9105822351</v>
      </c>
      <c r="I203" s="37">
        <v>45888.639480590296</v>
      </c>
      <c r="J203" s="25" t="s">
        <v>3211</v>
      </c>
      <c r="K203" s="77"/>
      <c r="L203" s="27" t="s">
        <v>25</v>
      </c>
      <c r="M203" s="25" t="s">
        <v>629</v>
      </c>
      <c r="N203" s="28">
        <v>45888.639480590296</v>
      </c>
      <c r="O203" s="25" t="s">
        <v>2159</v>
      </c>
      <c r="S203" s="25" t="s">
        <v>3212</v>
      </c>
      <c r="V203" s="25" t="s">
        <v>3212</v>
      </c>
      <c r="Y203" s="25" t="s">
        <v>2627</v>
      </c>
      <c r="AB203" s="24" t="s">
        <v>2229</v>
      </c>
      <c r="AC203" s="24" t="s">
        <v>2230</v>
      </c>
      <c r="AE203" s="29">
        <v>1</v>
      </c>
      <c r="AG203" s="29">
        <v>111058</v>
      </c>
      <c r="AH203" s="30">
        <v>111058</v>
      </c>
      <c r="AL203" s="32">
        <v>8</v>
      </c>
      <c r="AN203" s="29">
        <v>8884.64</v>
      </c>
      <c r="AO203" s="33" t="s">
        <v>2231</v>
      </c>
      <c r="AQ203" s="34" t="s">
        <v>2232</v>
      </c>
      <c r="AR203" s="34" t="s">
        <v>2233</v>
      </c>
      <c r="AS203" s="34" t="s">
        <v>2234</v>
      </c>
    </row>
    <row r="204" spans="3:45">
      <c r="C204" s="23" t="s">
        <v>2235</v>
      </c>
      <c r="D204" s="24" t="s">
        <v>848</v>
      </c>
      <c r="E204" s="24" t="s">
        <v>24</v>
      </c>
      <c r="F204" s="37">
        <v>45888.646091435199</v>
      </c>
      <c r="G204" s="37">
        <v>45888.646091435199</v>
      </c>
      <c r="H204" s="25">
        <v>9105822436</v>
      </c>
      <c r="I204" s="37">
        <v>45888.646091435199</v>
      </c>
      <c r="J204" s="25" t="s">
        <v>3213</v>
      </c>
      <c r="K204" s="77"/>
      <c r="L204" s="27" t="s">
        <v>25</v>
      </c>
      <c r="M204" s="25" t="s">
        <v>422</v>
      </c>
      <c r="N204" s="28">
        <v>45888.646091435199</v>
      </c>
      <c r="O204" s="25" t="s">
        <v>2146</v>
      </c>
      <c r="S204" s="25" t="s">
        <v>3214</v>
      </c>
      <c r="V204" s="25" t="s">
        <v>3214</v>
      </c>
      <c r="Y204" s="25" t="s">
        <v>2627</v>
      </c>
      <c r="AB204" s="24" t="s">
        <v>2229</v>
      </c>
      <c r="AC204" s="24" t="s">
        <v>2230</v>
      </c>
      <c r="AE204" s="29">
        <v>1</v>
      </c>
      <c r="AG204" s="29">
        <v>111058</v>
      </c>
      <c r="AH204" s="30">
        <v>111058</v>
      </c>
      <c r="AL204" s="32">
        <v>8</v>
      </c>
      <c r="AN204" s="29">
        <v>8884.64</v>
      </c>
      <c r="AO204" s="33" t="s">
        <v>2231</v>
      </c>
      <c r="AQ204" s="34" t="s">
        <v>2232</v>
      </c>
      <c r="AR204" s="34" t="s">
        <v>2233</v>
      </c>
      <c r="AS204" s="34" t="s">
        <v>2234</v>
      </c>
    </row>
    <row r="205" spans="3:45">
      <c r="C205" s="23" t="s">
        <v>2235</v>
      </c>
      <c r="D205" s="24" t="s">
        <v>848</v>
      </c>
      <c r="E205" s="24" t="s">
        <v>24</v>
      </c>
      <c r="F205" s="37">
        <v>45888.649618946802</v>
      </c>
      <c r="G205" s="37">
        <v>45888.649618946802</v>
      </c>
      <c r="H205" s="25">
        <v>9105822501</v>
      </c>
      <c r="I205" s="37">
        <v>45888.649618946802</v>
      </c>
      <c r="J205" s="25" t="s">
        <v>3215</v>
      </c>
      <c r="K205" s="77"/>
      <c r="L205" s="27" t="s">
        <v>25</v>
      </c>
      <c r="M205" s="25" t="s">
        <v>370</v>
      </c>
      <c r="N205" s="28">
        <v>45888.649618946802</v>
      </c>
      <c r="O205" s="25" t="s">
        <v>2144</v>
      </c>
      <c r="S205" s="25" t="s">
        <v>3216</v>
      </c>
      <c r="V205" s="25" t="s">
        <v>3216</v>
      </c>
      <c r="Y205" s="25" t="s">
        <v>2627</v>
      </c>
      <c r="AB205" s="24" t="s">
        <v>2229</v>
      </c>
      <c r="AC205" s="24" t="s">
        <v>2230</v>
      </c>
      <c r="AE205" s="29">
        <v>2</v>
      </c>
      <c r="AG205" s="29">
        <v>111058</v>
      </c>
      <c r="AH205" s="30">
        <v>222116</v>
      </c>
      <c r="AL205" s="32">
        <v>8</v>
      </c>
      <c r="AN205" s="29">
        <v>17769.28</v>
      </c>
      <c r="AO205" s="33" t="s">
        <v>2231</v>
      </c>
      <c r="AQ205" s="34" t="s">
        <v>2232</v>
      </c>
      <c r="AR205" s="34" t="s">
        <v>2233</v>
      </c>
      <c r="AS205" s="34" t="s">
        <v>2234</v>
      </c>
    </row>
    <row r="206" spans="3:45">
      <c r="C206" s="23" t="s">
        <v>2235</v>
      </c>
      <c r="D206" s="24" t="s">
        <v>848</v>
      </c>
      <c r="E206" s="24" t="s">
        <v>24</v>
      </c>
      <c r="F206" s="37">
        <v>45888.649618946802</v>
      </c>
      <c r="G206" s="37">
        <v>45888.649618946802</v>
      </c>
      <c r="H206" s="25">
        <v>9105822501</v>
      </c>
      <c r="I206" s="37">
        <v>45888.649618946802</v>
      </c>
      <c r="J206" s="25" t="s">
        <v>3217</v>
      </c>
      <c r="K206" s="77"/>
      <c r="L206" s="27" t="s">
        <v>25</v>
      </c>
      <c r="M206" s="25" t="s">
        <v>370</v>
      </c>
      <c r="N206" s="28">
        <v>45888.649618946802</v>
      </c>
      <c r="O206" s="25" t="s">
        <v>2144</v>
      </c>
      <c r="S206" s="25" t="s">
        <v>3216</v>
      </c>
      <c r="V206" s="25" t="s">
        <v>3216</v>
      </c>
      <c r="Y206" s="25" t="s">
        <v>2680</v>
      </c>
      <c r="AB206" s="24" t="s">
        <v>2229</v>
      </c>
      <c r="AC206" s="24" t="s">
        <v>2230</v>
      </c>
      <c r="AE206" s="29">
        <v>2</v>
      </c>
      <c r="AG206" s="29">
        <v>49500</v>
      </c>
      <c r="AH206" s="30">
        <v>99000</v>
      </c>
      <c r="AL206" s="32">
        <v>8</v>
      </c>
      <c r="AN206" s="29">
        <v>7920</v>
      </c>
      <c r="AO206" s="33" t="s">
        <v>2231</v>
      </c>
      <c r="AQ206" s="34" t="s">
        <v>2232</v>
      </c>
      <c r="AR206" s="34" t="s">
        <v>2233</v>
      </c>
      <c r="AS206" s="34" t="s">
        <v>2234</v>
      </c>
    </row>
    <row r="207" spans="3:45">
      <c r="C207" s="23" t="s">
        <v>2235</v>
      </c>
      <c r="D207" s="24" t="s">
        <v>848</v>
      </c>
      <c r="E207" s="24" t="s">
        <v>24</v>
      </c>
      <c r="F207" s="37">
        <v>45888.649618946802</v>
      </c>
      <c r="G207" s="37">
        <v>45888.649618946802</v>
      </c>
      <c r="H207" s="25">
        <v>9105822501</v>
      </c>
      <c r="I207" s="37">
        <v>45888.649618946802</v>
      </c>
      <c r="J207" s="25" t="s">
        <v>3218</v>
      </c>
      <c r="K207" s="77"/>
      <c r="L207" s="27" t="s">
        <v>25</v>
      </c>
      <c r="M207" s="25" t="s">
        <v>370</v>
      </c>
      <c r="N207" s="28">
        <v>45888.649618946802</v>
      </c>
      <c r="O207" s="25" t="s">
        <v>2144</v>
      </c>
      <c r="S207" s="25" t="s">
        <v>3216</v>
      </c>
      <c r="V207" s="25" t="s">
        <v>3216</v>
      </c>
      <c r="Y207" s="25" t="s">
        <v>2690</v>
      </c>
      <c r="AB207" s="24" t="s">
        <v>2229</v>
      </c>
      <c r="AC207" s="24" t="s">
        <v>2230</v>
      </c>
      <c r="AE207" s="29">
        <v>3</v>
      </c>
      <c r="AG207" s="29">
        <v>50400</v>
      </c>
      <c r="AH207" s="30">
        <v>151200</v>
      </c>
      <c r="AL207" s="32">
        <v>8</v>
      </c>
      <c r="AN207" s="29">
        <v>12096</v>
      </c>
      <c r="AO207" s="33" t="s">
        <v>2231</v>
      </c>
      <c r="AQ207" s="34" t="s">
        <v>2232</v>
      </c>
      <c r="AR207" s="34" t="s">
        <v>2233</v>
      </c>
      <c r="AS207" s="34" t="s">
        <v>2234</v>
      </c>
    </row>
    <row r="208" spans="3:45">
      <c r="C208" s="23" t="s">
        <v>2235</v>
      </c>
      <c r="D208" s="24" t="s">
        <v>848</v>
      </c>
      <c r="E208" s="24" t="s">
        <v>24</v>
      </c>
      <c r="F208" s="37">
        <v>45888.650173067101</v>
      </c>
      <c r="G208" s="37">
        <v>45888.650173067101</v>
      </c>
      <c r="H208" s="25">
        <v>9105822537</v>
      </c>
      <c r="I208" s="37">
        <v>45888.650173067101</v>
      </c>
      <c r="J208" s="25" t="s">
        <v>3219</v>
      </c>
      <c r="K208" s="77"/>
      <c r="L208" s="27" t="s">
        <v>25</v>
      </c>
      <c r="M208" s="25" t="s">
        <v>388</v>
      </c>
      <c r="N208" s="28">
        <v>45888.650173067101</v>
      </c>
      <c r="O208" s="25" t="s">
        <v>2145</v>
      </c>
      <c r="S208" s="25" t="s">
        <v>3220</v>
      </c>
      <c r="V208" s="25" t="s">
        <v>3220</v>
      </c>
      <c r="Y208" s="25" t="s">
        <v>2832</v>
      </c>
      <c r="AB208" s="24" t="s">
        <v>2229</v>
      </c>
      <c r="AC208" s="24" t="s">
        <v>2230</v>
      </c>
      <c r="AE208" s="29">
        <v>2</v>
      </c>
      <c r="AG208" s="29">
        <v>46000</v>
      </c>
      <c r="AH208" s="30">
        <v>92000</v>
      </c>
      <c r="AL208" s="32">
        <v>8</v>
      </c>
      <c r="AN208" s="29">
        <v>7360</v>
      </c>
      <c r="AO208" s="33" t="s">
        <v>2231</v>
      </c>
      <c r="AQ208" s="34" t="s">
        <v>2232</v>
      </c>
      <c r="AR208" s="34" t="s">
        <v>2233</v>
      </c>
      <c r="AS208" s="34" t="s">
        <v>2234</v>
      </c>
    </row>
    <row r="209" spans="3:45">
      <c r="C209" s="23" t="s">
        <v>2235</v>
      </c>
      <c r="D209" s="24" t="s">
        <v>848</v>
      </c>
      <c r="E209" s="24" t="s">
        <v>24</v>
      </c>
      <c r="F209" s="37">
        <v>45888.650173067101</v>
      </c>
      <c r="G209" s="37">
        <v>45888.650173067101</v>
      </c>
      <c r="H209" s="25">
        <v>9105822537</v>
      </c>
      <c r="I209" s="37">
        <v>45888.650173067101</v>
      </c>
      <c r="J209" s="25" t="s">
        <v>3221</v>
      </c>
      <c r="K209" s="77"/>
      <c r="L209" s="27" t="s">
        <v>25</v>
      </c>
      <c r="M209" s="25" t="s">
        <v>388</v>
      </c>
      <c r="N209" s="28">
        <v>45888.650173067101</v>
      </c>
      <c r="O209" s="25" t="s">
        <v>2145</v>
      </c>
      <c r="S209" s="25" t="s">
        <v>3220</v>
      </c>
      <c r="V209" s="25" t="s">
        <v>3220</v>
      </c>
      <c r="Y209" s="25" t="s">
        <v>2567</v>
      </c>
      <c r="AB209" s="24" t="s">
        <v>2229</v>
      </c>
      <c r="AC209" s="24" t="s">
        <v>2230</v>
      </c>
      <c r="AE209" s="29">
        <v>3</v>
      </c>
      <c r="AG209" s="29">
        <v>74250</v>
      </c>
      <c r="AH209" s="30">
        <v>222750</v>
      </c>
      <c r="AL209" s="32">
        <v>8</v>
      </c>
      <c r="AN209" s="29">
        <v>17820</v>
      </c>
      <c r="AO209" s="33" t="s">
        <v>2231</v>
      </c>
      <c r="AQ209" s="34" t="s">
        <v>2232</v>
      </c>
      <c r="AR209" s="34" t="s">
        <v>2233</v>
      </c>
      <c r="AS209" s="34" t="s">
        <v>2234</v>
      </c>
    </row>
    <row r="210" spans="3:45">
      <c r="C210" s="23" t="s">
        <v>2241</v>
      </c>
      <c r="D210" s="24" t="s">
        <v>848</v>
      </c>
      <c r="E210" s="24" t="s">
        <v>24</v>
      </c>
      <c r="F210" s="37">
        <v>45888.650861342598</v>
      </c>
      <c r="G210" s="37">
        <v>45888.650861342598</v>
      </c>
      <c r="H210" s="25">
        <v>9105822548</v>
      </c>
      <c r="I210" s="37">
        <v>45888.650861342598</v>
      </c>
      <c r="J210" s="25" t="s">
        <v>3222</v>
      </c>
      <c r="K210" s="77"/>
      <c r="L210" s="27" t="s">
        <v>25</v>
      </c>
      <c r="M210" s="25" t="s">
        <v>522</v>
      </c>
      <c r="N210" s="28">
        <v>45888.650861342598</v>
      </c>
      <c r="O210" s="25" t="s">
        <v>2150</v>
      </c>
      <c r="S210" s="25" t="s">
        <v>3223</v>
      </c>
      <c r="V210" s="25" t="s">
        <v>3223</v>
      </c>
      <c r="Y210" s="25" t="s">
        <v>2706</v>
      </c>
      <c r="AB210" s="24" t="s">
        <v>2229</v>
      </c>
      <c r="AC210" s="24" t="s">
        <v>2230</v>
      </c>
      <c r="AE210" s="29">
        <v>1</v>
      </c>
      <c r="AG210" s="29">
        <v>111606</v>
      </c>
      <c r="AH210" s="30">
        <v>111606</v>
      </c>
      <c r="AL210" s="32">
        <v>8</v>
      </c>
      <c r="AN210" s="29">
        <v>8928.48</v>
      </c>
      <c r="AO210" s="33" t="s">
        <v>2231</v>
      </c>
      <c r="AQ210" s="34" t="s">
        <v>2232</v>
      </c>
      <c r="AR210" s="34" t="s">
        <v>2233</v>
      </c>
      <c r="AS210" s="34" t="s">
        <v>2234</v>
      </c>
    </row>
    <row r="211" spans="3:45">
      <c r="C211" s="23" t="s">
        <v>2241</v>
      </c>
      <c r="D211" s="24" t="s">
        <v>848</v>
      </c>
      <c r="E211" s="24" t="s">
        <v>24</v>
      </c>
      <c r="F211" s="37">
        <v>45888.650861342598</v>
      </c>
      <c r="G211" s="37">
        <v>45888.650861342598</v>
      </c>
      <c r="H211" s="25">
        <v>9105822548</v>
      </c>
      <c r="I211" s="37">
        <v>45888.650861342598</v>
      </c>
      <c r="J211" s="25" t="s">
        <v>3224</v>
      </c>
      <c r="K211" s="77"/>
      <c r="L211" s="27" t="s">
        <v>25</v>
      </c>
      <c r="M211" s="25" t="s">
        <v>522</v>
      </c>
      <c r="N211" s="28">
        <v>45888.650861342598</v>
      </c>
      <c r="O211" s="25" t="s">
        <v>2150</v>
      </c>
      <c r="S211" s="25" t="s">
        <v>3223</v>
      </c>
      <c r="V211" s="25" t="s">
        <v>3223</v>
      </c>
      <c r="Y211" s="25" t="s">
        <v>2576</v>
      </c>
      <c r="AB211" s="24" t="s">
        <v>2229</v>
      </c>
      <c r="AC211" s="24" t="s">
        <v>2230</v>
      </c>
      <c r="AE211" s="29">
        <v>2</v>
      </c>
      <c r="AG211" s="29">
        <v>73431</v>
      </c>
      <c r="AH211" s="30">
        <v>146862</v>
      </c>
      <c r="AL211" s="32">
        <v>8</v>
      </c>
      <c r="AN211" s="29">
        <v>11748.960000000001</v>
      </c>
      <c r="AO211" s="33" t="s">
        <v>2231</v>
      </c>
      <c r="AQ211" s="34" t="s">
        <v>2232</v>
      </c>
      <c r="AR211" s="34" t="s">
        <v>2233</v>
      </c>
      <c r="AS211" s="34" t="s">
        <v>2234</v>
      </c>
    </row>
    <row r="212" spans="3:45">
      <c r="C212" s="23" t="s">
        <v>2241</v>
      </c>
      <c r="D212" s="24" t="s">
        <v>848</v>
      </c>
      <c r="E212" s="24" t="s">
        <v>24</v>
      </c>
      <c r="F212" s="37">
        <v>45888.650861342598</v>
      </c>
      <c r="G212" s="37">
        <v>45888.650861342598</v>
      </c>
      <c r="H212" s="25">
        <v>9105822548</v>
      </c>
      <c r="I212" s="37">
        <v>45888.650861342598</v>
      </c>
      <c r="J212" s="25" t="s">
        <v>3225</v>
      </c>
      <c r="K212" s="77"/>
      <c r="L212" s="27" t="s">
        <v>25</v>
      </c>
      <c r="M212" s="25" t="s">
        <v>522</v>
      </c>
      <c r="N212" s="28">
        <v>45888.650861342598</v>
      </c>
      <c r="O212" s="25" t="s">
        <v>2150</v>
      </c>
      <c r="S212" s="25" t="s">
        <v>3223</v>
      </c>
      <c r="V212" s="25" t="s">
        <v>3223</v>
      </c>
      <c r="Y212" s="25" t="s">
        <v>2616</v>
      </c>
      <c r="AB212" s="24" t="s">
        <v>2229</v>
      </c>
      <c r="AC212" s="24" t="s">
        <v>2230</v>
      </c>
      <c r="AE212" s="29">
        <v>2</v>
      </c>
      <c r="AG212" s="29">
        <v>70950</v>
      </c>
      <c r="AH212" s="30">
        <v>141900</v>
      </c>
      <c r="AL212" s="32">
        <v>8</v>
      </c>
      <c r="AN212" s="29">
        <v>11352</v>
      </c>
      <c r="AO212" s="33" t="s">
        <v>2231</v>
      </c>
      <c r="AQ212" s="34" t="s">
        <v>2232</v>
      </c>
      <c r="AR212" s="34" t="s">
        <v>2233</v>
      </c>
      <c r="AS212" s="34" t="s">
        <v>2234</v>
      </c>
    </row>
    <row r="213" spans="3:45">
      <c r="C213" s="23" t="s">
        <v>2241</v>
      </c>
      <c r="D213" s="24" t="s">
        <v>848</v>
      </c>
      <c r="E213" s="24" t="s">
        <v>24</v>
      </c>
      <c r="F213" s="37">
        <v>45888.650861342598</v>
      </c>
      <c r="G213" s="37">
        <v>45888.650861342598</v>
      </c>
      <c r="H213" s="25">
        <v>9105822548</v>
      </c>
      <c r="I213" s="37">
        <v>45888.650861342598</v>
      </c>
      <c r="J213" s="25" t="s">
        <v>3226</v>
      </c>
      <c r="K213" s="77"/>
      <c r="L213" s="27" t="s">
        <v>25</v>
      </c>
      <c r="M213" s="25" t="s">
        <v>522</v>
      </c>
      <c r="N213" s="28">
        <v>45888.650861342598</v>
      </c>
      <c r="O213" s="25" t="s">
        <v>2150</v>
      </c>
      <c r="S213" s="25" t="s">
        <v>3223</v>
      </c>
      <c r="V213" s="25" t="s">
        <v>3223</v>
      </c>
      <c r="Y213" s="25" t="s">
        <v>2629</v>
      </c>
      <c r="AB213" s="24" t="s">
        <v>2229</v>
      </c>
      <c r="AC213" s="24" t="s">
        <v>2230</v>
      </c>
      <c r="AE213" s="29">
        <v>2</v>
      </c>
      <c r="AG213" s="29">
        <v>50182</v>
      </c>
      <c r="AH213" s="30">
        <v>100364</v>
      </c>
      <c r="AL213" s="32">
        <v>8</v>
      </c>
      <c r="AN213" s="29">
        <v>8029.12</v>
      </c>
      <c r="AO213" s="33" t="s">
        <v>2231</v>
      </c>
      <c r="AQ213" s="34" t="s">
        <v>2232</v>
      </c>
      <c r="AR213" s="34" t="s">
        <v>2233</v>
      </c>
      <c r="AS213" s="34" t="s">
        <v>2234</v>
      </c>
    </row>
    <row r="214" spans="3:45">
      <c r="C214" s="23" t="s">
        <v>2241</v>
      </c>
      <c r="D214" s="24" t="s">
        <v>848</v>
      </c>
      <c r="E214" s="24" t="s">
        <v>24</v>
      </c>
      <c r="F214" s="37">
        <v>45888.650861342598</v>
      </c>
      <c r="G214" s="37">
        <v>45888.650861342598</v>
      </c>
      <c r="H214" s="25">
        <v>9105822548</v>
      </c>
      <c r="I214" s="37">
        <v>45888.650861342598</v>
      </c>
      <c r="J214" s="25" t="s">
        <v>3227</v>
      </c>
      <c r="K214" s="77"/>
      <c r="L214" s="27" t="s">
        <v>25</v>
      </c>
      <c r="M214" s="25" t="s">
        <v>522</v>
      </c>
      <c r="N214" s="28">
        <v>45888.650861342598</v>
      </c>
      <c r="O214" s="25" t="s">
        <v>2150</v>
      </c>
      <c r="S214" s="25" t="s">
        <v>3223</v>
      </c>
      <c r="V214" s="25" t="s">
        <v>3223</v>
      </c>
      <c r="Y214" s="25" t="s">
        <v>2576</v>
      </c>
      <c r="AB214" s="24" t="s">
        <v>2229</v>
      </c>
      <c r="AC214" s="24" t="s">
        <v>2230</v>
      </c>
      <c r="AE214" s="29">
        <v>2</v>
      </c>
      <c r="AG214" s="29">
        <v>73431</v>
      </c>
      <c r="AH214" s="30">
        <v>146862</v>
      </c>
      <c r="AL214" s="32">
        <v>8</v>
      </c>
      <c r="AN214" s="29">
        <v>11748.960000000001</v>
      </c>
      <c r="AO214" s="33" t="s">
        <v>2231</v>
      </c>
      <c r="AQ214" s="34" t="s">
        <v>2232</v>
      </c>
      <c r="AR214" s="34" t="s">
        <v>2233</v>
      </c>
      <c r="AS214" s="34" t="s">
        <v>2234</v>
      </c>
    </row>
    <row r="215" spans="3:45">
      <c r="C215" s="23" t="s">
        <v>2235</v>
      </c>
      <c r="D215" s="24" t="s">
        <v>848</v>
      </c>
      <c r="E215" s="24" t="s">
        <v>24</v>
      </c>
      <c r="F215" s="37">
        <v>45888.654931446799</v>
      </c>
      <c r="G215" s="37">
        <v>45888.654931446799</v>
      </c>
      <c r="H215" s="25">
        <v>9105822533</v>
      </c>
      <c r="I215" s="37">
        <v>45888.654931446799</v>
      </c>
      <c r="J215" s="25" t="s">
        <v>3228</v>
      </c>
      <c r="K215" s="77"/>
      <c r="L215" s="27" t="s">
        <v>25</v>
      </c>
      <c r="M215" s="25" t="s">
        <v>424</v>
      </c>
      <c r="N215" s="28">
        <v>45888.654931446799</v>
      </c>
      <c r="O215" s="25" t="s">
        <v>2146</v>
      </c>
      <c r="S215" s="25" t="s">
        <v>3214</v>
      </c>
      <c r="V215" s="25" t="s">
        <v>3214</v>
      </c>
      <c r="Y215" s="25" t="s">
        <v>2627</v>
      </c>
      <c r="AB215" s="24" t="s">
        <v>2229</v>
      </c>
      <c r="AC215" s="24" t="s">
        <v>2230</v>
      </c>
      <c r="AE215" s="29">
        <v>1</v>
      </c>
      <c r="AG215" s="29">
        <v>111058</v>
      </c>
      <c r="AH215" s="30">
        <v>111058</v>
      </c>
      <c r="AL215" s="32">
        <v>8</v>
      </c>
      <c r="AN215" s="29">
        <v>8884.64</v>
      </c>
      <c r="AO215" s="33" t="s">
        <v>2231</v>
      </c>
      <c r="AQ215" s="34" t="s">
        <v>2232</v>
      </c>
      <c r="AR215" s="34" t="s">
        <v>2233</v>
      </c>
      <c r="AS215" s="34" t="s">
        <v>2234</v>
      </c>
    </row>
    <row r="216" spans="3:45">
      <c r="C216" s="23" t="s">
        <v>2235</v>
      </c>
      <c r="D216" s="24" t="s">
        <v>848</v>
      </c>
      <c r="E216" s="24" t="s">
        <v>24</v>
      </c>
      <c r="F216" s="37">
        <v>45888.655978090297</v>
      </c>
      <c r="G216" s="37">
        <v>45888.655978090297</v>
      </c>
      <c r="H216" s="25">
        <v>9105822536</v>
      </c>
      <c r="I216" s="37">
        <v>45888.655978090297</v>
      </c>
      <c r="J216" s="25" t="s">
        <v>3229</v>
      </c>
      <c r="K216" s="77"/>
      <c r="L216" s="27" t="s">
        <v>25</v>
      </c>
      <c r="M216" s="25" t="s">
        <v>214</v>
      </c>
      <c r="N216" s="28">
        <v>45888.655978090297</v>
      </c>
      <c r="O216" s="25" t="s">
        <v>2141</v>
      </c>
      <c r="S216" s="25" t="s">
        <v>2249</v>
      </c>
      <c r="V216" s="25" t="s">
        <v>2249</v>
      </c>
      <c r="Y216" s="25" t="s">
        <v>2627</v>
      </c>
      <c r="AB216" s="24" t="s">
        <v>2229</v>
      </c>
      <c r="AC216" s="24" t="s">
        <v>2230</v>
      </c>
      <c r="AE216" s="29">
        <v>2</v>
      </c>
      <c r="AG216" s="29">
        <v>111058</v>
      </c>
      <c r="AH216" s="30">
        <v>222116</v>
      </c>
      <c r="AL216" s="32">
        <v>8</v>
      </c>
      <c r="AN216" s="29">
        <v>17769.28</v>
      </c>
      <c r="AO216" s="33" t="s">
        <v>2231</v>
      </c>
      <c r="AQ216" s="34" t="s">
        <v>2232</v>
      </c>
      <c r="AR216" s="34" t="s">
        <v>2233</v>
      </c>
      <c r="AS216" s="34" t="s">
        <v>2234</v>
      </c>
    </row>
    <row r="217" spans="3:45">
      <c r="C217" s="23" t="s">
        <v>2241</v>
      </c>
      <c r="D217" s="24" t="s">
        <v>848</v>
      </c>
      <c r="E217" s="24" t="s">
        <v>24</v>
      </c>
      <c r="F217" s="37">
        <v>45888.6570351505</v>
      </c>
      <c r="G217" s="37">
        <v>45888.6570351505</v>
      </c>
      <c r="H217" s="25">
        <v>9105822593</v>
      </c>
      <c r="I217" s="37">
        <v>45888.6570351505</v>
      </c>
      <c r="J217" s="25" t="s">
        <v>3230</v>
      </c>
      <c r="K217" s="77"/>
      <c r="L217" s="27" t="s">
        <v>25</v>
      </c>
      <c r="M217" s="25" t="s">
        <v>576</v>
      </c>
      <c r="N217" s="28">
        <v>45888.6570351505</v>
      </c>
      <c r="O217" s="25" t="s">
        <v>2155</v>
      </c>
      <c r="S217" s="25" t="s">
        <v>3231</v>
      </c>
      <c r="V217" s="25" t="s">
        <v>3231</v>
      </c>
      <c r="Y217" s="25" t="s">
        <v>2627</v>
      </c>
      <c r="AB217" s="24" t="s">
        <v>2229</v>
      </c>
      <c r="AC217" s="24" t="s">
        <v>2230</v>
      </c>
      <c r="AE217" s="29">
        <v>1</v>
      </c>
      <c r="AG217" s="29">
        <v>111058</v>
      </c>
      <c r="AH217" s="30">
        <v>111058</v>
      </c>
      <c r="AL217" s="32">
        <v>8</v>
      </c>
      <c r="AN217" s="29">
        <v>8884.64</v>
      </c>
      <c r="AO217" s="33" t="s">
        <v>2231</v>
      </c>
      <c r="AQ217" s="34" t="s">
        <v>2232</v>
      </c>
      <c r="AR217" s="34" t="s">
        <v>2233</v>
      </c>
      <c r="AS217" s="34" t="s">
        <v>2234</v>
      </c>
    </row>
    <row r="218" spans="3:45">
      <c r="C218" s="23" t="s">
        <v>2235</v>
      </c>
      <c r="D218" s="24" t="s">
        <v>848</v>
      </c>
      <c r="E218" s="24" t="s">
        <v>24</v>
      </c>
      <c r="F218" s="37">
        <v>45888.657861307896</v>
      </c>
      <c r="G218" s="37">
        <v>45888.657861307896</v>
      </c>
      <c r="H218" s="25">
        <v>9105822627</v>
      </c>
      <c r="I218" s="37">
        <v>45888.657861307896</v>
      </c>
      <c r="J218" s="25" t="s">
        <v>3232</v>
      </c>
      <c r="K218" s="77"/>
      <c r="L218" s="27" t="s">
        <v>25</v>
      </c>
      <c r="M218" s="25" t="s">
        <v>728</v>
      </c>
      <c r="N218" s="28">
        <v>45888.657861307896</v>
      </c>
      <c r="O218" s="25" t="s">
        <v>2168</v>
      </c>
      <c r="S218" s="25" t="s">
        <v>3233</v>
      </c>
      <c r="V218" s="25" t="s">
        <v>3233</v>
      </c>
      <c r="Y218" s="25" t="s">
        <v>2627</v>
      </c>
      <c r="AB218" s="24" t="s">
        <v>2229</v>
      </c>
      <c r="AC218" s="24" t="s">
        <v>2230</v>
      </c>
      <c r="AE218" s="29">
        <v>3</v>
      </c>
      <c r="AG218" s="29">
        <v>111058</v>
      </c>
      <c r="AH218" s="30">
        <v>333174</v>
      </c>
      <c r="AL218" s="32">
        <v>8</v>
      </c>
      <c r="AN218" s="29">
        <v>26653.920000000002</v>
      </c>
      <c r="AO218" s="33" t="s">
        <v>2231</v>
      </c>
      <c r="AQ218" s="34" t="s">
        <v>2232</v>
      </c>
      <c r="AR218" s="34" t="s">
        <v>2233</v>
      </c>
      <c r="AS218" s="34" t="s">
        <v>2234</v>
      </c>
    </row>
    <row r="219" spans="3:45">
      <c r="C219" s="23" t="s">
        <v>2241</v>
      </c>
      <c r="D219" s="24" t="s">
        <v>848</v>
      </c>
      <c r="E219" s="24" t="s">
        <v>24</v>
      </c>
      <c r="F219" s="37">
        <v>45888.659466585603</v>
      </c>
      <c r="G219" s="37">
        <v>45888.659466585603</v>
      </c>
      <c r="H219" s="25">
        <v>9105822641</v>
      </c>
      <c r="I219" s="37">
        <v>45888.659466585603</v>
      </c>
      <c r="J219" s="25" t="s">
        <v>3234</v>
      </c>
      <c r="K219" s="77"/>
      <c r="L219" s="27" t="s">
        <v>25</v>
      </c>
      <c r="M219" s="25" t="s">
        <v>51</v>
      </c>
      <c r="N219" s="28">
        <v>45888.659466585603</v>
      </c>
      <c r="O219" s="25" t="s">
        <v>2138</v>
      </c>
      <c r="S219" s="25" t="s">
        <v>3235</v>
      </c>
      <c r="V219" s="25" t="s">
        <v>3235</v>
      </c>
      <c r="Y219" s="25" t="s">
        <v>2616</v>
      </c>
      <c r="AB219" s="24" t="s">
        <v>2229</v>
      </c>
      <c r="AC219" s="24" t="s">
        <v>2230</v>
      </c>
      <c r="AE219" s="29">
        <v>1</v>
      </c>
      <c r="AG219" s="29">
        <v>70950</v>
      </c>
      <c r="AH219" s="30">
        <v>70950</v>
      </c>
      <c r="AL219" s="32">
        <v>8</v>
      </c>
      <c r="AN219" s="29">
        <v>5676</v>
      </c>
      <c r="AO219" s="33" t="s">
        <v>2231</v>
      </c>
      <c r="AQ219" s="34" t="s">
        <v>2232</v>
      </c>
      <c r="AR219" s="34" t="s">
        <v>2233</v>
      </c>
      <c r="AS219" s="34" t="s">
        <v>2234</v>
      </c>
    </row>
    <row r="220" spans="3:45">
      <c r="C220" s="23" t="s">
        <v>2241</v>
      </c>
      <c r="D220" s="24" t="s">
        <v>848</v>
      </c>
      <c r="E220" s="24" t="s">
        <v>24</v>
      </c>
      <c r="F220" s="37">
        <v>45888.659466585603</v>
      </c>
      <c r="G220" s="37">
        <v>45888.659466585603</v>
      </c>
      <c r="H220" s="25">
        <v>9105822641</v>
      </c>
      <c r="I220" s="37">
        <v>45888.659466585603</v>
      </c>
      <c r="J220" s="25" t="s">
        <v>3236</v>
      </c>
      <c r="K220" s="77"/>
      <c r="L220" s="27" t="s">
        <v>25</v>
      </c>
      <c r="M220" s="25" t="s">
        <v>51</v>
      </c>
      <c r="N220" s="28">
        <v>45888.659466585603</v>
      </c>
      <c r="O220" s="25" t="s">
        <v>2138</v>
      </c>
      <c r="S220" s="25" t="s">
        <v>3235</v>
      </c>
      <c r="V220" s="25" t="s">
        <v>3235</v>
      </c>
      <c r="Y220" s="25" t="s">
        <v>2680</v>
      </c>
      <c r="AB220" s="24" t="s">
        <v>2229</v>
      </c>
      <c r="AC220" s="24" t="s">
        <v>2230</v>
      </c>
      <c r="AE220" s="29">
        <v>1</v>
      </c>
      <c r="AG220" s="29">
        <v>49500</v>
      </c>
      <c r="AH220" s="30">
        <v>49500</v>
      </c>
      <c r="AL220" s="32">
        <v>8</v>
      </c>
      <c r="AN220" s="29">
        <v>3960</v>
      </c>
      <c r="AO220" s="33" t="s">
        <v>2231</v>
      </c>
      <c r="AQ220" s="34" t="s">
        <v>2232</v>
      </c>
      <c r="AR220" s="34" t="s">
        <v>2233</v>
      </c>
      <c r="AS220" s="34" t="s">
        <v>2234</v>
      </c>
    </row>
    <row r="221" spans="3:45">
      <c r="C221" s="23" t="s">
        <v>2241</v>
      </c>
      <c r="D221" s="24" t="s">
        <v>848</v>
      </c>
      <c r="E221" s="24" t="s">
        <v>24</v>
      </c>
      <c r="F221" s="37">
        <v>45888.659466585603</v>
      </c>
      <c r="G221" s="37">
        <v>45888.659466585603</v>
      </c>
      <c r="H221" s="25">
        <v>9105822641</v>
      </c>
      <c r="I221" s="37">
        <v>45888.659466585603</v>
      </c>
      <c r="J221" s="25" t="s">
        <v>3237</v>
      </c>
      <c r="K221" s="77"/>
      <c r="L221" s="27" t="s">
        <v>25</v>
      </c>
      <c r="M221" s="25" t="s">
        <v>51</v>
      </c>
      <c r="N221" s="28">
        <v>45888.659466585603</v>
      </c>
      <c r="O221" s="25" t="s">
        <v>2138</v>
      </c>
      <c r="S221" s="25" t="s">
        <v>3235</v>
      </c>
      <c r="V221" s="25" t="s">
        <v>3235</v>
      </c>
      <c r="Y221" s="25" t="s">
        <v>2627</v>
      </c>
      <c r="AB221" s="24" t="s">
        <v>2229</v>
      </c>
      <c r="AC221" s="24" t="s">
        <v>2230</v>
      </c>
      <c r="AE221" s="29">
        <v>1</v>
      </c>
      <c r="AG221" s="29">
        <v>111058</v>
      </c>
      <c r="AH221" s="30">
        <v>111058</v>
      </c>
      <c r="AL221" s="32">
        <v>8</v>
      </c>
      <c r="AN221" s="29">
        <v>8884.64</v>
      </c>
      <c r="AO221" s="33" t="s">
        <v>2231</v>
      </c>
      <c r="AQ221" s="34" t="s">
        <v>2232</v>
      </c>
      <c r="AR221" s="34" t="s">
        <v>2233</v>
      </c>
      <c r="AS221" s="34" t="s">
        <v>2234</v>
      </c>
    </row>
    <row r="222" spans="3:45">
      <c r="C222" s="23" t="s">
        <v>2241</v>
      </c>
      <c r="D222" s="24" t="s">
        <v>848</v>
      </c>
      <c r="E222" s="24" t="s">
        <v>24</v>
      </c>
      <c r="F222" s="37">
        <v>45888.659466585603</v>
      </c>
      <c r="G222" s="37">
        <v>45888.659466585603</v>
      </c>
      <c r="H222" s="25">
        <v>9105822641</v>
      </c>
      <c r="I222" s="37">
        <v>45888.659466585603</v>
      </c>
      <c r="J222" s="25" t="s">
        <v>3238</v>
      </c>
      <c r="K222" s="77"/>
      <c r="L222" s="27" t="s">
        <v>25</v>
      </c>
      <c r="M222" s="25" t="s">
        <v>51</v>
      </c>
      <c r="N222" s="28">
        <v>45888.659466585603</v>
      </c>
      <c r="O222" s="25" t="s">
        <v>2138</v>
      </c>
      <c r="S222" s="25" t="s">
        <v>3235</v>
      </c>
      <c r="V222" s="25" t="s">
        <v>3235</v>
      </c>
      <c r="Y222" s="25" t="s">
        <v>2865</v>
      </c>
      <c r="AB222" s="24" t="s">
        <v>2229</v>
      </c>
      <c r="AC222" s="24" t="s">
        <v>2230</v>
      </c>
      <c r="AE222" s="29">
        <v>2</v>
      </c>
      <c r="AG222" s="29">
        <v>55595</v>
      </c>
      <c r="AH222" s="30">
        <v>111190</v>
      </c>
      <c r="AL222" s="32">
        <v>8</v>
      </c>
      <c r="AN222" s="29">
        <v>8895.2000000000007</v>
      </c>
      <c r="AO222" s="33" t="s">
        <v>2231</v>
      </c>
      <c r="AQ222" s="34" t="s">
        <v>2232</v>
      </c>
      <c r="AR222" s="34" t="s">
        <v>2233</v>
      </c>
      <c r="AS222" s="34" t="s">
        <v>2234</v>
      </c>
    </row>
    <row r="223" spans="3:45">
      <c r="C223" s="23" t="s">
        <v>2241</v>
      </c>
      <c r="D223" s="24" t="s">
        <v>848</v>
      </c>
      <c r="E223" s="24" t="s">
        <v>24</v>
      </c>
      <c r="F223" s="37">
        <v>45888.662081631897</v>
      </c>
      <c r="G223" s="37">
        <v>45888.662081631897</v>
      </c>
      <c r="H223" s="25">
        <v>9105822673</v>
      </c>
      <c r="I223" s="37">
        <v>45888.662081631897</v>
      </c>
      <c r="J223" s="25" t="s">
        <v>3239</v>
      </c>
      <c r="K223" s="77"/>
      <c r="L223" s="27" t="s">
        <v>25</v>
      </c>
      <c r="M223" s="25" t="s">
        <v>56</v>
      </c>
      <c r="N223" s="28">
        <v>45888.662081631897</v>
      </c>
      <c r="O223" s="25" t="s">
        <v>2138</v>
      </c>
      <c r="S223" s="25" t="s">
        <v>3240</v>
      </c>
      <c r="V223" s="25" t="s">
        <v>3240</v>
      </c>
      <c r="Y223" s="25" t="s">
        <v>2865</v>
      </c>
      <c r="AB223" s="24" t="s">
        <v>2229</v>
      </c>
      <c r="AC223" s="24" t="s">
        <v>2230</v>
      </c>
      <c r="AE223" s="29">
        <v>1</v>
      </c>
      <c r="AG223" s="29">
        <v>55595</v>
      </c>
      <c r="AH223" s="30">
        <v>55595</v>
      </c>
      <c r="AL223" s="32">
        <v>8</v>
      </c>
      <c r="AN223" s="29">
        <v>4447.6000000000004</v>
      </c>
      <c r="AO223" s="33" t="s">
        <v>2231</v>
      </c>
      <c r="AQ223" s="34" t="s">
        <v>2232</v>
      </c>
      <c r="AR223" s="34" t="s">
        <v>2233</v>
      </c>
      <c r="AS223" s="34" t="s">
        <v>2234</v>
      </c>
    </row>
    <row r="224" spans="3:45">
      <c r="C224" s="23" t="s">
        <v>2241</v>
      </c>
      <c r="D224" s="24" t="s">
        <v>848</v>
      </c>
      <c r="E224" s="24" t="s">
        <v>24</v>
      </c>
      <c r="F224" s="37">
        <v>45888.662081631897</v>
      </c>
      <c r="G224" s="37">
        <v>45888.662081631897</v>
      </c>
      <c r="H224" s="25">
        <v>9105822673</v>
      </c>
      <c r="I224" s="37">
        <v>45888.662081631897</v>
      </c>
      <c r="J224" s="25" t="s">
        <v>3241</v>
      </c>
      <c r="K224" s="77"/>
      <c r="L224" s="27" t="s">
        <v>25</v>
      </c>
      <c r="M224" s="25" t="s">
        <v>56</v>
      </c>
      <c r="N224" s="28">
        <v>45888.662081631897</v>
      </c>
      <c r="O224" s="25" t="s">
        <v>2138</v>
      </c>
      <c r="S224" s="25" t="s">
        <v>3240</v>
      </c>
      <c r="V224" s="25" t="s">
        <v>3240</v>
      </c>
      <c r="Y224" s="25" t="s">
        <v>2567</v>
      </c>
      <c r="AB224" s="24" t="s">
        <v>2229</v>
      </c>
      <c r="AC224" s="24" t="s">
        <v>2230</v>
      </c>
      <c r="AE224" s="29">
        <v>1</v>
      </c>
      <c r="AG224" s="29">
        <v>74250</v>
      </c>
      <c r="AH224" s="30">
        <v>74250</v>
      </c>
      <c r="AL224" s="32">
        <v>8</v>
      </c>
      <c r="AN224" s="29">
        <v>5940</v>
      </c>
      <c r="AO224" s="33" t="s">
        <v>2231</v>
      </c>
      <c r="AQ224" s="34" t="s">
        <v>2232</v>
      </c>
      <c r="AR224" s="34" t="s">
        <v>2233</v>
      </c>
      <c r="AS224" s="34" t="s">
        <v>2234</v>
      </c>
    </row>
    <row r="225" spans="3:45">
      <c r="C225" s="23" t="s">
        <v>2241</v>
      </c>
      <c r="D225" s="24" t="s">
        <v>848</v>
      </c>
      <c r="E225" s="24" t="s">
        <v>24</v>
      </c>
      <c r="F225" s="37">
        <v>45888.662081631897</v>
      </c>
      <c r="G225" s="37">
        <v>45888.662081631897</v>
      </c>
      <c r="H225" s="25">
        <v>9105822673</v>
      </c>
      <c r="I225" s="37">
        <v>45888.662081631897</v>
      </c>
      <c r="J225" s="25" t="s">
        <v>3242</v>
      </c>
      <c r="K225" s="77"/>
      <c r="L225" s="27" t="s">
        <v>25</v>
      </c>
      <c r="M225" s="25" t="s">
        <v>56</v>
      </c>
      <c r="N225" s="28">
        <v>45888.662081631897</v>
      </c>
      <c r="O225" s="25" t="s">
        <v>2138</v>
      </c>
      <c r="S225" s="25" t="s">
        <v>3240</v>
      </c>
      <c r="V225" s="25" t="s">
        <v>3240</v>
      </c>
      <c r="Y225" s="25" t="s">
        <v>2627</v>
      </c>
      <c r="AB225" s="24" t="s">
        <v>2229</v>
      </c>
      <c r="AC225" s="24" t="s">
        <v>2230</v>
      </c>
      <c r="AE225" s="29">
        <v>1</v>
      </c>
      <c r="AG225" s="29">
        <v>111058</v>
      </c>
      <c r="AH225" s="30">
        <v>111058</v>
      </c>
      <c r="AL225" s="32">
        <v>8</v>
      </c>
      <c r="AN225" s="29">
        <v>8884.64</v>
      </c>
      <c r="AO225" s="33" t="s">
        <v>2231</v>
      </c>
      <c r="AQ225" s="34" t="s">
        <v>2232</v>
      </c>
      <c r="AR225" s="34" t="s">
        <v>2233</v>
      </c>
      <c r="AS225" s="34" t="s">
        <v>2234</v>
      </c>
    </row>
    <row r="226" spans="3:45">
      <c r="C226" s="23" t="s">
        <v>2235</v>
      </c>
      <c r="D226" s="24" t="s">
        <v>848</v>
      </c>
      <c r="E226" s="24" t="s">
        <v>24</v>
      </c>
      <c r="F226" s="37">
        <v>45888.662712928199</v>
      </c>
      <c r="G226" s="37">
        <v>45888.662712928199</v>
      </c>
      <c r="H226" s="25">
        <v>9105822676</v>
      </c>
      <c r="I226" s="37">
        <v>45888.662712928199</v>
      </c>
      <c r="J226" s="25" t="s">
        <v>3243</v>
      </c>
      <c r="K226" s="77"/>
      <c r="L226" s="27" t="s">
        <v>25</v>
      </c>
      <c r="M226" s="25" t="s">
        <v>560</v>
      </c>
      <c r="N226" s="28">
        <v>45888.662712928199</v>
      </c>
      <c r="O226" s="25" t="s">
        <v>2143</v>
      </c>
      <c r="S226" s="25" t="s">
        <v>3244</v>
      </c>
      <c r="V226" s="25" t="s">
        <v>3244</v>
      </c>
      <c r="Y226" s="25" t="s">
        <v>2616</v>
      </c>
      <c r="AB226" s="24" t="s">
        <v>2229</v>
      </c>
      <c r="AC226" s="24" t="s">
        <v>2230</v>
      </c>
      <c r="AE226" s="29">
        <v>2</v>
      </c>
      <c r="AG226" s="29">
        <v>70950</v>
      </c>
      <c r="AH226" s="30">
        <v>141900</v>
      </c>
      <c r="AL226" s="32">
        <v>8</v>
      </c>
      <c r="AN226" s="29">
        <v>11352</v>
      </c>
      <c r="AO226" s="33" t="s">
        <v>2231</v>
      </c>
      <c r="AQ226" s="34" t="s">
        <v>2232</v>
      </c>
      <c r="AR226" s="34" t="s">
        <v>2233</v>
      </c>
      <c r="AS226" s="34" t="s">
        <v>2234</v>
      </c>
    </row>
    <row r="227" spans="3:45">
      <c r="C227" s="23" t="s">
        <v>2235</v>
      </c>
      <c r="D227" s="24" t="s">
        <v>848</v>
      </c>
      <c r="E227" s="24" t="s">
        <v>24</v>
      </c>
      <c r="F227" s="37">
        <v>45888.662712928199</v>
      </c>
      <c r="G227" s="37">
        <v>45888.662712928199</v>
      </c>
      <c r="H227" s="25">
        <v>9105822676</v>
      </c>
      <c r="I227" s="37">
        <v>45888.662712928199</v>
      </c>
      <c r="J227" s="25" t="s">
        <v>3245</v>
      </c>
      <c r="K227" s="77"/>
      <c r="L227" s="27" t="s">
        <v>25</v>
      </c>
      <c r="M227" s="25" t="s">
        <v>560</v>
      </c>
      <c r="N227" s="28">
        <v>45888.662712928199</v>
      </c>
      <c r="O227" s="25" t="s">
        <v>2143</v>
      </c>
      <c r="S227" s="25" t="s">
        <v>3244</v>
      </c>
      <c r="V227" s="25" t="s">
        <v>3244</v>
      </c>
      <c r="Y227" s="25" t="s">
        <v>2680</v>
      </c>
      <c r="AB227" s="24" t="s">
        <v>2229</v>
      </c>
      <c r="AC227" s="24" t="s">
        <v>2230</v>
      </c>
      <c r="AE227" s="29">
        <v>2</v>
      </c>
      <c r="AG227" s="29">
        <v>49500</v>
      </c>
      <c r="AH227" s="30">
        <v>99000</v>
      </c>
      <c r="AL227" s="32">
        <v>8</v>
      </c>
      <c r="AN227" s="29">
        <v>7920</v>
      </c>
      <c r="AO227" s="33" t="s">
        <v>2231</v>
      </c>
      <c r="AQ227" s="34" t="s">
        <v>2232</v>
      </c>
      <c r="AR227" s="34" t="s">
        <v>2233</v>
      </c>
      <c r="AS227" s="34" t="s">
        <v>2234</v>
      </c>
    </row>
    <row r="228" spans="3:45">
      <c r="C228" s="23" t="s">
        <v>2235</v>
      </c>
      <c r="D228" s="24" t="s">
        <v>848</v>
      </c>
      <c r="E228" s="24" t="s">
        <v>24</v>
      </c>
      <c r="F228" s="37">
        <v>45888.662712928199</v>
      </c>
      <c r="G228" s="37">
        <v>45888.662712928199</v>
      </c>
      <c r="H228" s="25">
        <v>9105822676</v>
      </c>
      <c r="I228" s="37">
        <v>45888.662712928199</v>
      </c>
      <c r="J228" s="25" t="s">
        <v>3246</v>
      </c>
      <c r="K228" s="77"/>
      <c r="L228" s="27" t="s">
        <v>25</v>
      </c>
      <c r="M228" s="25" t="s">
        <v>560</v>
      </c>
      <c r="N228" s="28">
        <v>45888.662712928199</v>
      </c>
      <c r="O228" s="25" t="s">
        <v>2143</v>
      </c>
      <c r="S228" s="25" t="s">
        <v>3244</v>
      </c>
      <c r="V228" s="25" t="s">
        <v>3244</v>
      </c>
      <c r="Y228" s="25" t="s">
        <v>2690</v>
      </c>
      <c r="AB228" s="24" t="s">
        <v>2229</v>
      </c>
      <c r="AC228" s="24" t="s">
        <v>2230</v>
      </c>
      <c r="AE228" s="29">
        <v>1</v>
      </c>
      <c r="AG228" s="29">
        <v>50400</v>
      </c>
      <c r="AH228" s="30">
        <v>50400</v>
      </c>
      <c r="AL228" s="32">
        <v>8</v>
      </c>
      <c r="AN228" s="29">
        <v>4032</v>
      </c>
      <c r="AO228" s="33" t="s">
        <v>2231</v>
      </c>
      <c r="AQ228" s="34" t="s">
        <v>2232</v>
      </c>
      <c r="AR228" s="34" t="s">
        <v>2233</v>
      </c>
      <c r="AS228" s="34" t="s">
        <v>2234</v>
      </c>
    </row>
    <row r="229" spans="3:45">
      <c r="C229" s="23" t="s">
        <v>2235</v>
      </c>
      <c r="D229" s="24" t="s">
        <v>848</v>
      </c>
      <c r="E229" s="24" t="s">
        <v>24</v>
      </c>
      <c r="F229" s="37">
        <v>45888.662712928199</v>
      </c>
      <c r="G229" s="37">
        <v>45888.662712928199</v>
      </c>
      <c r="H229" s="25">
        <v>9105822676</v>
      </c>
      <c r="I229" s="37">
        <v>45888.662712928199</v>
      </c>
      <c r="J229" s="25" t="s">
        <v>3247</v>
      </c>
      <c r="K229" s="77"/>
      <c r="L229" s="27" t="s">
        <v>25</v>
      </c>
      <c r="M229" s="25" t="s">
        <v>560</v>
      </c>
      <c r="N229" s="28">
        <v>45888.662712928199</v>
      </c>
      <c r="O229" s="25" t="s">
        <v>2143</v>
      </c>
      <c r="S229" s="25" t="s">
        <v>3244</v>
      </c>
      <c r="V229" s="25" t="s">
        <v>3244</v>
      </c>
      <c r="Y229" s="25" t="s">
        <v>2567</v>
      </c>
      <c r="AB229" s="24" t="s">
        <v>2229</v>
      </c>
      <c r="AC229" s="24" t="s">
        <v>2230</v>
      </c>
      <c r="AE229" s="29">
        <v>3</v>
      </c>
      <c r="AG229" s="29">
        <v>74250</v>
      </c>
      <c r="AH229" s="30">
        <v>222750</v>
      </c>
      <c r="AL229" s="32">
        <v>8</v>
      </c>
      <c r="AN229" s="29">
        <v>17820</v>
      </c>
      <c r="AO229" s="33" t="s">
        <v>2231</v>
      </c>
      <c r="AQ229" s="34" t="s">
        <v>2232</v>
      </c>
      <c r="AR229" s="34" t="s">
        <v>2233</v>
      </c>
      <c r="AS229" s="34" t="s">
        <v>2234</v>
      </c>
    </row>
    <row r="230" spans="3:45">
      <c r="C230" s="23" t="s">
        <v>2235</v>
      </c>
      <c r="D230" s="24" t="s">
        <v>848</v>
      </c>
      <c r="E230" s="24" t="s">
        <v>24</v>
      </c>
      <c r="F230" s="37">
        <v>45888.664991238402</v>
      </c>
      <c r="G230" s="37">
        <v>45888.664991238402</v>
      </c>
      <c r="H230" s="25">
        <v>9105822721</v>
      </c>
      <c r="I230" s="37">
        <v>45888.664991238402</v>
      </c>
      <c r="J230" s="25" t="s">
        <v>3248</v>
      </c>
      <c r="K230" s="77"/>
      <c r="L230" s="27" t="s">
        <v>25</v>
      </c>
      <c r="M230" s="25" t="s">
        <v>257</v>
      </c>
      <c r="N230" s="28">
        <v>45888.664991238402</v>
      </c>
      <c r="O230" s="25" t="s">
        <v>2139</v>
      </c>
      <c r="S230" s="25" t="s">
        <v>3249</v>
      </c>
      <c r="V230" s="25" t="s">
        <v>3249</v>
      </c>
      <c r="Y230" s="25" t="s">
        <v>2616</v>
      </c>
      <c r="AB230" s="24" t="s">
        <v>2229</v>
      </c>
      <c r="AC230" s="24" t="s">
        <v>2230</v>
      </c>
      <c r="AE230" s="29">
        <v>3</v>
      </c>
      <c r="AG230" s="29">
        <v>70950</v>
      </c>
      <c r="AH230" s="30">
        <v>212850</v>
      </c>
      <c r="AL230" s="32">
        <v>8</v>
      </c>
      <c r="AN230" s="29">
        <v>17028</v>
      </c>
      <c r="AO230" s="33" t="s">
        <v>2231</v>
      </c>
      <c r="AQ230" s="34" t="s">
        <v>2232</v>
      </c>
      <c r="AR230" s="34" t="s">
        <v>2233</v>
      </c>
      <c r="AS230" s="34" t="s">
        <v>2234</v>
      </c>
    </row>
    <row r="231" spans="3:45">
      <c r="C231" s="23" t="s">
        <v>2235</v>
      </c>
      <c r="D231" s="24" t="s">
        <v>848</v>
      </c>
      <c r="E231" s="24" t="s">
        <v>24</v>
      </c>
      <c r="F231" s="37">
        <v>45888.664991238402</v>
      </c>
      <c r="G231" s="37">
        <v>45888.664991238402</v>
      </c>
      <c r="H231" s="25">
        <v>9105822721</v>
      </c>
      <c r="I231" s="37">
        <v>45888.664991238402</v>
      </c>
      <c r="J231" s="25" t="s">
        <v>3250</v>
      </c>
      <c r="K231" s="77"/>
      <c r="L231" s="27" t="s">
        <v>25</v>
      </c>
      <c r="M231" s="25" t="s">
        <v>257</v>
      </c>
      <c r="N231" s="28">
        <v>45888.664991238402</v>
      </c>
      <c r="O231" s="25" t="s">
        <v>2139</v>
      </c>
      <c r="S231" s="25" t="s">
        <v>3249</v>
      </c>
      <c r="V231" s="25" t="s">
        <v>3249</v>
      </c>
      <c r="Y231" s="25" t="s">
        <v>2627</v>
      </c>
      <c r="AB231" s="24" t="s">
        <v>2229</v>
      </c>
      <c r="AC231" s="24" t="s">
        <v>2230</v>
      </c>
      <c r="AE231" s="29">
        <v>1</v>
      </c>
      <c r="AG231" s="29">
        <v>111058</v>
      </c>
      <c r="AH231" s="30">
        <v>111058</v>
      </c>
      <c r="AL231" s="32">
        <v>8</v>
      </c>
      <c r="AN231" s="29">
        <v>8884.64</v>
      </c>
      <c r="AO231" s="33" t="s">
        <v>2231</v>
      </c>
      <c r="AQ231" s="34" t="s">
        <v>2232</v>
      </c>
      <c r="AR231" s="34" t="s">
        <v>2233</v>
      </c>
      <c r="AS231" s="34" t="s">
        <v>2234</v>
      </c>
    </row>
    <row r="232" spans="3:45">
      <c r="C232" s="23" t="s">
        <v>2241</v>
      </c>
      <c r="D232" s="24" t="s">
        <v>848</v>
      </c>
      <c r="E232" s="24" t="s">
        <v>24</v>
      </c>
      <c r="F232" s="37">
        <v>45888.670171331003</v>
      </c>
      <c r="G232" s="37">
        <v>45888.670171331003</v>
      </c>
      <c r="H232" s="25">
        <v>9105822819</v>
      </c>
      <c r="I232" s="37">
        <v>45888.670171331003</v>
      </c>
      <c r="J232" s="25" t="s">
        <v>3251</v>
      </c>
      <c r="K232" s="77"/>
      <c r="L232" s="27" t="s">
        <v>25</v>
      </c>
      <c r="M232" s="25" t="s">
        <v>142</v>
      </c>
      <c r="N232" s="28">
        <v>45888.670171331003</v>
      </c>
      <c r="O232" s="25" t="s">
        <v>2138</v>
      </c>
      <c r="S232" s="25" t="s">
        <v>3252</v>
      </c>
      <c r="V232" s="25" t="s">
        <v>3252</v>
      </c>
      <c r="Y232" s="25" t="s">
        <v>2680</v>
      </c>
      <c r="AB232" s="24" t="s">
        <v>2229</v>
      </c>
      <c r="AC232" s="24" t="s">
        <v>2230</v>
      </c>
      <c r="AE232" s="29">
        <v>1</v>
      </c>
      <c r="AG232" s="29">
        <v>49500</v>
      </c>
      <c r="AH232" s="30">
        <v>49500</v>
      </c>
      <c r="AL232" s="32">
        <v>8</v>
      </c>
      <c r="AN232" s="29">
        <v>3960</v>
      </c>
      <c r="AO232" s="33" t="s">
        <v>2231</v>
      </c>
      <c r="AQ232" s="34" t="s">
        <v>2232</v>
      </c>
      <c r="AR232" s="34" t="s">
        <v>2233</v>
      </c>
      <c r="AS232" s="34" t="s">
        <v>2234</v>
      </c>
    </row>
    <row r="233" spans="3:45">
      <c r="C233" s="23" t="s">
        <v>2241</v>
      </c>
      <c r="D233" s="24" t="s">
        <v>848</v>
      </c>
      <c r="E233" s="24" t="s">
        <v>24</v>
      </c>
      <c r="F233" s="37">
        <v>45888.671513888898</v>
      </c>
      <c r="G233" s="37">
        <v>45888.671513888898</v>
      </c>
      <c r="H233" s="25">
        <v>9105822796</v>
      </c>
      <c r="I233" s="37">
        <v>45888.671513888898</v>
      </c>
      <c r="J233" s="25" t="s">
        <v>3253</v>
      </c>
      <c r="K233" s="77"/>
      <c r="L233" s="27" t="s">
        <v>25</v>
      </c>
      <c r="M233" s="25" t="s">
        <v>527</v>
      </c>
      <c r="N233" s="28">
        <v>45888.671513888898</v>
      </c>
      <c r="O233" s="25" t="s">
        <v>2150</v>
      </c>
      <c r="S233" s="25" t="s">
        <v>3254</v>
      </c>
      <c r="V233" s="25" t="s">
        <v>3254</v>
      </c>
      <c r="Y233" s="25" t="s">
        <v>2865</v>
      </c>
      <c r="AB233" s="24" t="s">
        <v>2229</v>
      </c>
      <c r="AC233" s="24" t="s">
        <v>2230</v>
      </c>
      <c r="AE233" s="29">
        <v>4</v>
      </c>
      <c r="AG233" s="29">
        <v>55595</v>
      </c>
      <c r="AH233" s="30">
        <v>222380</v>
      </c>
      <c r="AL233" s="32">
        <v>8</v>
      </c>
      <c r="AN233" s="29">
        <v>17790.400000000001</v>
      </c>
      <c r="AO233" s="33" t="s">
        <v>2231</v>
      </c>
      <c r="AQ233" s="34" t="s">
        <v>2232</v>
      </c>
      <c r="AR233" s="34" t="s">
        <v>2233</v>
      </c>
      <c r="AS233" s="34" t="s">
        <v>2234</v>
      </c>
    </row>
    <row r="234" spans="3:45">
      <c r="C234" s="23" t="s">
        <v>2235</v>
      </c>
      <c r="D234" s="24" t="s">
        <v>848</v>
      </c>
      <c r="E234" s="24" t="s">
        <v>24</v>
      </c>
      <c r="F234" s="37">
        <v>45888.671850150502</v>
      </c>
      <c r="G234" s="37">
        <v>45888.671850150502</v>
      </c>
      <c r="H234" s="25">
        <v>9105822839</v>
      </c>
      <c r="I234" s="37">
        <v>45888.671850150502</v>
      </c>
      <c r="J234" s="25" t="s">
        <v>3255</v>
      </c>
      <c r="K234" s="77"/>
      <c r="L234" s="27" t="s">
        <v>25</v>
      </c>
      <c r="M234" s="25" t="s">
        <v>644</v>
      </c>
      <c r="N234" s="28">
        <v>45888.671850150502</v>
      </c>
      <c r="O234" s="25" t="s">
        <v>2144</v>
      </c>
      <c r="S234" s="25" t="s">
        <v>3216</v>
      </c>
      <c r="V234" s="25" t="s">
        <v>3216</v>
      </c>
      <c r="Y234" s="25" t="s">
        <v>2629</v>
      </c>
      <c r="AB234" s="24" t="s">
        <v>2229</v>
      </c>
      <c r="AC234" s="24" t="s">
        <v>2230</v>
      </c>
      <c r="AE234" s="29">
        <v>1</v>
      </c>
      <c r="AG234" s="29">
        <v>50182</v>
      </c>
      <c r="AH234" s="30">
        <v>50182</v>
      </c>
      <c r="AL234" s="32">
        <v>8</v>
      </c>
      <c r="AN234" s="29">
        <v>4014.56</v>
      </c>
      <c r="AO234" s="33" t="s">
        <v>2231</v>
      </c>
      <c r="AQ234" s="34" t="s">
        <v>2232</v>
      </c>
      <c r="AR234" s="34" t="s">
        <v>2233</v>
      </c>
      <c r="AS234" s="34" t="s">
        <v>2234</v>
      </c>
    </row>
    <row r="235" spans="3:45">
      <c r="C235" s="23" t="s">
        <v>2241</v>
      </c>
      <c r="D235" s="24" t="s">
        <v>848</v>
      </c>
      <c r="E235" s="24" t="s">
        <v>24</v>
      </c>
      <c r="F235" s="37">
        <v>45888.678196099499</v>
      </c>
      <c r="G235" s="37">
        <v>45888.678196099499</v>
      </c>
      <c r="H235" s="25">
        <v>9105822942</v>
      </c>
      <c r="I235" s="37">
        <v>45888.678196099499</v>
      </c>
      <c r="J235" s="25" t="s">
        <v>3256</v>
      </c>
      <c r="K235" s="77"/>
      <c r="L235" s="27" t="s">
        <v>25</v>
      </c>
      <c r="M235" s="25" t="s">
        <v>147</v>
      </c>
      <c r="N235" s="28">
        <v>45888.678196099499</v>
      </c>
      <c r="O235" s="25" t="s">
        <v>2138</v>
      </c>
      <c r="S235" s="25" t="s">
        <v>3257</v>
      </c>
      <c r="V235" s="25" t="s">
        <v>3257</v>
      </c>
      <c r="Y235" s="25" t="s">
        <v>2627</v>
      </c>
      <c r="AB235" s="24" t="s">
        <v>2229</v>
      </c>
      <c r="AC235" s="24" t="s">
        <v>2230</v>
      </c>
      <c r="AE235" s="29">
        <v>3</v>
      </c>
      <c r="AG235" s="29">
        <v>111058</v>
      </c>
      <c r="AH235" s="30">
        <v>333174</v>
      </c>
      <c r="AL235" s="32">
        <v>8</v>
      </c>
      <c r="AN235" s="29">
        <v>26653.920000000002</v>
      </c>
      <c r="AO235" s="33" t="s">
        <v>2231</v>
      </c>
      <c r="AQ235" s="34" t="s">
        <v>2232</v>
      </c>
      <c r="AR235" s="34" t="s">
        <v>2233</v>
      </c>
      <c r="AS235" s="34" t="s">
        <v>2234</v>
      </c>
    </row>
    <row r="236" spans="3:45">
      <c r="C236" s="23" t="s">
        <v>2241</v>
      </c>
      <c r="D236" s="24" t="s">
        <v>848</v>
      </c>
      <c r="E236" s="24" t="s">
        <v>24</v>
      </c>
      <c r="F236" s="37">
        <v>45888.678196099499</v>
      </c>
      <c r="G236" s="37">
        <v>45888.678196099499</v>
      </c>
      <c r="H236" s="25">
        <v>9105822942</v>
      </c>
      <c r="I236" s="37">
        <v>45888.678196099499</v>
      </c>
      <c r="J236" s="25" t="s">
        <v>3258</v>
      </c>
      <c r="K236" s="77"/>
      <c r="L236" s="27" t="s">
        <v>25</v>
      </c>
      <c r="M236" s="25" t="s">
        <v>147</v>
      </c>
      <c r="N236" s="28">
        <v>45888.678196099499</v>
      </c>
      <c r="O236" s="25" t="s">
        <v>2138</v>
      </c>
      <c r="S236" s="25" t="s">
        <v>3257</v>
      </c>
      <c r="V236" s="25" t="s">
        <v>3257</v>
      </c>
      <c r="Y236" s="25" t="s">
        <v>2832</v>
      </c>
      <c r="AB236" s="24" t="s">
        <v>2229</v>
      </c>
      <c r="AC236" s="24" t="s">
        <v>2230</v>
      </c>
      <c r="AE236" s="29">
        <v>3</v>
      </c>
      <c r="AG236" s="29">
        <v>46000</v>
      </c>
      <c r="AH236" s="30">
        <v>138000</v>
      </c>
      <c r="AL236" s="32">
        <v>8</v>
      </c>
      <c r="AN236" s="29">
        <v>11040</v>
      </c>
      <c r="AO236" s="33" t="s">
        <v>2231</v>
      </c>
      <c r="AQ236" s="34" t="s">
        <v>2232</v>
      </c>
      <c r="AR236" s="34" t="s">
        <v>2233</v>
      </c>
      <c r="AS236" s="34" t="s">
        <v>2234</v>
      </c>
    </row>
    <row r="237" spans="3:45">
      <c r="C237" s="23" t="s">
        <v>2241</v>
      </c>
      <c r="D237" s="24" t="s">
        <v>848</v>
      </c>
      <c r="E237" s="24" t="s">
        <v>24</v>
      </c>
      <c r="F237" s="37">
        <v>45888.678196099499</v>
      </c>
      <c r="G237" s="37">
        <v>45888.678196099499</v>
      </c>
      <c r="H237" s="25">
        <v>9105822942</v>
      </c>
      <c r="I237" s="37">
        <v>45888.678196099499</v>
      </c>
      <c r="J237" s="25" t="s">
        <v>3259</v>
      </c>
      <c r="K237" s="77"/>
      <c r="L237" s="27" t="s">
        <v>25</v>
      </c>
      <c r="M237" s="25" t="s">
        <v>147</v>
      </c>
      <c r="N237" s="28">
        <v>45888.678196099499</v>
      </c>
      <c r="O237" s="25" t="s">
        <v>2138</v>
      </c>
      <c r="S237" s="25" t="s">
        <v>3257</v>
      </c>
      <c r="V237" s="25" t="s">
        <v>3257</v>
      </c>
      <c r="Y237" s="25" t="s">
        <v>2629</v>
      </c>
      <c r="AB237" s="24" t="s">
        <v>2229</v>
      </c>
      <c r="AC237" s="24" t="s">
        <v>2230</v>
      </c>
      <c r="AE237" s="29">
        <v>2</v>
      </c>
      <c r="AG237" s="29">
        <v>50182</v>
      </c>
      <c r="AH237" s="30">
        <v>100364</v>
      </c>
      <c r="AL237" s="32">
        <v>8</v>
      </c>
      <c r="AN237" s="29">
        <v>8029.12</v>
      </c>
      <c r="AO237" s="33" t="s">
        <v>2231</v>
      </c>
      <c r="AQ237" s="34" t="s">
        <v>2232</v>
      </c>
      <c r="AR237" s="34" t="s">
        <v>2233</v>
      </c>
      <c r="AS237" s="34" t="s">
        <v>2234</v>
      </c>
    </row>
    <row r="238" spans="3:45">
      <c r="C238" s="23" t="s">
        <v>2241</v>
      </c>
      <c r="D238" s="24" t="s">
        <v>848</v>
      </c>
      <c r="E238" s="24" t="s">
        <v>24</v>
      </c>
      <c r="F238" s="37">
        <v>45888.678196099499</v>
      </c>
      <c r="G238" s="37">
        <v>45888.678196099499</v>
      </c>
      <c r="H238" s="25">
        <v>9105822942</v>
      </c>
      <c r="I238" s="37">
        <v>45888.678196099499</v>
      </c>
      <c r="J238" s="25" t="s">
        <v>3260</v>
      </c>
      <c r="K238" s="77"/>
      <c r="L238" s="27" t="s">
        <v>25</v>
      </c>
      <c r="M238" s="25" t="s">
        <v>147</v>
      </c>
      <c r="N238" s="28">
        <v>45888.678196099499</v>
      </c>
      <c r="O238" s="25" t="s">
        <v>2138</v>
      </c>
      <c r="S238" s="25" t="s">
        <v>3257</v>
      </c>
      <c r="V238" s="25" t="s">
        <v>3257</v>
      </c>
      <c r="Y238" s="25" t="s">
        <v>2616</v>
      </c>
      <c r="AB238" s="24" t="s">
        <v>2229</v>
      </c>
      <c r="AC238" s="24" t="s">
        <v>2230</v>
      </c>
      <c r="AE238" s="29">
        <v>1</v>
      </c>
      <c r="AG238" s="29">
        <v>70950</v>
      </c>
      <c r="AH238" s="30">
        <v>70950</v>
      </c>
      <c r="AL238" s="32">
        <v>8</v>
      </c>
      <c r="AN238" s="29">
        <v>5676</v>
      </c>
      <c r="AO238" s="33" t="s">
        <v>2231</v>
      </c>
      <c r="AQ238" s="34" t="s">
        <v>2232</v>
      </c>
      <c r="AR238" s="34" t="s">
        <v>2233</v>
      </c>
      <c r="AS238" s="34" t="s">
        <v>2234</v>
      </c>
    </row>
    <row r="239" spans="3:45">
      <c r="C239" s="23" t="s">
        <v>2241</v>
      </c>
      <c r="D239" s="24" t="s">
        <v>848</v>
      </c>
      <c r="E239" s="24" t="s">
        <v>24</v>
      </c>
      <c r="F239" s="37">
        <v>45888.678196099499</v>
      </c>
      <c r="G239" s="37">
        <v>45888.678196099499</v>
      </c>
      <c r="H239" s="25">
        <v>9105822942</v>
      </c>
      <c r="I239" s="37">
        <v>45888.678196099499</v>
      </c>
      <c r="J239" s="25" t="s">
        <v>3261</v>
      </c>
      <c r="K239" s="77"/>
      <c r="L239" s="27" t="s">
        <v>25</v>
      </c>
      <c r="M239" s="25" t="s">
        <v>147</v>
      </c>
      <c r="N239" s="28">
        <v>45888.678196099499</v>
      </c>
      <c r="O239" s="25" t="s">
        <v>2138</v>
      </c>
      <c r="S239" s="25" t="s">
        <v>3257</v>
      </c>
      <c r="V239" s="25" t="s">
        <v>3257</v>
      </c>
      <c r="Y239" s="25" t="s">
        <v>2567</v>
      </c>
      <c r="AB239" s="24" t="s">
        <v>2229</v>
      </c>
      <c r="AC239" s="24" t="s">
        <v>2230</v>
      </c>
      <c r="AE239" s="29">
        <v>2</v>
      </c>
      <c r="AG239" s="29">
        <v>74250</v>
      </c>
      <c r="AH239" s="30">
        <v>148500</v>
      </c>
      <c r="AL239" s="32">
        <v>8</v>
      </c>
      <c r="AN239" s="29">
        <v>11880</v>
      </c>
      <c r="AO239" s="33" t="s">
        <v>2231</v>
      </c>
      <c r="AQ239" s="34" t="s">
        <v>2232</v>
      </c>
      <c r="AR239" s="34" t="s">
        <v>2233</v>
      </c>
      <c r="AS239" s="34" t="s">
        <v>2234</v>
      </c>
    </row>
    <row r="240" spans="3:45">
      <c r="C240" s="23" t="s">
        <v>2235</v>
      </c>
      <c r="D240" s="24" t="s">
        <v>848</v>
      </c>
      <c r="E240" s="24" t="s">
        <v>24</v>
      </c>
      <c r="F240" s="37">
        <v>45888.680029085597</v>
      </c>
      <c r="G240" s="37">
        <v>45888.680029085597</v>
      </c>
      <c r="H240" s="25">
        <v>9105822944</v>
      </c>
      <c r="I240" s="37">
        <v>45888.680029085597</v>
      </c>
      <c r="J240" s="25" t="s">
        <v>3262</v>
      </c>
      <c r="K240" s="77"/>
      <c r="L240" s="27" t="s">
        <v>25</v>
      </c>
      <c r="M240" s="25" t="s">
        <v>262</v>
      </c>
      <c r="N240" s="28">
        <v>45888.680029085597</v>
      </c>
      <c r="O240" s="25" t="s">
        <v>2139</v>
      </c>
      <c r="S240" s="25" t="s">
        <v>3263</v>
      </c>
      <c r="V240" s="25" t="s">
        <v>3263</v>
      </c>
      <c r="Y240" s="25" t="s">
        <v>2832</v>
      </c>
      <c r="AB240" s="24" t="s">
        <v>2229</v>
      </c>
      <c r="AC240" s="24" t="s">
        <v>2230</v>
      </c>
      <c r="AE240" s="29">
        <v>1</v>
      </c>
      <c r="AG240" s="29">
        <v>46000</v>
      </c>
      <c r="AH240" s="30">
        <v>46000</v>
      </c>
      <c r="AL240" s="32">
        <v>8</v>
      </c>
      <c r="AN240" s="29">
        <v>3680</v>
      </c>
      <c r="AO240" s="33" t="s">
        <v>2231</v>
      </c>
      <c r="AQ240" s="34" t="s">
        <v>2232</v>
      </c>
      <c r="AR240" s="34" t="s">
        <v>2233</v>
      </c>
      <c r="AS240" s="34" t="s">
        <v>2234</v>
      </c>
    </row>
    <row r="241" spans="3:45">
      <c r="C241" s="23" t="s">
        <v>2241</v>
      </c>
      <c r="D241" s="24" t="s">
        <v>848</v>
      </c>
      <c r="E241" s="24" t="s">
        <v>24</v>
      </c>
      <c r="F241" s="37">
        <v>45888.689285034699</v>
      </c>
      <c r="G241" s="37">
        <v>45888.689285034699</v>
      </c>
      <c r="H241" s="25">
        <v>9105823025</v>
      </c>
      <c r="I241" s="37">
        <v>45888.689285034699</v>
      </c>
      <c r="J241" s="25" t="s">
        <v>3264</v>
      </c>
      <c r="K241" s="77"/>
      <c r="L241" s="27" t="s">
        <v>25</v>
      </c>
      <c r="M241" s="25" t="s">
        <v>802</v>
      </c>
      <c r="N241" s="28">
        <v>45888.689285034699</v>
      </c>
      <c r="O241" s="25" t="s">
        <v>2173</v>
      </c>
      <c r="S241" s="25" t="s">
        <v>3265</v>
      </c>
      <c r="V241" s="25" t="s">
        <v>3265</v>
      </c>
      <c r="Y241" s="25" t="s">
        <v>2576</v>
      </c>
      <c r="AB241" s="24" t="s">
        <v>2229</v>
      </c>
      <c r="AC241" s="24" t="s">
        <v>2230</v>
      </c>
      <c r="AE241" s="29">
        <v>4</v>
      </c>
      <c r="AG241" s="29">
        <v>73431</v>
      </c>
      <c r="AH241" s="30">
        <v>293724</v>
      </c>
      <c r="AL241" s="32">
        <v>8</v>
      </c>
      <c r="AN241" s="29">
        <v>23497.920000000002</v>
      </c>
      <c r="AO241" s="33" t="s">
        <v>2231</v>
      </c>
      <c r="AQ241" s="34" t="s">
        <v>2232</v>
      </c>
      <c r="AR241" s="34" t="s">
        <v>2233</v>
      </c>
      <c r="AS241" s="34" t="s">
        <v>2234</v>
      </c>
    </row>
    <row r="242" spans="3:45">
      <c r="C242" s="23" t="s">
        <v>2241</v>
      </c>
      <c r="D242" s="24" t="s">
        <v>848</v>
      </c>
      <c r="E242" s="24" t="s">
        <v>24</v>
      </c>
      <c r="F242" s="37">
        <v>45888.6903620718</v>
      </c>
      <c r="G242" s="37">
        <v>45888.6903620718</v>
      </c>
      <c r="H242" s="25">
        <v>9105823042</v>
      </c>
      <c r="I242" s="37">
        <v>45888.6903620718</v>
      </c>
      <c r="J242" s="25" t="s">
        <v>3266</v>
      </c>
      <c r="K242" s="77"/>
      <c r="L242" s="27" t="s">
        <v>25</v>
      </c>
      <c r="M242" s="25" t="s">
        <v>152</v>
      </c>
      <c r="N242" s="28">
        <v>45888.6903620718</v>
      </c>
      <c r="O242" s="25" t="s">
        <v>2138</v>
      </c>
      <c r="S242" s="25" t="s">
        <v>3267</v>
      </c>
      <c r="V242" s="25" t="s">
        <v>3267</v>
      </c>
      <c r="Y242" s="25" t="s">
        <v>2627</v>
      </c>
      <c r="AB242" s="24" t="s">
        <v>2229</v>
      </c>
      <c r="AC242" s="24" t="s">
        <v>2230</v>
      </c>
      <c r="AE242" s="29">
        <v>1</v>
      </c>
      <c r="AG242" s="29">
        <v>111058</v>
      </c>
      <c r="AH242" s="30">
        <v>111058</v>
      </c>
      <c r="AL242" s="32">
        <v>8</v>
      </c>
      <c r="AN242" s="29">
        <v>8884.64</v>
      </c>
      <c r="AO242" s="33" t="s">
        <v>2231</v>
      </c>
      <c r="AQ242" s="34" t="s">
        <v>2232</v>
      </c>
      <c r="AR242" s="34" t="s">
        <v>2233</v>
      </c>
      <c r="AS242" s="34" t="s">
        <v>2234</v>
      </c>
    </row>
    <row r="243" spans="3:45">
      <c r="C243" s="23" t="s">
        <v>2241</v>
      </c>
      <c r="D243" s="24" t="s">
        <v>848</v>
      </c>
      <c r="E243" s="24" t="s">
        <v>24</v>
      </c>
      <c r="F243" s="37">
        <v>45888.6903620718</v>
      </c>
      <c r="G243" s="37">
        <v>45888.6903620718</v>
      </c>
      <c r="H243" s="25">
        <v>9105823042</v>
      </c>
      <c r="I243" s="37">
        <v>45888.6903620718</v>
      </c>
      <c r="J243" s="25" t="s">
        <v>3268</v>
      </c>
      <c r="K243" s="77"/>
      <c r="L243" s="27" t="s">
        <v>25</v>
      </c>
      <c r="M243" s="25" t="s">
        <v>152</v>
      </c>
      <c r="N243" s="28">
        <v>45888.6903620718</v>
      </c>
      <c r="O243" s="25" t="s">
        <v>2138</v>
      </c>
      <c r="S243" s="25" t="s">
        <v>3267</v>
      </c>
      <c r="V243" s="25" t="s">
        <v>3267</v>
      </c>
      <c r="Y243" s="25" t="s">
        <v>2616</v>
      </c>
      <c r="AB243" s="24" t="s">
        <v>2229</v>
      </c>
      <c r="AC243" s="24" t="s">
        <v>2230</v>
      </c>
      <c r="AE243" s="29">
        <v>4</v>
      </c>
      <c r="AG243" s="29">
        <v>70950</v>
      </c>
      <c r="AH243" s="30">
        <v>283800</v>
      </c>
      <c r="AL243" s="32">
        <v>8</v>
      </c>
      <c r="AN243" s="29">
        <v>22704</v>
      </c>
      <c r="AO243" s="33" t="s">
        <v>2231</v>
      </c>
      <c r="AQ243" s="34" t="s">
        <v>2232</v>
      </c>
      <c r="AR243" s="34" t="s">
        <v>2233</v>
      </c>
      <c r="AS243" s="34" t="s">
        <v>2234</v>
      </c>
    </row>
    <row r="244" spans="3:45">
      <c r="C244" s="23" t="s">
        <v>2241</v>
      </c>
      <c r="D244" s="24" t="s">
        <v>848</v>
      </c>
      <c r="E244" s="24" t="s">
        <v>24</v>
      </c>
      <c r="F244" s="37">
        <v>45888.6903620718</v>
      </c>
      <c r="G244" s="37">
        <v>45888.6903620718</v>
      </c>
      <c r="H244" s="25">
        <v>9105823042</v>
      </c>
      <c r="I244" s="37">
        <v>45888.6903620718</v>
      </c>
      <c r="J244" s="25" t="s">
        <v>3269</v>
      </c>
      <c r="K244" s="77"/>
      <c r="L244" s="27" t="s">
        <v>25</v>
      </c>
      <c r="M244" s="25" t="s">
        <v>152</v>
      </c>
      <c r="N244" s="28">
        <v>45888.6903620718</v>
      </c>
      <c r="O244" s="25" t="s">
        <v>2138</v>
      </c>
      <c r="S244" s="25" t="s">
        <v>3267</v>
      </c>
      <c r="V244" s="25" t="s">
        <v>3267</v>
      </c>
      <c r="Y244" s="25" t="s">
        <v>2832</v>
      </c>
      <c r="AB244" s="24" t="s">
        <v>2229</v>
      </c>
      <c r="AC244" s="24" t="s">
        <v>2230</v>
      </c>
      <c r="AE244" s="29">
        <v>2</v>
      </c>
      <c r="AG244" s="29">
        <v>46000</v>
      </c>
      <c r="AH244" s="30">
        <v>92000</v>
      </c>
      <c r="AL244" s="32">
        <v>8</v>
      </c>
      <c r="AN244" s="29">
        <v>7360</v>
      </c>
      <c r="AO244" s="33" t="s">
        <v>2231</v>
      </c>
      <c r="AQ244" s="34" t="s">
        <v>2232</v>
      </c>
      <c r="AR244" s="34" t="s">
        <v>2233</v>
      </c>
      <c r="AS244" s="34" t="s">
        <v>2234</v>
      </c>
    </row>
    <row r="245" spans="3:45">
      <c r="C245" s="23" t="s">
        <v>2235</v>
      </c>
      <c r="D245" s="24" t="s">
        <v>848</v>
      </c>
      <c r="E245" s="24" t="s">
        <v>24</v>
      </c>
      <c r="F245" s="37">
        <v>45888.694302581003</v>
      </c>
      <c r="G245" s="37">
        <v>45888.694302581003</v>
      </c>
      <c r="H245" s="25">
        <v>9105823109</v>
      </c>
      <c r="I245" s="37">
        <v>45888.694302581003</v>
      </c>
      <c r="J245" s="25" t="s">
        <v>3270</v>
      </c>
      <c r="K245" s="77"/>
      <c r="L245" s="27" t="s">
        <v>25</v>
      </c>
      <c r="M245" s="25" t="s">
        <v>426</v>
      </c>
      <c r="N245" s="28">
        <v>45888.694302581003</v>
      </c>
      <c r="O245" s="25" t="s">
        <v>2146</v>
      </c>
      <c r="S245" s="25" t="s">
        <v>3271</v>
      </c>
      <c r="V245" s="25" t="s">
        <v>3271</v>
      </c>
      <c r="Y245" s="25" t="s">
        <v>2865</v>
      </c>
      <c r="AB245" s="24" t="s">
        <v>2229</v>
      </c>
      <c r="AC245" s="24" t="s">
        <v>2230</v>
      </c>
      <c r="AE245" s="29">
        <v>2</v>
      </c>
      <c r="AG245" s="29">
        <v>55595</v>
      </c>
      <c r="AH245" s="30">
        <v>111190</v>
      </c>
      <c r="AL245" s="32">
        <v>8</v>
      </c>
      <c r="AN245" s="29">
        <v>8895.2000000000007</v>
      </c>
      <c r="AO245" s="33" t="s">
        <v>2231</v>
      </c>
      <c r="AQ245" s="34" t="s">
        <v>2232</v>
      </c>
      <c r="AR245" s="34" t="s">
        <v>2233</v>
      </c>
      <c r="AS245" s="34" t="s">
        <v>2234</v>
      </c>
    </row>
    <row r="246" spans="3:45">
      <c r="C246" s="23" t="s">
        <v>2241</v>
      </c>
      <c r="D246" s="24" t="s">
        <v>848</v>
      </c>
      <c r="E246" s="24" t="s">
        <v>24</v>
      </c>
      <c r="F246" s="37">
        <v>45888.695225694399</v>
      </c>
      <c r="G246" s="37">
        <v>45888.695225694399</v>
      </c>
      <c r="H246" s="25">
        <v>9105823113</v>
      </c>
      <c r="I246" s="37">
        <v>45888.695225694399</v>
      </c>
      <c r="J246" s="25" t="s">
        <v>3272</v>
      </c>
      <c r="K246" s="77"/>
      <c r="L246" s="27" t="s">
        <v>25</v>
      </c>
      <c r="M246" s="25" t="s">
        <v>588</v>
      </c>
      <c r="N246" s="28">
        <v>45888.695225694399</v>
      </c>
      <c r="O246" s="25" t="s">
        <v>2156</v>
      </c>
      <c r="S246" s="25" t="s">
        <v>3273</v>
      </c>
      <c r="V246" s="25" t="s">
        <v>3273</v>
      </c>
      <c r="Y246" s="25" t="s">
        <v>2627</v>
      </c>
      <c r="AB246" s="24" t="s">
        <v>2229</v>
      </c>
      <c r="AC246" s="24" t="s">
        <v>2230</v>
      </c>
      <c r="AE246" s="29">
        <v>2</v>
      </c>
      <c r="AG246" s="29">
        <v>111058</v>
      </c>
      <c r="AH246" s="30">
        <v>222116</v>
      </c>
      <c r="AL246" s="32">
        <v>8</v>
      </c>
      <c r="AN246" s="29">
        <v>17769.28</v>
      </c>
      <c r="AO246" s="33" t="s">
        <v>2231</v>
      </c>
      <c r="AQ246" s="34" t="s">
        <v>2232</v>
      </c>
      <c r="AR246" s="34" t="s">
        <v>2233</v>
      </c>
      <c r="AS246" s="34" t="s">
        <v>2234</v>
      </c>
    </row>
    <row r="247" spans="3:45">
      <c r="C247" s="23" t="s">
        <v>2241</v>
      </c>
      <c r="D247" s="24" t="s">
        <v>848</v>
      </c>
      <c r="E247" s="24" t="s">
        <v>24</v>
      </c>
      <c r="F247" s="37">
        <v>45888.702468206</v>
      </c>
      <c r="G247" s="37">
        <v>45888.702468206</v>
      </c>
      <c r="H247" s="25">
        <v>9105823190</v>
      </c>
      <c r="I247" s="37">
        <v>45888.702468206</v>
      </c>
      <c r="J247" s="25" t="s">
        <v>3274</v>
      </c>
      <c r="K247" s="77"/>
      <c r="L247" s="27" t="s">
        <v>25</v>
      </c>
      <c r="M247" s="25" t="s">
        <v>590</v>
      </c>
      <c r="N247" s="28">
        <v>45888.702468206</v>
      </c>
      <c r="O247" s="25" t="s">
        <v>2156</v>
      </c>
      <c r="S247" s="25" t="s">
        <v>3275</v>
      </c>
      <c r="V247" s="25" t="s">
        <v>3275</v>
      </c>
      <c r="Y247" s="25" t="s">
        <v>2567</v>
      </c>
      <c r="AB247" s="24" t="s">
        <v>2229</v>
      </c>
      <c r="AC247" s="24" t="s">
        <v>2230</v>
      </c>
      <c r="AE247" s="29">
        <v>1</v>
      </c>
      <c r="AG247" s="29">
        <v>74250</v>
      </c>
      <c r="AH247" s="30">
        <v>74250</v>
      </c>
      <c r="AL247" s="32">
        <v>8</v>
      </c>
      <c r="AN247" s="29">
        <v>5940</v>
      </c>
      <c r="AO247" s="33" t="s">
        <v>2231</v>
      </c>
      <c r="AQ247" s="34" t="s">
        <v>2232</v>
      </c>
      <c r="AR247" s="34" t="s">
        <v>2233</v>
      </c>
      <c r="AS247" s="34" t="s">
        <v>2234</v>
      </c>
    </row>
    <row r="248" spans="3:45">
      <c r="C248" s="23" t="s">
        <v>2235</v>
      </c>
      <c r="D248" s="24" t="s">
        <v>848</v>
      </c>
      <c r="E248" s="24" t="s">
        <v>24</v>
      </c>
      <c r="F248" s="37">
        <v>45888.705171330999</v>
      </c>
      <c r="G248" s="37">
        <v>45888.705171330999</v>
      </c>
      <c r="H248" s="25">
        <v>9105823230</v>
      </c>
      <c r="I248" s="37">
        <v>45888.705171330999</v>
      </c>
      <c r="J248" s="25" t="s">
        <v>3276</v>
      </c>
      <c r="K248" s="77"/>
      <c r="L248" s="27" t="s">
        <v>25</v>
      </c>
      <c r="M248" s="25" t="s">
        <v>431</v>
      </c>
      <c r="N248" s="28">
        <v>45888.705171330999</v>
      </c>
      <c r="O248" s="25" t="s">
        <v>2146</v>
      </c>
      <c r="S248" s="25" t="s">
        <v>3271</v>
      </c>
      <c r="V248" s="25" t="s">
        <v>3271</v>
      </c>
      <c r="Y248" s="25" t="s">
        <v>2680</v>
      </c>
      <c r="AB248" s="24" t="s">
        <v>2229</v>
      </c>
      <c r="AC248" s="24" t="s">
        <v>2230</v>
      </c>
      <c r="AE248" s="29">
        <v>2</v>
      </c>
      <c r="AG248" s="29">
        <v>49500</v>
      </c>
      <c r="AH248" s="30">
        <v>99000</v>
      </c>
      <c r="AL248" s="32">
        <v>8</v>
      </c>
      <c r="AN248" s="29">
        <v>7920</v>
      </c>
      <c r="AO248" s="33" t="s">
        <v>2231</v>
      </c>
      <c r="AQ248" s="34" t="s">
        <v>2232</v>
      </c>
      <c r="AR248" s="34" t="s">
        <v>2233</v>
      </c>
      <c r="AS248" s="34" t="s">
        <v>2234</v>
      </c>
    </row>
    <row r="249" spans="3:45">
      <c r="C249" s="23" t="s">
        <v>2235</v>
      </c>
      <c r="D249" s="24" t="s">
        <v>848</v>
      </c>
      <c r="E249" s="24" t="s">
        <v>24</v>
      </c>
      <c r="F249" s="37">
        <v>45888.711607094898</v>
      </c>
      <c r="G249" s="37">
        <v>45888.711607094898</v>
      </c>
      <c r="H249" s="25">
        <v>9105823310</v>
      </c>
      <c r="I249" s="37">
        <v>45888.711607094898</v>
      </c>
      <c r="J249" s="25" t="s">
        <v>3277</v>
      </c>
      <c r="K249" s="77"/>
      <c r="L249" s="27" t="s">
        <v>25</v>
      </c>
      <c r="M249" s="25" t="s">
        <v>655</v>
      </c>
      <c r="N249" s="28">
        <v>45888.711607094898</v>
      </c>
      <c r="O249" s="25" t="s">
        <v>2161</v>
      </c>
      <c r="S249" s="25" t="s">
        <v>3278</v>
      </c>
      <c r="V249" s="25" t="s">
        <v>3278</v>
      </c>
      <c r="Y249" s="25" t="s">
        <v>2567</v>
      </c>
      <c r="AB249" s="24" t="s">
        <v>2229</v>
      </c>
      <c r="AC249" s="24" t="s">
        <v>2230</v>
      </c>
      <c r="AE249" s="29">
        <v>1</v>
      </c>
      <c r="AG249" s="29">
        <v>74250</v>
      </c>
      <c r="AH249" s="30">
        <v>74250</v>
      </c>
      <c r="AL249" s="32">
        <v>8</v>
      </c>
      <c r="AN249" s="29">
        <v>5940</v>
      </c>
      <c r="AO249" s="33" t="s">
        <v>2231</v>
      </c>
      <c r="AQ249" s="34" t="s">
        <v>2232</v>
      </c>
      <c r="AR249" s="34" t="s">
        <v>2233</v>
      </c>
      <c r="AS249" s="34" t="s">
        <v>2234</v>
      </c>
    </row>
    <row r="250" spans="3:45">
      <c r="C250" s="23" t="s">
        <v>2235</v>
      </c>
      <c r="D250" s="24" t="s">
        <v>848</v>
      </c>
      <c r="E250" s="24" t="s">
        <v>24</v>
      </c>
      <c r="F250" s="37">
        <v>45888.711607094898</v>
      </c>
      <c r="G250" s="37">
        <v>45888.711607094898</v>
      </c>
      <c r="H250" s="25">
        <v>9105823310</v>
      </c>
      <c r="I250" s="37">
        <v>45888.711607094898</v>
      </c>
      <c r="J250" s="25" t="s">
        <v>3279</v>
      </c>
      <c r="K250" s="77"/>
      <c r="L250" s="27" t="s">
        <v>25</v>
      </c>
      <c r="M250" s="25" t="s">
        <v>655</v>
      </c>
      <c r="N250" s="28">
        <v>45888.711607094898</v>
      </c>
      <c r="O250" s="25" t="s">
        <v>2161</v>
      </c>
      <c r="S250" s="25" t="s">
        <v>3278</v>
      </c>
      <c r="V250" s="25" t="s">
        <v>3278</v>
      </c>
      <c r="Y250" s="25" t="s">
        <v>2627</v>
      </c>
      <c r="AB250" s="24" t="s">
        <v>2229</v>
      </c>
      <c r="AC250" s="24" t="s">
        <v>2230</v>
      </c>
      <c r="AE250" s="29">
        <v>2</v>
      </c>
      <c r="AG250" s="29">
        <v>111058</v>
      </c>
      <c r="AH250" s="30">
        <v>222116</v>
      </c>
      <c r="AL250" s="32">
        <v>8</v>
      </c>
      <c r="AN250" s="29">
        <v>17769.28</v>
      </c>
      <c r="AO250" s="33" t="s">
        <v>2231</v>
      </c>
      <c r="AQ250" s="34" t="s">
        <v>2232</v>
      </c>
      <c r="AR250" s="34" t="s">
        <v>2233</v>
      </c>
      <c r="AS250" s="34" t="s">
        <v>2234</v>
      </c>
    </row>
    <row r="251" spans="3:45">
      <c r="C251" s="23" t="s">
        <v>2235</v>
      </c>
      <c r="D251" s="24" t="s">
        <v>848</v>
      </c>
      <c r="E251" s="24" t="s">
        <v>24</v>
      </c>
      <c r="F251" s="37">
        <v>45888.712011342599</v>
      </c>
      <c r="G251" s="37">
        <v>45888.712011342599</v>
      </c>
      <c r="H251" s="25">
        <v>9105823282</v>
      </c>
      <c r="I251" s="37">
        <v>45888.712011342599</v>
      </c>
      <c r="J251" s="25" t="s">
        <v>3280</v>
      </c>
      <c r="K251" s="77"/>
      <c r="L251" s="27" t="s">
        <v>25</v>
      </c>
      <c r="M251" s="25" t="s">
        <v>662</v>
      </c>
      <c r="N251" s="28">
        <v>45888.712011342599</v>
      </c>
      <c r="O251" s="25" t="s">
        <v>2162</v>
      </c>
      <c r="S251" s="25" t="s">
        <v>3281</v>
      </c>
      <c r="V251" s="25" t="s">
        <v>3281</v>
      </c>
      <c r="Y251" s="25" t="s">
        <v>2629</v>
      </c>
      <c r="AB251" s="24" t="s">
        <v>2229</v>
      </c>
      <c r="AC251" s="24" t="s">
        <v>2230</v>
      </c>
      <c r="AE251" s="29">
        <v>3</v>
      </c>
      <c r="AG251" s="29">
        <v>50182</v>
      </c>
      <c r="AH251" s="30">
        <v>150546</v>
      </c>
      <c r="AL251" s="32">
        <v>8</v>
      </c>
      <c r="AN251" s="29">
        <v>12043.68</v>
      </c>
      <c r="AO251" s="33" t="s">
        <v>2231</v>
      </c>
      <c r="AQ251" s="34" t="s">
        <v>2232</v>
      </c>
      <c r="AR251" s="34" t="s">
        <v>2233</v>
      </c>
      <c r="AS251" s="34" t="s">
        <v>2234</v>
      </c>
    </row>
    <row r="252" spans="3:45">
      <c r="C252" s="23" t="s">
        <v>2235</v>
      </c>
      <c r="D252" s="24" t="s">
        <v>848</v>
      </c>
      <c r="E252" s="24" t="s">
        <v>24</v>
      </c>
      <c r="F252" s="37">
        <v>45888.713706481503</v>
      </c>
      <c r="G252" s="37">
        <v>45888.713706481503</v>
      </c>
      <c r="H252" s="25">
        <v>9105823320</v>
      </c>
      <c r="I252" s="37">
        <v>45888.713706481503</v>
      </c>
      <c r="J252" s="25" t="s">
        <v>3282</v>
      </c>
      <c r="K252" s="77"/>
      <c r="L252" s="27" t="s">
        <v>25</v>
      </c>
      <c r="M252" s="25" t="s">
        <v>730</v>
      </c>
      <c r="N252" s="28">
        <v>45888.713706481503</v>
      </c>
      <c r="O252" s="25" t="s">
        <v>2168</v>
      </c>
      <c r="S252" s="25" t="s">
        <v>3283</v>
      </c>
      <c r="V252" s="25" t="s">
        <v>3283</v>
      </c>
      <c r="Y252" s="25" t="s">
        <v>2616</v>
      </c>
      <c r="AB252" s="24" t="s">
        <v>2229</v>
      </c>
      <c r="AC252" s="24" t="s">
        <v>2230</v>
      </c>
      <c r="AE252" s="29">
        <v>2</v>
      </c>
      <c r="AG252" s="29">
        <v>70950</v>
      </c>
      <c r="AH252" s="30">
        <v>141900</v>
      </c>
      <c r="AL252" s="32">
        <v>8</v>
      </c>
      <c r="AN252" s="29">
        <v>11352</v>
      </c>
      <c r="AO252" s="33" t="s">
        <v>2231</v>
      </c>
      <c r="AQ252" s="34" t="s">
        <v>2232</v>
      </c>
      <c r="AR252" s="34" t="s">
        <v>2233</v>
      </c>
      <c r="AS252" s="34" t="s">
        <v>2234</v>
      </c>
    </row>
    <row r="253" spans="3:45">
      <c r="C253" s="23" t="s">
        <v>2235</v>
      </c>
      <c r="D253" s="24" t="s">
        <v>848</v>
      </c>
      <c r="E253" s="24" t="s">
        <v>24</v>
      </c>
      <c r="F253" s="37">
        <v>45888.713983645801</v>
      </c>
      <c r="G253" s="37">
        <v>45888.713983645801</v>
      </c>
      <c r="H253" s="25">
        <v>9105823328</v>
      </c>
      <c r="I253" s="37">
        <v>45888.713983645801</v>
      </c>
      <c r="J253" s="25" t="s">
        <v>3284</v>
      </c>
      <c r="K253" s="77"/>
      <c r="L253" s="27" t="s">
        <v>25</v>
      </c>
      <c r="M253" s="25" t="s">
        <v>264</v>
      </c>
      <c r="N253" s="28">
        <v>45888.713983645801</v>
      </c>
      <c r="O253" s="25" t="s">
        <v>2139</v>
      </c>
      <c r="S253" s="25" t="s">
        <v>3285</v>
      </c>
      <c r="V253" s="25" t="s">
        <v>3285</v>
      </c>
      <c r="Y253" s="25" t="s">
        <v>2629</v>
      </c>
      <c r="AB253" s="24" t="s">
        <v>2229</v>
      </c>
      <c r="AC253" s="24" t="s">
        <v>2230</v>
      </c>
      <c r="AE253" s="29">
        <v>2</v>
      </c>
      <c r="AG253" s="29">
        <v>50182</v>
      </c>
      <c r="AH253" s="30">
        <v>100364</v>
      </c>
      <c r="AL253" s="32">
        <v>8</v>
      </c>
      <c r="AN253" s="29">
        <v>8029.12</v>
      </c>
      <c r="AO253" s="33" t="s">
        <v>2231</v>
      </c>
      <c r="AQ253" s="34" t="s">
        <v>2232</v>
      </c>
      <c r="AR253" s="34" t="s">
        <v>2233</v>
      </c>
      <c r="AS253" s="34" t="s">
        <v>2234</v>
      </c>
    </row>
    <row r="254" spans="3:45">
      <c r="C254" s="23" t="s">
        <v>2241</v>
      </c>
      <c r="D254" s="24" t="s">
        <v>848</v>
      </c>
      <c r="E254" s="24" t="s">
        <v>24</v>
      </c>
      <c r="F254" s="37">
        <v>45888.715566585597</v>
      </c>
      <c r="G254" s="37">
        <v>45888.715566585597</v>
      </c>
      <c r="H254" s="25">
        <v>9105823250</v>
      </c>
      <c r="I254" s="37">
        <v>45888.715566585597</v>
      </c>
      <c r="J254" s="25" t="s">
        <v>3286</v>
      </c>
      <c r="K254" s="77"/>
      <c r="L254" s="27" t="s">
        <v>25</v>
      </c>
      <c r="M254" s="25" t="s">
        <v>574</v>
      </c>
      <c r="N254" s="28">
        <v>45888.715566585597</v>
      </c>
      <c r="O254" s="25" t="s">
        <v>2154</v>
      </c>
      <c r="S254" s="25" t="s">
        <v>3287</v>
      </c>
      <c r="V254" s="25" t="s">
        <v>3287</v>
      </c>
      <c r="Y254" s="25" t="s">
        <v>2567</v>
      </c>
      <c r="AB254" s="24" t="s">
        <v>2229</v>
      </c>
      <c r="AC254" s="24" t="s">
        <v>2230</v>
      </c>
      <c r="AE254" s="29">
        <v>1</v>
      </c>
      <c r="AG254" s="29">
        <v>74250</v>
      </c>
      <c r="AH254" s="30">
        <v>74250</v>
      </c>
      <c r="AL254" s="32">
        <v>8</v>
      </c>
      <c r="AN254" s="29">
        <v>5940</v>
      </c>
      <c r="AO254" s="33" t="s">
        <v>2231</v>
      </c>
      <c r="AQ254" s="34" t="s">
        <v>2232</v>
      </c>
      <c r="AR254" s="34" t="s">
        <v>2233</v>
      </c>
      <c r="AS254" s="34" t="s">
        <v>2234</v>
      </c>
    </row>
    <row r="255" spans="3:45">
      <c r="C255" s="23" t="s">
        <v>2241</v>
      </c>
      <c r="D255" s="24" t="s">
        <v>848</v>
      </c>
      <c r="E255" s="24" t="s">
        <v>24</v>
      </c>
      <c r="F255" s="37">
        <v>45888.720352777797</v>
      </c>
      <c r="G255" s="37">
        <v>45888.720352777797</v>
      </c>
      <c r="H255" s="25">
        <v>9105823253</v>
      </c>
      <c r="I255" s="37">
        <v>45888.720352777797</v>
      </c>
      <c r="J255" s="25" t="s">
        <v>3288</v>
      </c>
      <c r="K255" s="77"/>
      <c r="L255" s="27" t="s">
        <v>25</v>
      </c>
      <c r="M255" s="25" t="s">
        <v>580</v>
      </c>
      <c r="N255" s="28">
        <v>45888.720352777797</v>
      </c>
      <c r="O255" s="25" t="s">
        <v>2155</v>
      </c>
      <c r="S255" s="25" t="s">
        <v>3289</v>
      </c>
      <c r="V255" s="25" t="s">
        <v>3289</v>
      </c>
      <c r="Y255" s="25" t="s">
        <v>2567</v>
      </c>
      <c r="AB255" s="24" t="s">
        <v>2229</v>
      </c>
      <c r="AC255" s="24" t="s">
        <v>2230</v>
      </c>
      <c r="AE255" s="29">
        <v>2</v>
      </c>
      <c r="AG255" s="29">
        <v>74250</v>
      </c>
      <c r="AH255" s="30">
        <v>148500</v>
      </c>
      <c r="AL255" s="32">
        <v>8</v>
      </c>
      <c r="AN255" s="29">
        <v>11880</v>
      </c>
      <c r="AO255" s="33" t="s">
        <v>2231</v>
      </c>
      <c r="AQ255" s="34" t="s">
        <v>2232</v>
      </c>
      <c r="AR255" s="34" t="s">
        <v>2233</v>
      </c>
      <c r="AS255" s="34" t="s">
        <v>2234</v>
      </c>
    </row>
    <row r="256" spans="3:45">
      <c r="C256" s="23" t="s">
        <v>2235</v>
      </c>
      <c r="D256" s="24" t="s">
        <v>848</v>
      </c>
      <c r="E256" s="24" t="s">
        <v>24</v>
      </c>
      <c r="F256" s="37">
        <v>45888.724187812499</v>
      </c>
      <c r="G256" s="37">
        <v>45888.724187812499</v>
      </c>
      <c r="H256" s="25">
        <v>9105823342</v>
      </c>
      <c r="I256" s="37">
        <v>45888.724187812499</v>
      </c>
      <c r="J256" s="25" t="s">
        <v>3290</v>
      </c>
      <c r="K256" s="77"/>
      <c r="L256" s="27" t="s">
        <v>25</v>
      </c>
      <c r="M256" s="25" t="s">
        <v>172</v>
      </c>
      <c r="N256" s="28">
        <v>45888.724187812499</v>
      </c>
      <c r="O256" s="25" t="s">
        <v>2139</v>
      </c>
      <c r="S256" s="25" t="s">
        <v>3291</v>
      </c>
      <c r="V256" s="25" t="s">
        <v>3291</v>
      </c>
      <c r="Y256" s="25" t="s">
        <v>2627</v>
      </c>
      <c r="AB256" s="24" t="s">
        <v>2229</v>
      </c>
      <c r="AC256" s="24" t="s">
        <v>2230</v>
      </c>
      <c r="AE256" s="29">
        <v>1</v>
      </c>
      <c r="AG256" s="29">
        <v>111058</v>
      </c>
      <c r="AH256" s="30">
        <v>111058</v>
      </c>
      <c r="AL256" s="32">
        <v>8</v>
      </c>
      <c r="AN256" s="29">
        <v>8884.64</v>
      </c>
      <c r="AO256" s="33" t="s">
        <v>2231</v>
      </c>
      <c r="AQ256" s="34" t="s">
        <v>2232</v>
      </c>
      <c r="AR256" s="34" t="s">
        <v>2233</v>
      </c>
      <c r="AS256" s="34" t="s">
        <v>2234</v>
      </c>
    </row>
    <row r="257" spans="3:45">
      <c r="C257" s="23" t="s">
        <v>2235</v>
      </c>
      <c r="D257" s="24" t="s">
        <v>848</v>
      </c>
      <c r="E257" s="24" t="s">
        <v>24</v>
      </c>
      <c r="F257" s="37">
        <v>45888.725301076403</v>
      </c>
      <c r="G257" s="37">
        <v>45888.725301076403</v>
      </c>
      <c r="H257" s="25">
        <v>9105823447</v>
      </c>
      <c r="I257" s="37">
        <v>45888.725301076403</v>
      </c>
      <c r="J257" s="25" t="s">
        <v>3292</v>
      </c>
      <c r="K257" s="77"/>
      <c r="L257" s="27" t="s">
        <v>25</v>
      </c>
      <c r="M257" s="25" t="s">
        <v>436</v>
      </c>
      <c r="N257" s="28">
        <v>45888.725301076403</v>
      </c>
      <c r="O257" s="25" t="s">
        <v>2146</v>
      </c>
      <c r="S257" s="25" t="s">
        <v>3293</v>
      </c>
      <c r="V257" s="25" t="s">
        <v>3293</v>
      </c>
      <c r="Y257" s="25" t="s">
        <v>2865</v>
      </c>
      <c r="AB257" s="24" t="s">
        <v>2229</v>
      </c>
      <c r="AC257" s="24" t="s">
        <v>2230</v>
      </c>
      <c r="AE257" s="29">
        <v>2</v>
      </c>
      <c r="AG257" s="29">
        <v>55595</v>
      </c>
      <c r="AH257" s="30">
        <v>111190</v>
      </c>
      <c r="AL257" s="32">
        <v>8</v>
      </c>
      <c r="AN257" s="29">
        <v>8895.2000000000007</v>
      </c>
      <c r="AO257" s="33" t="s">
        <v>2231</v>
      </c>
      <c r="AQ257" s="34" t="s">
        <v>2232</v>
      </c>
      <c r="AR257" s="34" t="s">
        <v>2233</v>
      </c>
      <c r="AS257" s="34" t="s">
        <v>2234</v>
      </c>
    </row>
    <row r="258" spans="3:45">
      <c r="C258" s="23" t="s">
        <v>2235</v>
      </c>
      <c r="D258" s="24" t="s">
        <v>848</v>
      </c>
      <c r="E258" s="24" t="s">
        <v>24</v>
      </c>
      <c r="F258" s="37">
        <v>45888.725716701403</v>
      </c>
      <c r="G258" s="37">
        <v>45888.725716701403</v>
      </c>
      <c r="H258" s="25">
        <v>9105823409</v>
      </c>
      <c r="I258" s="37">
        <v>45888.725716701403</v>
      </c>
      <c r="J258" s="25" t="s">
        <v>3294</v>
      </c>
      <c r="K258" s="77"/>
      <c r="L258" s="27" t="s">
        <v>25</v>
      </c>
      <c r="M258" s="25" t="s">
        <v>174</v>
      </c>
      <c r="N258" s="28">
        <v>45888.725716701403</v>
      </c>
      <c r="O258" s="25" t="s">
        <v>2139</v>
      </c>
      <c r="S258" s="25" t="s">
        <v>3295</v>
      </c>
      <c r="V258" s="25" t="s">
        <v>3295</v>
      </c>
      <c r="Y258" s="25" t="s">
        <v>2832</v>
      </c>
      <c r="AB258" s="24" t="s">
        <v>2229</v>
      </c>
      <c r="AC258" s="24" t="s">
        <v>2230</v>
      </c>
      <c r="AE258" s="29">
        <v>9</v>
      </c>
      <c r="AG258" s="29">
        <v>46000</v>
      </c>
      <c r="AH258" s="30">
        <v>414000</v>
      </c>
      <c r="AL258" s="32">
        <v>8</v>
      </c>
      <c r="AN258" s="29">
        <v>33120</v>
      </c>
      <c r="AO258" s="33" t="s">
        <v>2231</v>
      </c>
      <c r="AQ258" s="34" t="s">
        <v>2232</v>
      </c>
      <c r="AR258" s="34" t="s">
        <v>2233</v>
      </c>
      <c r="AS258" s="34" t="s">
        <v>2234</v>
      </c>
    </row>
    <row r="259" spans="3:45">
      <c r="C259" s="23" t="s">
        <v>2235</v>
      </c>
      <c r="D259" s="24" t="s">
        <v>848</v>
      </c>
      <c r="E259" s="24" t="s">
        <v>24</v>
      </c>
      <c r="F259" s="37">
        <v>45888.725716701403</v>
      </c>
      <c r="G259" s="37">
        <v>45888.725716701403</v>
      </c>
      <c r="H259" s="25">
        <v>9105823409</v>
      </c>
      <c r="I259" s="37">
        <v>45888.725716701403</v>
      </c>
      <c r="J259" s="25" t="s">
        <v>3296</v>
      </c>
      <c r="K259" s="77"/>
      <c r="L259" s="27" t="s">
        <v>25</v>
      </c>
      <c r="M259" s="25" t="s">
        <v>174</v>
      </c>
      <c r="N259" s="28">
        <v>45888.725716701403</v>
      </c>
      <c r="O259" s="25" t="s">
        <v>2139</v>
      </c>
      <c r="S259" s="25" t="s">
        <v>3295</v>
      </c>
      <c r="V259" s="25" t="s">
        <v>3295</v>
      </c>
      <c r="Y259" s="25" t="s">
        <v>2567</v>
      </c>
      <c r="AB259" s="24" t="s">
        <v>2229</v>
      </c>
      <c r="AC259" s="24" t="s">
        <v>2230</v>
      </c>
      <c r="AE259" s="29">
        <v>2</v>
      </c>
      <c r="AG259" s="29">
        <v>74250</v>
      </c>
      <c r="AH259" s="30">
        <v>148500</v>
      </c>
      <c r="AL259" s="32">
        <v>8</v>
      </c>
      <c r="AN259" s="29">
        <v>11880</v>
      </c>
      <c r="AO259" s="33" t="s">
        <v>2231</v>
      </c>
      <c r="AQ259" s="34" t="s">
        <v>2232</v>
      </c>
      <c r="AR259" s="34" t="s">
        <v>2233</v>
      </c>
      <c r="AS259" s="34" t="s">
        <v>2234</v>
      </c>
    </row>
    <row r="260" spans="3:45">
      <c r="C260" s="23" t="s">
        <v>2235</v>
      </c>
      <c r="D260" s="24" t="s">
        <v>848</v>
      </c>
      <c r="E260" s="24" t="s">
        <v>24</v>
      </c>
      <c r="F260" s="37">
        <v>45888.725910451401</v>
      </c>
      <c r="G260" s="37">
        <v>45888.725910451401</v>
      </c>
      <c r="H260" s="25">
        <v>9105823410</v>
      </c>
      <c r="I260" s="37">
        <v>45888.725910451401</v>
      </c>
      <c r="J260" s="25" t="s">
        <v>3297</v>
      </c>
      <c r="K260" s="77"/>
      <c r="L260" s="27" t="s">
        <v>25</v>
      </c>
      <c r="M260" s="25" t="s">
        <v>269</v>
      </c>
      <c r="N260" s="28">
        <v>45888.725910451401</v>
      </c>
      <c r="O260" s="25" t="s">
        <v>2139</v>
      </c>
      <c r="S260" s="25" t="s">
        <v>3298</v>
      </c>
      <c r="V260" s="25" t="s">
        <v>3298</v>
      </c>
      <c r="Y260" s="25" t="s">
        <v>2616</v>
      </c>
      <c r="AB260" s="24" t="s">
        <v>2229</v>
      </c>
      <c r="AC260" s="24" t="s">
        <v>2230</v>
      </c>
      <c r="AE260" s="29">
        <v>3</v>
      </c>
      <c r="AG260" s="29">
        <v>70950</v>
      </c>
      <c r="AH260" s="30">
        <v>212850</v>
      </c>
      <c r="AL260" s="32">
        <v>8</v>
      </c>
      <c r="AN260" s="29">
        <v>17028</v>
      </c>
      <c r="AO260" s="33" t="s">
        <v>2231</v>
      </c>
      <c r="AQ260" s="34" t="s">
        <v>2232</v>
      </c>
      <c r="AR260" s="34" t="s">
        <v>2233</v>
      </c>
      <c r="AS260" s="34" t="s">
        <v>2234</v>
      </c>
    </row>
    <row r="261" spans="3:45">
      <c r="C261" s="23" t="s">
        <v>2235</v>
      </c>
      <c r="D261" s="24" t="s">
        <v>848</v>
      </c>
      <c r="E261" s="24" t="s">
        <v>24</v>
      </c>
      <c r="F261" s="37">
        <v>45888.726101423599</v>
      </c>
      <c r="G261" s="37">
        <v>45888.726101423599</v>
      </c>
      <c r="H261" s="25">
        <v>9105823411</v>
      </c>
      <c r="I261" s="37">
        <v>45888.726101423599</v>
      </c>
      <c r="J261" s="25" t="s">
        <v>3299</v>
      </c>
      <c r="K261" s="77"/>
      <c r="L261" s="27" t="s">
        <v>25</v>
      </c>
      <c r="M261" s="25" t="s">
        <v>466</v>
      </c>
      <c r="N261" s="28">
        <v>45888.726101423599</v>
      </c>
      <c r="O261" s="25" t="s">
        <v>2147</v>
      </c>
      <c r="S261" s="25" t="s">
        <v>3300</v>
      </c>
      <c r="V261" s="25" t="s">
        <v>3300</v>
      </c>
      <c r="Y261" s="25" t="s">
        <v>2865</v>
      </c>
      <c r="AB261" s="24" t="s">
        <v>2229</v>
      </c>
      <c r="AC261" s="24" t="s">
        <v>2230</v>
      </c>
      <c r="AE261" s="29">
        <v>2</v>
      </c>
      <c r="AG261" s="29">
        <v>55595</v>
      </c>
      <c r="AH261" s="30">
        <v>111190</v>
      </c>
      <c r="AL261" s="32">
        <v>8</v>
      </c>
      <c r="AN261" s="29">
        <v>8895.2000000000007</v>
      </c>
      <c r="AO261" s="33" t="s">
        <v>2231</v>
      </c>
      <c r="AQ261" s="34" t="s">
        <v>2232</v>
      </c>
      <c r="AR261" s="34" t="s">
        <v>2233</v>
      </c>
      <c r="AS261" s="34" t="s">
        <v>2234</v>
      </c>
    </row>
    <row r="262" spans="3:45">
      <c r="C262" s="23" t="s">
        <v>2235</v>
      </c>
      <c r="D262" s="24" t="s">
        <v>848</v>
      </c>
      <c r="E262" s="24" t="s">
        <v>24</v>
      </c>
      <c r="F262" s="37">
        <v>45888.727185104202</v>
      </c>
      <c r="G262" s="37">
        <v>45888.727185104202</v>
      </c>
      <c r="H262" s="25">
        <v>9105823412</v>
      </c>
      <c r="I262" s="37">
        <v>45888.727185104202</v>
      </c>
      <c r="J262" s="25" t="s">
        <v>3301</v>
      </c>
      <c r="K262" s="77"/>
      <c r="L262" s="27" t="s">
        <v>25</v>
      </c>
      <c r="M262" s="25" t="s">
        <v>271</v>
      </c>
      <c r="N262" s="28">
        <v>45888.727185104202</v>
      </c>
      <c r="O262" s="25" t="s">
        <v>2139</v>
      </c>
      <c r="S262" s="25" t="s">
        <v>3295</v>
      </c>
      <c r="V262" s="25" t="s">
        <v>3295</v>
      </c>
      <c r="Y262" s="25" t="s">
        <v>2627</v>
      </c>
      <c r="AB262" s="24" t="s">
        <v>2229</v>
      </c>
      <c r="AC262" s="24" t="s">
        <v>2230</v>
      </c>
      <c r="AE262" s="29">
        <v>4</v>
      </c>
      <c r="AG262" s="29">
        <v>111058</v>
      </c>
      <c r="AH262" s="30">
        <v>444232</v>
      </c>
      <c r="AL262" s="32">
        <v>8</v>
      </c>
      <c r="AN262" s="29">
        <v>35538.559999999998</v>
      </c>
      <c r="AO262" s="33" t="s">
        <v>2231</v>
      </c>
      <c r="AQ262" s="34" t="s">
        <v>2232</v>
      </c>
      <c r="AR262" s="34" t="s">
        <v>2233</v>
      </c>
      <c r="AS262" s="34" t="s">
        <v>2234</v>
      </c>
    </row>
    <row r="263" spans="3:45">
      <c r="C263" s="23" t="s">
        <v>2235</v>
      </c>
      <c r="D263" s="24" t="s">
        <v>848</v>
      </c>
      <c r="E263" s="24" t="s">
        <v>24</v>
      </c>
      <c r="F263" s="37">
        <v>45888.727185104202</v>
      </c>
      <c r="G263" s="37">
        <v>45888.727185104202</v>
      </c>
      <c r="H263" s="25">
        <v>9105823412</v>
      </c>
      <c r="I263" s="37">
        <v>45888.727185104202</v>
      </c>
      <c r="J263" s="25" t="s">
        <v>3302</v>
      </c>
      <c r="K263" s="77"/>
      <c r="L263" s="27" t="s">
        <v>25</v>
      </c>
      <c r="M263" s="25" t="s">
        <v>271</v>
      </c>
      <c r="N263" s="28">
        <v>45888.727185104202</v>
      </c>
      <c r="O263" s="25" t="s">
        <v>2139</v>
      </c>
      <c r="S263" s="25" t="s">
        <v>3295</v>
      </c>
      <c r="V263" s="25" t="s">
        <v>3295</v>
      </c>
      <c r="Y263" s="25" t="s">
        <v>2865</v>
      </c>
      <c r="AB263" s="24" t="s">
        <v>2229</v>
      </c>
      <c r="AC263" s="24" t="s">
        <v>2230</v>
      </c>
      <c r="AE263" s="29">
        <v>2</v>
      </c>
      <c r="AG263" s="29">
        <v>55595</v>
      </c>
      <c r="AH263" s="30">
        <v>111190</v>
      </c>
      <c r="AL263" s="32">
        <v>8</v>
      </c>
      <c r="AN263" s="29">
        <v>8895.2000000000007</v>
      </c>
      <c r="AO263" s="33" t="s">
        <v>2231</v>
      </c>
      <c r="AQ263" s="34" t="s">
        <v>2232</v>
      </c>
      <c r="AR263" s="34" t="s">
        <v>2233</v>
      </c>
      <c r="AS263" s="34" t="s">
        <v>2234</v>
      </c>
    </row>
    <row r="264" spans="3:45">
      <c r="C264" s="23" t="s">
        <v>2241</v>
      </c>
      <c r="D264" s="24" t="s">
        <v>848</v>
      </c>
      <c r="E264" s="24" t="s">
        <v>24</v>
      </c>
      <c r="F264" s="37">
        <v>45888.735519062502</v>
      </c>
      <c r="G264" s="37">
        <v>45888.735519062502</v>
      </c>
      <c r="H264" s="25">
        <v>9105823444</v>
      </c>
      <c r="I264" s="37">
        <v>45888.735519062502</v>
      </c>
      <c r="J264" s="25" t="s">
        <v>3303</v>
      </c>
      <c r="K264" s="77"/>
      <c r="L264" s="27" t="s">
        <v>25</v>
      </c>
      <c r="M264" s="25" t="s">
        <v>343</v>
      </c>
      <c r="N264" s="28">
        <v>45888.735519062502</v>
      </c>
      <c r="O264" s="25" t="s">
        <v>2142</v>
      </c>
      <c r="S264" s="25" t="s">
        <v>3304</v>
      </c>
      <c r="V264" s="25" t="s">
        <v>3304</v>
      </c>
      <c r="Y264" s="25" t="s">
        <v>2865</v>
      </c>
      <c r="AB264" s="24" t="s">
        <v>2229</v>
      </c>
      <c r="AC264" s="24" t="s">
        <v>2230</v>
      </c>
      <c r="AE264" s="29">
        <v>1</v>
      </c>
      <c r="AG264" s="29">
        <v>55595</v>
      </c>
      <c r="AH264" s="30">
        <v>55595</v>
      </c>
      <c r="AL264" s="32">
        <v>8</v>
      </c>
      <c r="AN264" s="29">
        <v>4447.6000000000004</v>
      </c>
      <c r="AO264" s="33" t="s">
        <v>2231</v>
      </c>
      <c r="AQ264" s="34" t="s">
        <v>2232</v>
      </c>
      <c r="AR264" s="34" t="s">
        <v>2233</v>
      </c>
      <c r="AS264" s="34" t="s">
        <v>2234</v>
      </c>
    </row>
    <row r="265" spans="3:45">
      <c r="C265" s="23" t="s">
        <v>2241</v>
      </c>
      <c r="D265" s="24" t="s">
        <v>848</v>
      </c>
      <c r="E265" s="24" t="s">
        <v>24</v>
      </c>
      <c r="F265" s="37">
        <v>45888.735519062502</v>
      </c>
      <c r="G265" s="37">
        <v>45888.735519062502</v>
      </c>
      <c r="H265" s="25">
        <v>9105823444</v>
      </c>
      <c r="I265" s="37">
        <v>45888.735519062502</v>
      </c>
      <c r="J265" s="25" t="s">
        <v>3305</v>
      </c>
      <c r="K265" s="77"/>
      <c r="L265" s="27" t="s">
        <v>25</v>
      </c>
      <c r="M265" s="25" t="s">
        <v>343</v>
      </c>
      <c r="N265" s="28">
        <v>45888.735519062502</v>
      </c>
      <c r="O265" s="25" t="s">
        <v>2142</v>
      </c>
      <c r="S265" s="25" t="s">
        <v>3304</v>
      </c>
      <c r="V265" s="25" t="s">
        <v>3304</v>
      </c>
      <c r="Y265" s="25" t="s">
        <v>2680</v>
      </c>
      <c r="AB265" s="24" t="s">
        <v>2229</v>
      </c>
      <c r="AC265" s="24" t="s">
        <v>2230</v>
      </c>
      <c r="AE265" s="29">
        <v>1</v>
      </c>
      <c r="AG265" s="29">
        <v>49500</v>
      </c>
      <c r="AH265" s="30">
        <v>49500</v>
      </c>
      <c r="AL265" s="32">
        <v>8</v>
      </c>
      <c r="AN265" s="29">
        <v>3960</v>
      </c>
      <c r="AO265" s="33" t="s">
        <v>2231</v>
      </c>
      <c r="AQ265" s="34" t="s">
        <v>2232</v>
      </c>
      <c r="AR265" s="34" t="s">
        <v>2233</v>
      </c>
      <c r="AS265" s="34" t="s">
        <v>2234</v>
      </c>
    </row>
    <row r="266" spans="3:45">
      <c r="C266" s="23" t="s">
        <v>2235</v>
      </c>
      <c r="D266" s="24" t="s">
        <v>848</v>
      </c>
      <c r="E266" s="24" t="s">
        <v>24</v>
      </c>
      <c r="F266" s="37">
        <v>45888.737352083299</v>
      </c>
      <c r="G266" s="37">
        <v>45888.737352083299</v>
      </c>
      <c r="H266" s="25">
        <v>9105823474</v>
      </c>
      <c r="I266" s="37">
        <v>45888.737352083299</v>
      </c>
      <c r="J266" s="25" t="s">
        <v>3306</v>
      </c>
      <c r="K266" s="77"/>
      <c r="L266" s="27" t="s">
        <v>25</v>
      </c>
      <c r="M266" s="25" t="s">
        <v>276</v>
      </c>
      <c r="N266" s="28">
        <v>45888.737352083299</v>
      </c>
      <c r="O266" s="25" t="s">
        <v>2139</v>
      </c>
      <c r="S266" s="25" t="s">
        <v>3307</v>
      </c>
      <c r="V266" s="25" t="s">
        <v>3307</v>
      </c>
      <c r="Y266" s="25" t="s">
        <v>2627</v>
      </c>
      <c r="AB266" s="24" t="s">
        <v>2229</v>
      </c>
      <c r="AC266" s="24" t="s">
        <v>2230</v>
      </c>
      <c r="AE266" s="29">
        <v>1</v>
      </c>
      <c r="AG266" s="29">
        <v>111058</v>
      </c>
      <c r="AH266" s="30">
        <v>111058</v>
      </c>
      <c r="AL266" s="32">
        <v>8</v>
      </c>
      <c r="AN266" s="29">
        <v>8884.64</v>
      </c>
      <c r="AO266" s="33" t="s">
        <v>2231</v>
      </c>
      <c r="AQ266" s="34" t="s">
        <v>2232</v>
      </c>
      <c r="AR266" s="34" t="s">
        <v>2233</v>
      </c>
      <c r="AS266" s="34" t="s">
        <v>2234</v>
      </c>
    </row>
    <row r="267" spans="3:45">
      <c r="C267" s="23" t="s">
        <v>2235</v>
      </c>
      <c r="D267" s="24" t="s">
        <v>848</v>
      </c>
      <c r="E267" s="24" t="s">
        <v>24</v>
      </c>
      <c r="F267" s="37">
        <v>45888.738192592602</v>
      </c>
      <c r="G267" s="37">
        <v>45888.738192592602</v>
      </c>
      <c r="H267" s="25">
        <v>9105823546</v>
      </c>
      <c r="I267" s="37">
        <v>45888.738192592602</v>
      </c>
      <c r="J267" s="25" t="s">
        <v>3308</v>
      </c>
      <c r="K267" s="77"/>
      <c r="L267" s="27" t="s">
        <v>25</v>
      </c>
      <c r="M267" s="25" t="s">
        <v>732</v>
      </c>
      <c r="N267" s="28">
        <v>45888.738192592602</v>
      </c>
      <c r="O267" s="25" t="s">
        <v>2168</v>
      </c>
      <c r="S267" s="25" t="s">
        <v>3283</v>
      </c>
      <c r="V267" s="25" t="s">
        <v>3283</v>
      </c>
      <c r="Y267" s="25" t="s">
        <v>2616</v>
      </c>
      <c r="AB267" s="24" t="s">
        <v>2229</v>
      </c>
      <c r="AC267" s="24" t="s">
        <v>2230</v>
      </c>
      <c r="AE267" s="29">
        <v>2</v>
      </c>
      <c r="AG267" s="29">
        <v>70950</v>
      </c>
      <c r="AH267" s="30">
        <v>141900</v>
      </c>
      <c r="AL267" s="32">
        <v>8</v>
      </c>
      <c r="AN267" s="29">
        <v>11352</v>
      </c>
      <c r="AO267" s="33" t="s">
        <v>2231</v>
      </c>
      <c r="AQ267" s="34" t="s">
        <v>2232</v>
      </c>
      <c r="AR267" s="34" t="s">
        <v>2233</v>
      </c>
      <c r="AS267" s="34" t="s">
        <v>2234</v>
      </c>
    </row>
    <row r="268" spans="3:45">
      <c r="C268" s="23" t="s">
        <v>2235</v>
      </c>
      <c r="D268" s="24" t="s">
        <v>848</v>
      </c>
      <c r="E268" s="24" t="s">
        <v>24</v>
      </c>
      <c r="F268" s="37">
        <v>45888.738301192097</v>
      </c>
      <c r="G268" s="37">
        <v>45888.738301192097</v>
      </c>
      <c r="H268" s="25">
        <v>9105823557</v>
      </c>
      <c r="I268" s="37">
        <v>45888.738301192097</v>
      </c>
      <c r="J268" s="25" t="s">
        <v>3309</v>
      </c>
      <c r="K268" s="77"/>
      <c r="L268" s="27" t="s">
        <v>25</v>
      </c>
      <c r="M268" s="25" t="s">
        <v>742</v>
      </c>
      <c r="N268" s="28">
        <v>45888.738301192097</v>
      </c>
      <c r="O268" s="25" t="s">
        <v>2169</v>
      </c>
      <c r="S268" s="25" t="s">
        <v>3310</v>
      </c>
      <c r="V268" s="25" t="s">
        <v>3310</v>
      </c>
      <c r="Y268" s="25" t="s">
        <v>2627</v>
      </c>
      <c r="AB268" s="24" t="s">
        <v>2229</v>
      </c>
      <c r="AC268" s="24" t="s">
        <v>2230</v>
      </c>
      <c r="AE268" s="29">
        <v>5</v>
      </c>
      <c r="AG268" s="29">
        <v>111058</v>
      </c>
      <c r="AH268" s="30">
        <v>555290</v>
      </c>
      <c r="AL268" s="32">
        <v>8</v>
      </c>
      <c r="AN268" s="29">
        <v>44423.200000000004</v>
      </c>
      <c r="AO268" s="33" t="s">
        <v>2231</v>
      </c>
      <c r="AQ268" s="34" t="s">
        <v>2232</v>
      </c>
      <c r="AR268" s="34" t="s">
        <v>2233</v>
      </c>
      <c r="AS268" s="34" t="s">
        <v>2234</v>
      </c>
    </row>
    <row r="269" spans="3:45">
      <c r="C269" s="23" t="s">
        <v>2241</v>
      </c>
      <c r="D269" s="24" t="s">
        <v>848</v>
      </c>
      <c r="E269" s="24" t="s">
        <v>24</v>
      </c>
      <c r="F269" s="37">
        <v>45888.743577349502</v>
      </c>
      <c r="G269" s="37">
        <v>45888.743577349502</v>
      </c>
      <c r="H269" s="25">
        <v>9105823591</v>
      </c>
      <c r="I269" s="37">
        <v>45888.743577349502</v>
      </c>
      <c r="J269" s="25" t="s">
        <v>3311</v>
      </c>
      <c r="K269" s="77"/>
      <c r="L269" s="27" t="s">
        <v>25</v>
      </c>
      <c r="M269" s="25" t="s">
        <v>582</v>
      </c>
      <c r="N269" s="28">
        <v>45888.743577349502</v>
      </c>
      <c r="O269" s="25" t="s">
        <v>2155</v>
      </c>
      <c r="S269" s="25" t="s">
        <v>3289</v>
      </c>
      <c r="V269" s="25" t="s">
        <v>3289</v>
      </c>
      <c r="Y269" s="25" t="s">
        <v>2616</v>
      </c>
      <c r="AB269" s="24" t="s">
        <v>2229</v>
      </c>
      <c r="AC269" s="24" t="s">
        <v>2230</v>
      </c>
      <c r="AE269" s="29">
        <v>1</v>
      </c>
      <c r="AG269" s="29">
        <v>70950</v>
      </c>
      <c r="AH269" s="30">
        <v>70950</v>
      </c>
      <c r="AL269" s="32">
        <v>8</v>
      </c>
      <c r="AN269" s="29">
        <v>5676</v>
      </c>
      <c r="AO269" s="33" t="s">
        <v>2231</v>
      </c>
      <c r="AQ269" s="34" t="s">
        <v>2232</v>
      </c>
      <c r="AR269" s="34" t="s">
        <v>2233</v>
      </c>
      <c r="AS269" s="34" t="s">
        <v>2234</v>
      </c>
    </row>
    <row r="270" spans="3:45">
      <c r="C270" s="23" t="s">
        <v>2235</v>
      </c>
      <c r="D270" s="24" t="s">
        <v>848</v>
      </c>
      <c r="E270" s="24" t="s">
        <v>24</v>
      </c>
      <c r="F270" s="37">
        <v>45888.7462564815</v>
      </c>
      <c r="G270" s="37">
        <v>45888.7462564815</v>
      </c>
      <c r="H270" s="25">
        <v>9105823623</v>
      </c>
      <c r="I270" s="37">
        <v>45888.7462564815</v>
      </c>
      <c r="J270" s="25" t="s">
        <v>3312</v>
      </c>
      <c r="K270" s="77"/>
      <c r="L270" s="27" t="s">
        <v>25</v>
      </c>
      <c r="M270" s="25" t="s">
        <v>744</v>
      </c>
      <c r="N270" s="28">
        <v>45888.7462564815</v>
      </c>
      <c r="O270" s="25" t="s">
        <v>2169</v>
      </c>
      <c r="S270" s="25" t="s">
        <v>3310</v>
      </c>
      <c r="V270" s="25" t="s">
        <v>3310</v>
      </c>
      <c r="Y270" s="25" t="s">
        <v>2576</v>
      </c>
      <c r="AB270" s="24" t="s">
        <v>2229</v>
      </c>
      <c r="AC270" s="24" t="s">
        <v>2230</v>
      </c>
      <c r="AE270" s="29">
        <v>7</v>
      </c>
      <c r="AG270" s="29">
        <v>73431</v>
      </c>
      <c r="AH270" s="30">
        <v>514017</v>
      </c>
      <c r="AL270" s="32">
        <v>8</v>
      </c>
      <c r="AN270" s="29">
        <v>41121.360000000001</v>
      </c>
      <c r="AO270" s="33" t="s">
        <v>2231</v>
      </c>
      <c r="AQ270" s="34" t="s">
        <v>2232</v>
      </c>
      <c r="AR270" s="34" t="s">
        <v>2233</v>
      </c>
      <c r="AS270" s="34" t="s">
        <v>2234</v>
      </c>
    </row>
    <row r="271" spans="3:45">
      <c r="C271" s="23" t="s">
        <v>2235</v>
      </c>
      <c r="D271" s="24" t="s">
        <v>848</v>
      </c>
      <c r="E271" s="24" t="s">
        <v>24</v>
      </c>
      <c r="F271" s="37">
        <v>45888.748852627301</v>
      </c>
      <c r="G271" s="37">
        <v>45888.748852627301</v>
      </c>
      <c r="H271" s="25">
        <v>9105823637</v>
      </c>
      <c r="I271" s="37">
        <v>45888.748852627301</v>
      </c>
      <c r="J271" s="25" t="s">
        <v>3313</v>
      </c>
      <c r="K271" s="77"/>
      <c r="L271" s="27" t="s">
        <v>25</v>
      </c>
      <c r="M271" s="25" t="s">
        <v>682</v>
      </c>
      <c r="N271" s="28">
        <v>45888.748852627301</v>
      </c>
      <c r="O271" s="25" t="s">
        <v>2165</v>
      </c>
      <c r="S271" s="25" t="s">
        <v>3314</v>
      </c>
      <c r="V271" s="25" t="s">
        <v>3314</v>
      </c>
      <c r="Y271" s="25" t="s">
        <v>2832</v>
      </c>
      <c r="AB271" s="24" t="s">
        <v>2229</v>
      </c>
      <c r="AC271" s="24" t="s">
        <v>2230</v>
      </c>
      <c r="AE271" s="29">
        <v>1</v>
      </c>
      <c r="AG271" s="29">
        <v>46000</v>
      </c>
      <c r="AH271" s="30">
        <v>46000</v>
      </c>
      <c r="AL271" s="32">
        <v>8</v>
      </c>
      <c r="AN271" s="29">
        <v>3680</v>
      </c>
      <c r="AO271" s="33" t="s">
        <v>2231</v>
      </c>
      <c r="AQ271" s="34" t="s">
        <v>2232</v>
      </c>
      <c r="AR271" s="34" t="s">
        <v>2233</v>
      </c>
      <c r="AS271" s="34" t="s">
        <v>2234</v>
      </c>
    </row>
    <row r="272" spans="3:45">
      <c r="C272" s="23" t="s">
        <v>2241</v>
      </c>
      <c r="D272" s="24" t="s">
        <v>848</v>
      </c>
      <c r="E272" s="24" t="s">
        <v>24</v>
      </c>
      <c r="F272" s="37">
        <v>45888.752745138903</v>
      </c>
      <c r="G272" s="37">
        <v>45888.752745138903</v>
      </c>
      <c r="H272" s="25">
        <v>9105823647</v>
      </c>
      <c r="I272" s="37">
        <v>45888.752745138903</v>
      </c>
      <c r="J272" s="25" t="s">
        <v>3315</v>
      </c>
      <c r="K272" s="77"/>
      <c r="L272" s="27" t="s">
        <v>25</v>
      </c>
      <c r="M272" s="25" t="s">
        <v>61</v>
      </c>
      <c r="N272" s="28">
        <v>45888.752745138903</v>
      </c>
      <c r="O272" s="25" t="s">
        <v>2138</v>
      </c>
      <c r="S272" s="25" t="s">
        <v>3316</v>
      </c>
      <c r="V272" s="25" t="s">
        <v>3316</v>
      </c>
      <c r="Y272" s="25" t="s">
        <v>2627</v>
      </c>
      <c r="AB272" s="24" t="s">
        <v>2229</v>
      </c>
      <c r="AC272" s="24" t="s">
        <v>2230</v>
      </c>
      <c r="AE272" s="29">
        <v>1</v>
      </c>
      <c r="AG272" s="29">
        <v>111058</v>
      </c>
      <c r="AH272" s="30">
        <v>111058</v>
      </c>
      <c r="AL272" s="32">
        <v>8</v>
      </c>
      <c r="AN272" s="29">
        <v>8884.64</v>
      </c>
      <c r="AO272" s="33" t="s">
        <v>2231</v>
      </c>
      <c r="AQ272" s="34" t="s">
        <v>2232</v>
      </c>
      <c r="AR272" s="34" t="s">
        <v>2233</v>
      </c>
      <c r="AS272" s="34" t="s">
        <v>2234</v>
      </c>
    </row>
    <row r="273" spans="3:45">
      <c r="C273" s="23" t="s">
        <v>2235</v>
      </c>
      <c r="D273" s="24" t="s">
        <v>848</v>
      </c>
      <c r="E273" s="24" t="s">
        <v>24</v>
      </c>
      <c r="F273" s="37">
        <v>45888.754052430602</v>
      </c>
      <c r="G273" s="37">
        <v>45888.754052430602</v>
      </c>
      <c r="H273" s="25">
        <v>9105823604</v>
      </c>
      <c r="I273" s="37">
        <v>45888.754052430602</v>
      </c>
      <c r="J273" s="25" t="s">
        <v>3317</v>
      </c>
      <c r="K273" s="77"/>
      <c r="L273" s="27" t="s">
        <v>25</v>
      </c>
      <c r="M273" s="25" t="s">
        <v>755</v>
      </c>
      <c r="N273" s="28">
        <v>45888.754052430602</v>
      </c>
      <c r="O273" s="25" t="s">
        <v>2170</v>
      </c>
      <c r="S273" s="25" t="s">
        <v>3318</v>
      </c>
      <c r="V273" s="25" t="s">
        <v>3318</v>
      </c>
      <c r="Y273" s="25" t="s">
        <v>2706</v>
      </c>
      <c r="AB273" s="24" t="s">
        <v>2229</v>
      </c>
      <c r="AC273" s="24" t="s">
        <v>2230</v>
      </c>
      <c r="AE273" s="29">
        <v>1</v>
      </c>
      <c r="AG273" s="29">
        <v>111606</v>
      </c>
      <c r="AH273" s="30">
        <v>111606</v>
      </c>
      <c r="AL273" s="32">
        <v>8</v>
      </c>
      <c r="AN273" s="29">
        <v>8928.48</v>
      </c>
      <c r="AO273" s="33" t="s">
        <v>2231</v>
      </c>
      <c r="AQ273" s="34" t="s">
        <v>2232</v>
      </c>
      <c r="AR273" s="34" t="s">
        <v>2233</v>
      </c>
      <c r="AS273" s="34" t="s">
        <v>2234</v>
      </c>
    </row>
    <row r="274" spans="3:45">
      <c r="C274" s="23" t="s">
        <v>2235</v>
      </c>
      <c r="D274" s="24" t="s">
        <v>848</v>
      </c>
      <c r="E274" s="24" t="s">
        <v>24</v>
      </c>
      <c r="F274" s="37">
        <v>45888.755148495402</v>
      </c>
      <c r="G274" s="37">
        <v>45888.755148495402</v>
      </c>
      <c r="H274" s="25">
        <v>9105823672</v>
      </c>
      <c r="I274" s="37">
        <v>45888.755148495402</v>
      </c>
      <c r="J274" s="25" t="s">
        <v>3319</v>
      </c>
      <c r="K274" s="77"/>
      <c r="L274" s="27" t="s">
        <v>25</v>
      </c>
      <c r="M274" s="25" t="s">
        <v>565</v>
      </c>
      <c r="N274" s="28">
        <v>45888.755148495402</v>
      </c>
      <c r="O274" s="25" t="s">
        <v>2143</v>
      </c>
      <c r="S274" s="25" t="s">
        <v>3320</v>
      </c>
      <c r="V274" s="25" t="s">
        <v>3320</v>
      </c>
      <c r="Y274" s="25" t="s">
        <v>2832</v>
      </c>
      <c r="AB274" s="24" t="s">
        <v>2229</v>
      </c>
      <c r="AC274" s="24" t="s">
        <v>2230</v>
      </c>
      <c r="AE274" s="29">
        <v>1</v>
      </c>
      <c r="AG274" s="29">
        <v>46000</v>
      </c>
      <c r="AH274" s="30">
        <v>46000</v>
      </c>
      <c r="AL274" s="32">
        <v>8</v>
      </c>
      <c r="AN274" s="29">
        <v>3680</v>
      </c>
      <c r="AO274" s="33" t="s">
        <v>2231</v>
      </c>
      <c r="AQ274" s="34" t="s">
        <v>2232</v>
      </c>
      <c r="AR274" s="34" t="s">
        <v>2233</v>
      </c>
      <c r="AS274" s="34" t="s">
        <v>2234</v>
      </c>
    </row>
    <row r="275" spans="3:45">
      <c r="C275" s="23" t="s">
        <v>2235</v>
      </c>
      <c r="D275" s="24" t="s">
        <v>848</v>
      </c>
      <c r="E275" s="24" t="s">
        <v>24</v>
      </c>
      <c r="F275" s="37">
        <v>45888.762536805603</v>
      </c>
      <c r="G275" s="37">
        <v>45888.762536805603</v>
      </c>
      <c r="H275" s="25">
        <v>9105823711</v>
      </c>
      <c r="I275" s="37">
        <v>45888.762536805603</v>
      </c>
      <c r="J275" s="25" t="s">
        <v>3321</v>
      </c>
      <c r="K275" s="77"/>
      <c r="L275" s="27" t="s">
        <v>25</v>
      </c>
      <c r="M275" s="25" t="s">
        <v>757</v>
      </c>
      <c r="N275" s="28">
        <v>45888.762536805603</v>
      </c>
      <c r="O275" s="25" t="s">
        <v>2170</v>
      </c>
      <c r="S275" s="25" t="s">
        <v>2246</v>
      </c>
      <c r="V275" s="25" t="s">
        <v>2246</v>
      </c>
      <c r="Y275" s="25" t="s">
        <v>2627</v>
      </c>
      <c r="AB275" s="24" t="s">
        <v>2229</v>
      </c>
      <c r="AC275" s="24" t="s">
        <v>2230</v>
      </c>
      <c r="AE275" s="29">
        <v>1</v>
      </c>
      <c r="AG275" s="29">
        <v>111058</v>
      </c>
      <c r="AH275" s="30">
        <v>111058</v>
      </c>
      <c r="AL275" s="32">
        <v>8</v>
      </c>
      <c r="AN275" s="29">
        <v>8884.64</v>
      </c>
      <c r="AO275" s="33" t="s">
        <v>2231</v>
      </c>
      <c r="AQ275" s="34" t="s">
        <v>2232</v>
      </c>
      <c r="AR275" s="34" t="s">
        <v>2233</v>
      </c>
      <c r="AS275" s="34" t="s">
        <v>2234</v>
      </c>
    </row>
    <row r="276" spans="3:45">
      <c r="C276" s="23" t="s">
        <v>2241</v>
      </c>
      <c r="D276" s="24" t="s">
        <v>848</v>
      </c>
      <c r="E276" s="24" t="s">
        <v>24</v>
      </c>
      <c r="F276" s="37">
        <v>45888.765145173602</v>
      </c>
      <c r="G276" s="37">
        <v>45888.765145173602</v>
      </c>
      <c r="H276" s="25">
        <v>9105823740</v>
      </c>
      <c r="I276" s="37">
        <v>45888.765145173602</v>
      </c>
      <c r="J276" s="25" t="s">
        <v>3322</v>
      </c>
      <c r="K276" s="77"/>
      <c r="L276" s="27" t="s">
        <v>25</v>
      </c>
      <c r="M276" s="25" t="s">
        <v>777</v>
      </c>
      <c r="N276" s="28">
        <v>45888.765145173602</v>
      </c>
      <c r="O276" s="25" t="s">
        <v>2157</v>
      </c>
      <c r="S276" s="25" t="s">
        <v>3323</v>
      </c>
      <c r="V276" s="25" t="s">
        <v>3323</v>
      </c>
      <c r="Y276" s="25" t="s">
        <v>2616</v>
      </c>
      <c r="AB276" s="24" t="s">
        <v>2229</v>
      </c>
      <c r="AC276" s="24" t="s">
        <v>2230</v>
      </c>
      <c r="AE276" s="29">
        <v>3</v>
      </c>
      <c r="AG276" s="29">
        <v>70950</v>
      </c>
      <c r="AH276" s="30">
        <v>212850</v>
      </c>
      <c r="AL276" s="32">
        <v>8</v>
      </c>
      <c r="AN276" s="29">
        <v>17028</v>
      </c>
      <c r="AO276" s="33" t="s">
        <v>2231</v>
      </c>
      <c r="AQ276" s="34" t="s">
        <v>2232</v>
      </c>
      <c r="AR276" s="34" t="s">
        <v>2233</v>
      </c>
      <c r="AS276" s="34" t="s">
        <v>2234</v>
      </c>
    </row>
    <row r="277" spans="3:45">
      <c r="C277" s="23" t="s">
        <v>2235</v>
      </c>
      <c r="D277" s="24" t="s">
        <v>848</v>
      </c>
      <c r="E277" s="24" t="s">
        <v>24</v>
      </c>
      <c r="F277" s="37">
        <v>45888.7710304051</v>
      </c>
      <c r="G277" s="37">
        <v>45888.7710304051</v>
      </c>
      <c r="H277" s="25">
        <v>9105823780</v>
      </c>
      <c r="I277" s="37">
        <v>45888.7710304051</v>
      </c>
      <c r="J277" s="25" t="s">
        <v>3324</v>
      </c>
      <c r="K277" s="77"/>
      <c r="L277" s="27" t="s">
        <v>25</v>
      </c>
      <c r="M277" s="25" t="s">
        <v>438</v>
      </c>
      <c r="N277" s="28">
        <v>45888.7710304051</v>
      </c>
      <c r="O277" s="25" t="s">
        <v>2146</v>
      </c>
      <c r="S277" s="25" t="s">
        <v>3325</v>
      </c>
      <c r="V277" s="25" t="s">
        <v>3325</v>
      </c>
      <c r="Y277" s="25" t="s">
        <v>2832</v>
      </c>
      <c r="AB277" s="24" t="s">
        <v>2229</v>
      </c>
      <c r="AC277" s="24" t="s">
        <v>2230</v>
      </c>
      <c r="AE277" s="29">
        <v>3</v>
      </c>
      <c r="AG277" s="29">
        <v>46000</v>
      </c>
      <c r="AH277" s="30">
        <v>138000</v>
      </c>
      <c r="AL277" s="32">
        <v>8</v>
      </c>
      <c r="AN277" s="29">
        <v>11040</v>
      </c>
      <c r="AO277" s="33" t="s">
        <v>2231</v>
      </c>
      <c r="AQ277" s="34" t="s">
        <v>2232</v>
      </c>
      <c r="AR277" s="34" t="s">
        <v>2233</v>
      </c>
      <c r="AS277" s="34" t="s">
        <v>2234</v>
      </c>
    </row>
    <row r="278" spans="3:45">
      <c r="C278" s="23" t="s">
        <v>2235</v>
      </c>
      <c r="D278" s="24" t="s">
        <v>848</v>
      </c>
      <c r="E278" s="24" t="s">
        <v>24</v>
      </c>
      <c r="F278" s="37">
        <v>45888.772774618097</v>
      </c>
      <c r="G278" s="37">
        <v>45888.772774618097</v>
      </c>
      <c r="H278" s="25">
        <v>9105823736</v>
      </c>
      <c r="I278" s="37">
        <v>45888.772774618097</v>
      </c>
      <c r="J278" s="25" t="s">
        <v>3326</v>
      </c>
      <c r="K278" s="77"/>
      <c r="L278" s="27" t="s">
        <v>25</v>
      </c>
      <c r="M278" s="25" t="s">
        <v>816</v>
      </c>
      <c r="N278" s="28">
        <v>45888.772774618097</v>
      </c>
      <c r="O278" s="25" t="s">
        <v>2174</v>
      </c>
      <c r="S278" s="25" t="s">
        <v>3327</v>
      </c>
      <c r="V278" s="25" t="s">
        <v>3327</v>
      </c>
      <c r="Y278" s="25" t="s">
        <v>2627</v>
      </c>
      <c r="AB278" s="24" t="s">
        <v>2229</v>
      </c>
      <c r="AC278" s="24" t="s">
        <v>2230</v>
      </c>
      <c r="AE278" s="29">
        <v>1</v>
      </c>
      <c r="AG278" s="29">
        <v>111058</v>
      </c>
      <c r="AH278" s="30">
        <v>111058</v>
      </c>
      <c r="AL278" s="32">
        <v>8</v>
      </c>
      <c r="AN278" s="29">
        <v>8884.64</v>
      </c>
      <c r="AO278" s="33" t="s">
        <v>2231</v>
      </c>
      <c r="AQ278" s="34" t="s">
        <v>2232</v>
      </c>
      <c r="AR278" s="34" t="s">
        <v>2233</v>
      </c>
      <c r="AS278" s="34" t="s">
        <v>2234</v>
      </c>
    </row>
    <row r="279" spans="3:45">
      <c r="C279" s="23" t="s">
        <v>2235</v>
      </c>
      <c r="D279" s="24" t="s">
        <v>848</v>
      </c>
      <c r="E279" s="24" t="s">
        <v>24</v>
      </c>
      <c r="F279" s="37">
        <v>45888.773567326403</v>
      </c>
      <c r="G279" s="37">
        <v>45888.773567326403</v>
      </c>
      <c r="H279" s="25">
        <v>9105823803</v>
      </c>
      <c r="I279" s="37">
        <v>45888.773567326403</v>
      </c>
      <c r="J279" s="25" t="s">
        <v>3328</v>
      </c>
      <c r="K279" s="77"/>
      <c r="L279" s="27" t="s">
        <v>25</v>
      </c>
      <c r="M279" s="25" t="s">
        <v>443</v>
      </c>
      <c r="N279" s="28">
        <v>45888.773567326403</v>
      </c>
      <c r="O279" s="25" t="s">
        <v>2146</v>
      </c>
      <c r="S279" s="25" t="s">
        <v>2252</v>
      </c>
      <c r="V279" s="25" t="s">
        <v>2252</v>
      </c>
      <c r="Y279" s="25" t="s">
        <v>2576</v>
      </c>
      <c r="AB279" s="24" t="s">
        <v>2229</v>
      </c>
      <c r="AC279" s="24" t="s">
        <v>2230</v>
      </c>
      <c r="AE279" s="29">
        <v>1</v>
      </c>
      <c r="AG279" s="29">
        <v>73431</v>
      </c>
      <c r="AH279" s="30">
        <v>73431</v>
      </c>
      <c r="AL279" s="32">
        <v>8</v>
      </c>
      <c r="AN279" s="29">
        <v>5874.4800000000005</v>
      </c>
      <c r="AO279" s="33" t="s">
        <v>2231</v>
      </c>
      <c r="AQ279" s="34" t="s">
        <v>2232</v>
      </c>
      <c r="AR279" s="34" t="s">
        <v>2233</v>
      </c>
      <c r="AS279" s="34" t="s">
        <v>2234</v>
      </c>
    </row>
    <row r="280" spans="3:45">
      <c r="C280" s="23" t="s">
        <v>2235</v>
      </c>
      <c r="D280" s="24" t="s">
        <v>848</v>
      </c>
      <c r="E280" s="24" t="s">
        <v>24</v>
      </c>
      <c r="F280" s="37">
        <v>45888.774392511601</v>
      </c>
      <c r="G280" s="37">
        <v>45888.774392511601</v>
      </c>
      <c r="H280" s="25">
        <v>9105823804</v>
      </c>
      <c r="I280" s="37">
        <v>45888.774392511601</v>
      </c>
      <c r="J280" s="25" t="s">
        <v>3329</v>
      </c>
      <c r="K280" s="77"/>
      <c r="L280" s="27" t="s">
        <v>25</v>
      </c>
      <c r="M280" s="25" t="s">
        <v>669</v>
      </c>
      <c r="N280" s="28">
        <v>45888.774392511601</v>
      </c>
      <c r="O280" s="25" t="s">
        <v>2163</v>
      </c>
      <c r="S280" s="25" t="s">
        <v>3330</v>
      </c>
      <c r="V280" s="25" t="s">
        <v>3330</v>
      </c>
      <c r="Y280" s="25" t="s">
        <v>2832</v>
      </c>
      <c r="AB280" s="24" t="s">
        <v>2229</v>
      </c>
      <c r="AC280" s="24" t="s">
        <v>2230</v>
      </c>
      <c r="AE280" s="29">
        <v>2</v>
      </c>
      <c r="AG280" s="29">
        <v>46000</v>
      </c>
      <c r="AH280" s="30">
        <v>92000</v>
      </c>
      <c r="AL280" s="32">
        <v>8</v>
      </c>
      <c r="AN280" s="29">
        <v>7360</v>
      </c>
      <c r="AO280" s="33" t="s">
        <v>2231</v>
      </c>
      <c r="AQ280" s="34" t="s">
        <v>2232</v>
      </c>
      <c r="AR280" s="34" t="s">
        <v>2233</v>
      </c>
      <c r="AS280" s="34" t="s">
        <v>2234</v>
      </c>
    </row>
    <row r="281" spans="3:45">
      <c r="C281" s="23" t="s">
        <v>2235</v>
      </c>
      <c r="D281" s="24" t="s">
        <v>848</v>
      </c>
      <c r="E281" s="24" t="s">
        <v>24</v>
      </c>
      <c r="F281" s="37">
        <v>45888.776303009297</v>
      </c>
      <c r="G281" s="37">
        <v>45888.776303009297</v>
      </c>
      <c r="H281" s="25">
        <v>9105823838</v>
      </c>
      <c r="I281" s="37">
        <v>45888.776303009297</v>
      </c>
      <c r="J281" s="25" t="s">
        <v>3331</v>
      </c>
      <c r="K281" s="77"/>
      <c r="L281" s="27" t="s">
        <v>25</v>
      </c>
      <c r="M281" s="25" t="s">
        <v>283</v>
      </c>
      <c r="N281" s="28">
        <v>45888.776303009297</v>
      </c>
      <c r="O281" s="25" t="s">
        <v>2139</v>
      </c>
      <c r="S281" s="25" t="s">
        <v>3332</v>
      </c>
      <c r="V281" s="25" t="s">
        <v>3332</v>
      </c>
      <c r="Y281" s="25" t="s">
        <v>2627</v>
      </c>
      <c r="AB281" s="24" t="s">
        <v>2229</v>
      </c>
      <c r="AC281" s="24" t="s">
        <v>2230</v>
      </c>
      <c r="AE281" s="29">
        <v>3</v>
      </c>
      <c r="AG281" s="29">
        <v>111058</v>
      </c>
      <c r="AH281" s="30">
        <v>333174</v>
      </c>
      <c r="AL281" s="32">
        <v>8</v>
      </c>
      <c r="AN281" s="29">
        <v>26653.920000000002</v>
      </c>
      <c r="AO281" s="33" t="s">
        <v>2231</v>
      </c>
      <c r="AQ281" s="34" t="s">
        <v>2232</v>
      </c>
      <c r="AR281" s="34" t="s">
        <v>2233</v>
      </c>
      <c r="AS281" s="34" t="s">
        <v>2234</v>
      </c>
    </row>
    <row r="282" spans="3:45">
      <c r="C282" s="23" t="s">
        <v>2235</v>
      </c>
      <c r="D282" s="24" t="s">
        <v>848</v>
      </c>
      <c r="E282" s="24" t="s">
        <v>24</v>
      </c>
      <c r="F282" s="37">
        <v>45888.777739814803</v>
      </c>
      <c r="G282" s="37">
        <v>45888.777739814803</v>
      </c>
      <c r="H282" s="25">
        <v>9105823805</v>
      </c>
      <c r="I282" s="37">
        <v>45888.777739814803</v>
      </c>
      <c r="J282" s="25" t="s">
        <v>3333</v>
      </c>
      <c r="K282" s="77"/>
      <c r="L282" s="27" t="s">
        <v>25</v>
      </c>
      <c r="M282" s="25" t="s">
        <v>278</v>
      </c>
      <c r="N282" s="28">
        <v>45888.777739814803</v>
      </c>
      <c r="O282" s="25" t="s">
        <v>2139</v>
      </c>
      <c r="S282" s="25" t="s">
        <v>3334</v>
      </c>
      <c r="V282" s="25" t="s">
        <v>3334</v>
      </c>
      <c r="Y282" s="25" t="s">
        <v>2865</v>
      </c>
      <c r="AB282" s="24" t="s">
        <v>2229</v>
      </c>
      <c r="AC282" s="24" t="s">
        <v>2230</v>
      </c>
      <c r="AE282" s="29">
        <v>2</v>
      </c>
      <c r="AG282" s="29">
        <v>55595</v>
      </c>
      <c r="AH282" s="30">
        <v>111190</v>
      </c>
      <c r="AL282" s="32">
        <v>8</v>
      </c>
      <c r="AN282" s="29">
        <v>8895.2000000000007</v>
      </c>
      <c r="AO282" s="33" t="s">
        <v>2231</v>
      </c>
      <c r="AQ282" s="34" t="s">
        <v>2232</v>
      </c>
      <c r="AR282" s="34" t="s">
        <v>2233</v>
      </c>
      <c r="AS282" s="34" t="s">
        <v>2234</v>
      </c>
    </row>
    <row r="283" spans="3:45">
      <c r="C283" s="23" t="s">
        <v>2235</v>
      </c>
      <c r="D283" s="24" t="s">
        <v>848</v>
      </c>
      <c r="E283" s="24" t="s">
        <v>24</v>
      </c>
      <c r="F283" s="37">
        <v>45888.777739814803</v>
      </c>
      <c r="G283" s="37">
        <v>45888.777739814803</v>
      </c>
      <c r="H283" s="25">
        <v>9105823805</v>
      </c>
      <c r="I283" s="37">
        <v>45888.777739814803</v>
      </c>
      <c r="J283" s="25" t="s">
        <v>3335</v>
      </c>
      <c r="K283" s="77"/>
      <c r="L283" s="27" t="s">
        <v>25</v>
      </c>
      <c r="M283" s="25" t="s">
        <v>278</v>
      </c>
      <c r="N283" s="28">
        <v>45888.777739814803</v>
      </c>
      <c r="O283" s="25" t="s">
        <v>2139</v>
      </c>
      <c r="S283" s="25" t="s">
        <v>3334</v>
      </c>
      <c r="V283" s="25" t="s">
        <v>3334</v>
      </c>
      <c r="Y283" s="25" t="s">
        <v>2832</v>
      </c>
      <c r="AB283" s="24" t="s">
        <v>2229</v>
      </c>
      <c r="AC283" s="24" t="s">
        <v>2230</v>
      </c>
      <c r="AE283" s="29">
        <v>1</v>
      </c>
      <c r="AG283" s="29">
        <v>46000</v>
      </c>
      <c r="AH283" s="30">
        <v>46000</v>
      </c>
      <c r="AL283" s="32">
        <v>8</v>
      </c>
      <c r="AN283" s="29">
        <v>3680</v>
      </c>
      <c r="AO283" s="33" t="s">
        <v>2231</v>
      </c>
      <c r="AQ283" s="34" t="s">
        <v>2232</v>
      </c>
      <c r="AR283" s="34" t="s">
        <v>2233</v>
      </c>
      <c r="AS283" s="34" t="s">
        <v>2234</v>
      </c>
    </row>
    <row r="284" spans="3:45">
      <c r="C284" s="23" t="s">
        <v>2241</v>
      </c>
      <c r="D284" s="24" t="s">
        <v>848</v>
      </c>
      <c r="E284" s="24" t="s">
        <v>24</v>
      </c>
      <c r="F284" s="37">
        <v>45888.7804258912</v>
      </c>
      <c r="G284" s="37">
        <v>45888.7804258912</v>
      </c>
      <c r="H284" s="25">
        <v>9105823868</v>
      </c>
      <c r="I284" s="37">
        <v>45888.7804258912</v>
      </c>
      <c r="J284" s="25" t="s">
        <v>3336</v>
      </c>
      <c r="K284" s="77"/>
      <c r="L284" s="27" t="s">
        <v>25</v>
      </c>
      <c r="M284" s="25" t="s">
        <v>592</v>
      </c>
      <c r="N284" s="28">
        <v>45888.7804258912</v>
      </c>
      <c r="O284" s="25" t="s">
        <v>2156</v>
      </c>
      <c r="S284" s="25" t="s">
        <v>3337</v>
      </c>
      <c r="V284" s="25" t="s">
        <v>3337</v>
      </c>
      <c r="Y284" s="25" t="s">
        <v>2629</v>
      </c>
      <c r="AB284" s="24" t="s">
        <v>2229</v>
      </c>
      <c r="AC284" s="24" t="s">
        <v>2230</v>
      </c>
      <c r="AE284" s="29">
        <v>3</v>
      </c>
      <c r="AG284" s="29">
        <v>50182</v>
      </c>
      <c r="AH284" s="30">
        <v>150546</v>
      </c>
      <c r="AL284" s="32">
        <v>8</v>
      </c>
      <c r="AN284" s="29">
        <v>12043.68</v>
      </c>
      <c r="AO284" s="33" t="s">
        <v>2231</v>
      </c>
      <c r="AQ284" s="34" t="s">
        <v>2232</v>
      </c>
      <c r="AR284" s="34" t="s">
        <v>2233</v>
      </c>
      <c r="AS284" s="34" t="s">
        <v>2234</v>
      </c>
    </row>
    <row r="285" spans="3:45">
      <c r="C285" s="23" t="s">
        <v>2241</v>
      </c>
      <c r="D285" s="24" t="s">
        <v>848</v>
      </c>
      <c r="E285" s="24" t="s">
        <v>24</v>
      </c>
      <c r="F285" s="37">
        <v>45888.7804258912</v>
      </c>
      <c r="G285" s="37">
        <v>45888.7804258912</v>
      </c>
      <c r="H285" s="25">
        <v>9105823868</v>
      </c>
      <c r="I285" s="37">
        <v>45888.7804258912</v>
      </c>
      <c r="J285" s="25" t="s">
        <v>3338</v>
      </c>
      <c r="K285" s="77"/>
      <c r="L285" s="27" t="s">
        <v>25</v>
      </c>
      <c r="M285" s="25" t="s">
        <v>592</v>
      </c>
      <c r="N285" s="28">
        <v>45888.7804258912</v>
      </c>
      <c r="O285" s="25" t="s">
        <v>2156</v>
      </c>
      <c r="S285" s="25" t="s">
        <v>3337</v>
      </c>
      <c r="V285" s="25" t="s">
        <v>3337</v>
      </c>
      <c r="Y285" s="25" t="s">
        <v>2690</v>
      </c>
      <c r="AB285" s="24" t="s">
        <v>2229</v>
      </c>
      <c r="AC285" s="24" t="s">
        <v>2230</v>
      </c>
      <c r="AE285" s="29">
        <v>3</v>
      </c>
      <c r="AG285" s="29">
        <v>50400</v>
      </c>
      <c r="AH285" s="30">
        <v>151200</v>
      </c>
      <c r="AL285" s="32">
        <v>8</v>
      </c>
      <c r="AN285" s="29">
        <v>12096</v>
      </c>
      <c r="AO285" s="33" t="s">
        <v>2231</v>
      </c>
      <c r="AQ285" s="34" t="s">
        <v>2232</v>
      </c>
      <c r="AR285" s="34" t="s">
        <v>2233</v>
      </c>
      <c r="AS285" s="34" t="s">
        <v>2234</v>
      </c>
    </row>
    <row r="286" spans="3:45">
      <c r="C286" s="23" t="s">
        <v>2235</v>
      </c>
      <c r="D286" s="24" t="s">
        <v>848</v>
      </c>
      <c r="E286" s="24" t="s">
        <v>24</v>
      </c>
      <c r="F286" s="37">
        <v>45888.782099733799</v>
      </c>
      <c r="G286" s="37">
        <v>45888.782099733799</v>
      </c>
      <c r="H286" s="25">
        <v>9105823860</v>
      </c>
      <c r="I286" s="37">
        <v>45888.782099733799</v>
      </c>
      <c r="J286" s="25" t="s">
        <v>3339</v>
      </c>
      <c r="K286" s="77"/>
      <c r="L286" s="27" t="s">
        <v>25</v>
      </c>
      <c r="M286" s="25" t="s">
        <v>749</v>
      </c>
      <c r="N286" s="28">
        <v>45888.782099733799</v>
      </c>
      <c r="O286" s="25" t="s">
        <v>2169</v>
      </c>
      <c r="S286" s="25" t="s">
        <v>3340</v>
      </c>
      <c r="V286" s="25" t="s">
        <v>3340</v>
      </c>
      <c r="Y286" s="25" t="s">
        <v>2627</v>
      </c>
      <c r="AB286" s="24" t="s">
        <v>2229</v>
      </c>
      <c r="AC286" s="24" t="s">
        <v>2230</v>
      </c>
      <c r="AE286" s="29">
        <v>2</v>
      </c>
      <c r="AG286" s="29">
        <v>111058</v>
      </c>
      <c r="AH286" s="30">
        <v>222116</v>
      </c>
      <c r="AL286" s="32">
        <v>8</v>
      </c>
      <c r="AN286" s="29">
        <v>17769.28</v>
      </c>
      <c r="AO286" s="33" t="s">
        <v>2231</v>
      </c>
      <c r="AQ286" s="34" t="s">
        <v>2232</v>
      </c>
      <c r="AR286" s="34" t="s">
        <v>2233</v>
      </c>
      <c r="AS286" s="34" t="s">
        <v>2234</v>
      </c>
    </row>
    <row r="287" spans="3:45">
      <c r="C287" s="23" t="s">
        <v>2235</v>
      </c>
      <c r="D287" s="24" t="s">
        <v>848</v>
      </c>
      <c r="E287" s="24" t="s">
        <v>24</v>
      </c>
      <c r="F287" s="37">
        <v>45888.787052662003</v>
      </c>
      <c r="G287" s="37">
        <v>45888.787052662003</v>
      </c>
      <c r="H287" s="25">
        <v>9105823886</v>
      </c>
      <c r="I287" s="37">
        <v>45888.787052662003</v>
      </c>
      <c r="J287" s="25" t="s">
        <v>3341</v>
      </c>
      <c r="K287" s="77"/>
      <c r="L287" s="27" t="s">
        <v>25</v>
      </c>
      <c r="M287" s="25" t="s">
        <v>445</v>
      </c>
      <c r="N287" s="28">
        <v>45888.787052662003</v>
      </c>
      <c r="O287" s="25" t="s">
        <v>2146</v>
      </c>
      <c r="S287" s="25" t="s">
        <v>3342</v>
      </c>
      <c r="V287" s="25" t="s">
        <v>3342</v>
      </c>
      <c r="Y287" s="25" t="s">
        <v>2680</v>
      </c>
      <c r="AB287" s="24" t="s">
        <v>2229</v>
      </c>
      <c r="AC287" s="24" t="s">
        <v>2230</v>
      </c>
      <c r="AE287" s="29">
        <v>2</v>
      </c>
      <c r="AG287" s="29">
        <v>49500</v>
      </c>
      <c r="AH287" s="30">
        <v>99000</v>
      </c>
      <c r="AL287" s="32">
        <v>8</v>
      </c>
      <c r="AN287" s="29">
        <v>7920</v>
      </c>
      <c r="AO287" s="33" t="s">
        <v>2231</v>
      </c>
      <c r="AQ287" s="34" t="s">
        <v>2232</v>
      </c>
      <c r="AR287" s="34" t="s">
        <v>2233</v>
      </c>
      <c r="AS287" s="34" t="s">
        <v>2234</v>
      </c>
    </row>
    <row r="288" spans="3:45">
      <c r="C288" s="23" t="s">
        <v>2235</v>
      </c>
      <c r="D288" s="24" t="s">
        <v>848</v>
      </c>
      <c r="E288" s="24" t="s">
        <v>24</v>
      </c>
      <c r="F288" s="37">
        <v>45888.787854548602</v>
      </c>
      <c r="G288" s="37">
        <v>45888.787854548602</v>
      </c>
      <c r="H288" s="25">
        <v>9105823897</v>
      </c>
      <c r="I288" s="37">
        <v>45888.787854548602</v>
      </c>
      <c r="J288" s="25" t="s">
        <v>3343</v>
      </c>
      <c r="K288" s="77"/>
      <c r="L288" s="27" t="s">
        <v>25</v>
      </c>
      <c r="M288" s="25" t="s">
        <v>216</v>
      </c>
      <c r="N288" s="28">
        <v>45888.787854548602</v>
      </c>
      <c r="O288" s="25" t="s">
        <v>2141</v>
      </c>
      <c r="S288" s="25" t="s">
        <v>3344</v>
      </c>
      <c r="V288" s="25" t="s">
        <v>3344</v>
      </c>
      <c r="Y288" s="25" t="s">
        <v>2627</v>
      </c>
      <c r="AB288" s="24" t="s">
        <v>2229</v>
      </c>
      <c r="AC288" s="24" t="s">
        <v>2230</v>
      </c>
      <c r="AE288" s="29">
        <v>1</v>
      </c>
      <c r="AG288" s="29">
        <v>111058</v>
      </c>
      <c r="AH288" s="30">
        <v>111058</v>
      </c>
      <c r="AL288" s="32">
        <v>8</v>
      </c>
      <c r="AN288" s="29">
        <v>8884.64</v>
      </c>
      <c r="AO288" s="33" t="s">
        <v>2231</v>
      </c>
      <c r="AQ288" s="34" t="s">
        <v>2232</v>
      </c>
      <c r="AR288" s="34" t="s">
        <v>2233</v>
      </c>
      <c r="AS288" s="34" t="s">
        <v>2234</v>
      </c>
    </row>
    <row r="289" spans="3:45">
      <c r="C289" s="23" t="s">
        <v>2235</v>
      </c>
      <c r="D289" s="24" t="s">
        <v>848</v>
      </c>
      <c r="E289" s="24" t="s">
        <v>24</v>
      </c>
      <c r="F289" s="37">
        <v>45888.787854548602</v>
      </c>
      <c r="G289" s="37">
        <v>45888.787854548602</v>
      </c>
      <c r="H289" s="25">
        <v>9105823897</v>
      </c>
      <c r="I289" s="37">
        <v>45888.787854548602</v>
      </c>
      <c r="J289" s="25" t="s">
        <v>3345</v>
      </c>
      <c r="K289" s="77"/>
      <c r="L289" s="27" t="s">
        <v>25</v>
      </c>
      <c r="M289" s="25" t="s">
        <v>216</v>
      </c>
      <c r="N289" s="28">
        <v>45888.787854548602</v>
      </c>
      <c r="O289" s="25" t="s">
        <v>2141</v>
      </c>
      <c r="S289" s="25" t="s">
        <v>3344</v>
      </c>
      <c r="V289" s="25" t="s">
        <v>3344</v>
      </c>
      <c r="Y289" s="25" t="s">
        <v>2865</v>
      </c>
      <c r="AB289" s="24" t="s">
        <v>2229</v>
      </c>
      <c r="AC289" s="24" t="s">
        <v>2230</v>
      </c>
      <c r="AE289" s="29">
        <v>2</v>
      </c>
      <c r="AG289" s="29">
        <v>55595</v>
      </c>
      <c r="AH289" s="30">
        <v>111190</v>
      </c>
      <c r="AL289" s="32">
        <v>8</v>
      </c>
      <c r="AN289" s="29">
        <v>8895.2000000000007</v>
      </c>
      <c r="AO289" s="33" t="s">
        <v>2231</v>
      </c>
      <c r="AQ289" s="34" t="s">
        <v>2232</v>
      </c>
      <c r="AR289" s="34" t="s">
        <v>2233</v>
      </c>
      <c r="AS289" s="34" t="s">
        <v>2234</v>
      </c>
    </row>
    <row r="290" spans="3:45">
      <c r="C290" s="23" t="s">
        <v>2235</v>
      </c>
      <c r="D290" s="24" t="s">
        <v>848</v>
      </c>
      <c r="E290" s="24" t="s">
        <v>24</v>
      </c>
      <c r="F290" s="37">
        <v>45888.787854548602</v>
      </c>
      <c r="G290" s="37">
        <v>45888.787854548602</v>
      </c>
      <c r="H290" s="25">
        <v>9105823897</v>
      </c>
      <c r="I290" s="37">
        <v>45888.787854548602</v>
      </c>
      <c r="J290" s="25" t="s">
        <v>3346</v>
      </c>
      <c r="K290" s="77"/>
      <c r="L290" s="27" t="s">
        <v>25</v>
      </c>
      <c r="M290" s="25" t="s">
        <v>216</v>
      </c>
      <c r="N290" s="28">
        <v>45888.787854548602</v>
      </c>
      <c r="O290" s="25" t="s">
        <v>2141</v>
      </c>
      <c r="S290" s="25" t="s">
        <v>3344</v>
      </c>
      <c r="V290" s="25" t="s">
        <v>3344</v>
      </c>
      <c r="Y290" s="25" t="s">
        <v>2616</v>
      </c>
      <c r="AB290" s="24" t="s">
        <v>2229</v>
      </c>
      <c r="AC290" s="24" t="s">
        <v>2230</v>
      </c>
      <c r="AE290" s="29">
        <v>2</v>
      </c>
      <c r="AG290" s="29">
        <v>70950</v>
      </c>
      <c r="AH290" s="30">
        <v>141900</v>
      </c>
      <c r="AL290" s="32">
        <v>8</v>
      </c>
      <c r="AN290" s="29">
        <v>11352</v>
      </c>
      <c r="AO290" s="33" t="s">
        <v>2231</v>
      </c>
      <c r="AQ290" s="34" t="s">
        <v>2232</v>
      </c>
      <c r="AR290" s="34" t="s">
        <v>2233</v>
      </c>
      <c r="AS290" s="34" t="s">
        <v>2234</v>
      </c>
    </row>
    <row r="291" spans="3:45">
      <c r="C291" s="23" t="s">
        <v>2235</v>
      </c>
      <c r="D291" s="24" t="s">
        <v>848</v>
      </c>
      <c r="E291" s="24" t="s">
        <v>24</v>
      </c>
      <c r="F291" s="37">
        <v>45888.787854548602</v>
      </c>
      <c r="G291" s="37">
        <v>45888.787854548602</v>
      </c>
      <c r="H291" s="25">
        <v>9105823897</v>
      </c>
      <c r="I291" s="37">
        <v>45888.787854548602</v>
      </c>
      <c r="J291" s="25" t="s">
        <v>3347</v>
      </c>
      <c r="K291" s="77"/>
      <c r="L291" s="27" t="s">
        <v>25</v>
      </c>
      <c r="M291" s="25" t="s">
        <v>216</v>
      </c>
      <c r="N291" s="28">
        <v>45888.787854548602</v>
      </c>
      <c r="O291" s="25" t="s">
        <v>2141</v>
      </c>
      <c r="S291" s="25" t="s">
        <v>3344</v>
      </c>
      <c r="V291" s="25" t="s">
        <v>3344</v>
      </c>
      <c r="Y291" s="25" t="s">
        <v>2567</v>
      </c>
      <c r="AB291" s="24" t="s">
        <v>2229</v>
      </c>
      <c r="AC291" s="24" t="s">
        <v>2230</v>
      </c>
      <c r="AE291" s="29">
        <v>2</v>
      </c>
      <c r="AG291" s="29">
        <v>74250</v>
      </c>
      <c r="AH291" s="30">
        <v>148500</v>
      </c>
      <c r="AL291" s="32">
        <v>8</v>
      </c>
      <c r="AN291" s="29">
        <v>11880</v>
      </c>
      <c r="AO291" s="33" t="s">
        <v>2231</v>
      </c>
      <c r="AQ291" s="34" t="s">
        <v>2232</v>
      </c>
      <c r="AR291" s="34" t="s">
        <v>2233</v>
      </c>
      <c r="AS291" s="34" t="s">
        <v>2234</v>
      </c>
    </row>
    <row r="292" spans="3:45">
      <c r="C292" s="23" t="s">
        <v>2235</v>
      </c>
      <c r="D292" s="24" t="s">
        <v>848</v>
      </c>
      <c r="E292" s="24" t="s">
        <v>24</v>
      </c>
      <c r="F292" s="37">
        <v>45888.790351539399</v>
      </c>
      <c r="G292" s="37">
        <v>45888.790351539399</v>
      </c>
      <c r="H292" s="25">
        <v>9105823873</v>
      </c>
      <c r="I292" s="37">
        <v>45888.790351539399</v>
      </c>
      <c r="J292" s="25" t="s">
        <v>3348</v>
      </c>
      <c r="K292" s="77"/>
      <c r="L292" s="27" t="s">
        <v>25</v>
      </c>
      <c r="M292" s="25" t="s">
        <v>734</v>
      </c>
      <c r="N292" s="28">
        <v>45888.790351539399</v>
      </c>
      <c r="O292" s="25" t="s">
        <v>2168</v>
      </c>
      <c r="S292" s="25" t="s">
        <v>3349</v>
      </c>
      <c r="V292" s="25" t="s">
        <v>3349</v>
      </c>
      <c r="Y292" s="25" t="s">
        <v>2627</v>
      </c>
      <c r="AB292" s="24" t="s">
        <v>2229</v>
      </c>
      <c r="AC292" s="24" t="s">
        <v>2230</v>
      </c>
      <c r="AE292" s="29">
        <v>1</v>
      </c>
      <c r="AG292" s="29">
        <v>111058</v>
      </c>
      <c r="AH292" s="30">
        <v>111058</v>
      </c>
      <c r="AL292" s="32">
        <v>8</v>
      </c>
      <c r="AN292" s="29">
        <v>8884.64</v>
      </c>
      <c r="AO292" s="33" t="s">
        <v>2231</v>
      </c>
      <c r="AQ292" s="34" t="s">
        <v>2232</v>
      </c>
      <c r="AR292" s="34" t="s">
        <v>2233</v>
      </c>
      <c r="AS292" s="34" t="s">
        <v>2234</v>
      </c>
    </row>
    <row r="293" spans="3:45">
      <c r="C293" s="23" t="s">
        <v>2241</v>
      </c>
      <c r="D293" s="24" t="s">
        <v>848</v>
      </c>
      <c r="E293" s="24" t="s">
        <v>24</v>
      </c>
      <c r="F293" s="37">
        <v>45888.790964467596</v>
      </c>
      <c r="G293" s="37">
        <v>45888.790964467596</v>
      </c>
      <c r="H293" s="25">
        <v>9105823921</v>
      </c>
      <c r="I293" s="37">
        <v>45888.790964467596</v>
      </c>
      <c r="J293" s="25" t="s">
        <v>3350</v>
      </c>
      <c r="K293" s="77"/>
      <c r="L293" s="27" t="s">
        <v>25</v>
      </c>
      <c r="M293" s="25" t="s">
        <v>348</v>
      </c>
      <c r="N293" s="28">
        <v>45888.790964467596</v>
      </c>
      <c r="O293" s="25" t="s">
        <v>2142</v>
      </c>
      <c r="S293" s="25" t="s">
        <v>3351</v>
      </c>
      <c r="V293" s="25" t="s">
        <v>3351</v>
      </c>
      <c r="Y293" s="25" t="s">
        <v>2627</v>
      </c>
      <c r="AB293" s="24" t="s">
        <v>2229</v>
      </c>
      <c r="AC293" s="24" t="s">
        <v>2230</v>
      </c>
      <c r="AE293" s="29">
        <v>1</v>
      </c>
      <c r="AG293" s="29">
        <v>111058</v>
      </c>
      <c r="AH293" s="30">
        <v>111058</v>
      </c>
      <c r="AL293" s="32">
        <v>8</v>
      </c>
      <c r="AN293" s="29">
        <v>8884.64</v>
      </c>
      <c r="AO293" s="33" t="s">
        <v>2231</v>
      </c>
      <c r="AQ293" s="34" t="s">
        <v>2232</v>
      </c>
      <c r="AR293" s="34" t="s">
        <v>2233</v>
      </c>
      <c r="AS293" s="34" t="s">
        <v>2234</v>
      </c>
    </row>
    <row r="294" spans="3:45">
      <c r="C294" s="23" t="s">
        <v>2241</v>
      </c>
      <c r="D294" s="24" t="s">
        <v>848</v>
      </c>
      <c r="E294" s="24" t="s">
        <v>24</v>
      </c>
      <c r="F294" s="37">
        <v>45888.7919594907</v>
      </c>
      <c r="G294" s="37">
        <v>45888.7919594907</v>
      </c>
      <c r="H294" s="25">
        <v>9105823937</v>
      </c>
      <c r="I294" s="37">
        <v>45888.7919594907</v>
      </c>
      <c r="J294" s="25" t="s">
        <v>3352</v>
      </c>
      <c r="K294" s="77"/>
      <c r="L294" s="27" t="s">
        <v>25</v>
      </c>
      <c r="M294" s="25" t="s">
        <v>350</v>
      </c>
      <c r="N294" s="28">
        <v>45888.7919594907</v>
      </c>
      <c r="O294" s="25" t="s">
        <v>2142</v>
      </c>
      <c r="S294" s="25" t="s">
        <v>3353</v>
      </c>
      <c r="V294" s="25" t="s">
        <v>3353</v>
      </c>
      <c r="Y294" s="25" t="s">
        <v>2627</v>
      </c>
      <c r="AB294" s="24" t="s">
        <v>2229</v>
      </c>
      <c r="AC294" s="24" t="s">
        <v>2230</v>
      </c>
      <c r="AE294" s="29">
        <v>1</v>
      </c>
      <c r="AG294" s="29">
        <v>111058</v>
      </c>
      <c r="AH294" s="30">
        <v>111058</v>
      </c>
      <c r="AL294" s="32">
        <v>8</v>
      </c>
      <c r="AN294" s="29">
        <v>8884.64</v>
      </c>
      <c r="AO294" s="33" t="s">
        <v>2231</v>
      </c>
      <c r="AQ294" s="34" t="s">
        <v>2232</v>
      </c>
      <c r="AR294" s="34" t="s">
        <v>2233</v>
      </c>
      <c r="AS294" s="34" t="s">
        <v>2234</v>
      </c>
    </row>
    <row r="295" spans="3:45">
      <c r="C295" s="23" t="s">
        <v>2235</v>
      </c>
      <c r="D295" s="24" t="s">
        <v>848</v>
      </c>
      <c r="E295" s="24" t="s">
        <v>24</v>
      </c>
      <c r="F295" s="37">
        <v>45888.793337997697</v>
      </c>
      <c r="G295" s="37">
        <v>45888.793337997697</v>
      </c>
      <c r="H295" s="25">
        <v>9105823947</v>
      </c>
      <c r="I295" s="37">
        <v>45888.793337997697</v>
      </c>
      <c r="J295" s="25" t="s">
        <v>3354</v>
      </c>
      <c r="K295" s="77"/>
      <c r="L295" s="27" t="s">
        <v>25</v>
      </c>
      <c r="M295" s="25" t="s">
        <v>619</v>
      </c>
      <c r="N295" s="28">
        <v>45888.793337997697</v>
      </c>
      <c r="O295" s="25" t="s">
        <v>2158</v>
      </c>
      <c r="S295" s="25" t="s">
        <v>3355</v>
      </c>
      <c r="V295" s="25" t="s">
        <v>3355</v>
      </c>
      <c r="Y295" s="25" t="s">
        <v>2627</v>
      </c>
      <c r="AB295" s="24" t="s">
        <v>2229</v>
      </c>
      <c r="AC295" s="24" t="s">
        <v>2230</v>
      </c>
      <c r="AE295" s="29">
        <v>2</v>
      </c>
      <c r="AG295" s="29">
        <v>111058</v>
      </c>
      <c r="AH295" s="30">
        <v>222116</v>
      </c>
      <c r="AL295" s="32">
        <v>8</v>
      </c>
      <c r="AN295" s="29">
        <v>17769.28</v>
      </c>
      <c r="AO295" s="33" t="s">
        <v>2231</v>
      </c>
      <c r="AQ295" s="34" t="s">
        <v>2232</v>
      </c>
      <c r="AR295" s="34" t="s">
        <v>2233</v>
      </c>
      <c r="AS295" s="34" t="s">
        <v>2234</v>
      </c>
    </row>
    <row r="296" spans="3:45">
      <c r="C296" s="23" t="s">
        <v>2235</v>
      </c>
      <c r="D296" s="24" t="s">
        <v>848</v>
      </c>
      <c r="E296" s="24" t="s">
        <v>24</v>
      </c>
      <c r="F296" s="37">
        <v>45888.798846527803</v>
      </c>
      <c r="G296" s="37">
        <v>45888.798846527803</v>
      </c>
      <c r="H296" s="25">
        <v>9105823957</v>
      </c>
      <c r="I296" s="37">
        <v>45888.798846527803</v>
      </c>
      <c r="J296" s="25" t="s">
        <v>3356</v>
      </c>
      <c r="K296" s="77"/>
      <c r="L296" s="27" t="s">
        <v>25</v>
      </c>
      <c r="M296" s="25" t="s">
        <v>688</v>
      </c>
      <c r="N296" s="28">
        <v>45888.798846527803</v>
      </c>
      <c r="O296" s="25" t="s">
        <v>2166</v>
      </c>
      <c r="S296" s="25" t="s">
        <v>3357</v>
      </c>
      <c r="V296" s="25" t="s">
        <v>3357</v>
      </c>
      <c r="Y296" s="25" t="s">
        <v>2567</v>
      </c>
      <c r="AB296" s="24" t="s">
        <v>2229</v>
      </c>
      <c r="AC296" s="24" t="s">
        <v>2230</v>
      </c>
      <c r="AE296" s="29">
        <v>1</v>
      </c>
      <c r="AG296" s="29">
        <v>74250</v>
      </c>
      <c r="AH296" s="30">
        <v>74250</v>
      </c>
      <c r="AL296" s="32">
        <v>8</v>
      </c>
      <c r="AN296" s="29">
        <v>5940</v>
      </c>
      <c r="AO296" s="33" t="s">
        <v>2231</v>
      </c>
      <c r="AQ296" s="34" t="s">
        <v>2232</v>
      </c>
      <c r="AR296" s="34" t="s">
        <v>2233</v>
      </c>
      <c r="AS296" s="34" t="s">
        <v>2234</v>
      </c>
    </row>
    <row r="297" spans="3:45">
      <c r="C297" s="23" t="s">
        <v>2235</v>
      </c>
      <c r="D297" s="24" t="s">
        <v>848</v>
      </c>
      <c r="E297" s="24" t="s">
        <v>24</v>
      </c>
      <c r="F297" s="37">
        <v>45888.798846527803</v>
      </c>
      <c r="G297" s="37">
        <v>45888.798846527803</v>
      </c>
      <c r="H297" s="25">
        <v>9105823957</v>
      </c>
      <c r="I297" s="37">
        <v>45888.798846527803</v>
      </c>
      <c r="J297" s="25" t="s">
        <v>3358</v>
      </c>
      <c r="K297" s="77"/>
      <c r="L297" s="27" t="s">
        <v>25</v>
      </c>
      <c r="M297" s="25" t="s">
        <v>688</v>
      </c>
      <c r="N297" s="28">
        <v>45888.798846527803</v>
      </c>
      <c r="O297" s="25" t="s">
        <v>2166</v>
      </c>
      <c r="S297" s="25" t="s">
        <v>3357</v>
      </c>
      <c r="V297" s="25" t="s">
        <v>3357</v>
      </c>
      <c r="Y297" s="25" t="s">
        <v>2629</v>
      </c>
      <c r="AB297" s="24" t="s">
        <v>2229</v>
      </c>
      <c r="AC297" s="24" t="s">
        <v>2230</v>
      </c>
      <c r="AE297" s="29">
        <v>2</v>
      </c>
      <c r="AG297" s="29">
        <v>50182</v>
      </c>
      <c r="AH297" s="30">
        <v>100364</v>
      </c>
      <c r="AL297" s="32">
        <v>8</v>
      </c>
      <c r="AN297" s="29">
        <v>8029.12</v>
      </c>
      <c r="AO297" s="33" t="s">
        <v>2231</v>
      </c>
      <c r="AQ297" s="34" t="s">
        <v>2232</v>
      </c>
      <c r="AR297" s="34" t="s">
        <v>2233</v>
      </c>
      <c r="AS297" s="34" t="s">
        <v>2234</v>
      </c>
    </row>
    <row r="298" spans="3:45">
      <c r="C298" s="23" t="s">
        <v>2235</v>
      </c>
      <c r="D298" s="24" t="s">
        <v>848</v>
      </c>
      <c r="E298" s="24" t="s">
        <v>24</v>
      </c>
      <c r="F298" s="37">
        <v>45888.798846527803</v>
      </c>
      <c r="G298" s="37">
        <v>45888.798846527803</v>
      </c>
      <c r="H298" s="25">
        <v>9105823957</v>
      </c>
      <c r="I298" s="37">
        <v>45888.798846527803</v>
      </c>
      <c r="J298" s="25" t="s">
        <v>3359</v>
      </c>
      <c r="K298" s="77"/>
      <c r="L298" s="27" t="s">
        <v>25</v>
      </c>
      <c r="M298" s="25" t="s">
        <v>688</v>
      </c>
      <c r="N298" s="28">
        <v>45888.798846527803</v>
      </c>
      <c r="O298" s="25" t="s">
        <v>2166</v>
      </c>
      <c r="S298" s="25" t="s">
        <v>3357</v>
      </c>
      <c r="V298" s="25" t="s">
        <v>3357</v>
      </c>
      <c r="Y298" s="25" t="s">
        <v>2832</v>
      </c>
      <c r="AB298" s="24" t="s">
        <v>2229</v>
      </c>
      <c r="AC298" s="24" t="s">
        <v>2230</v>
      </c>
      <c r="AE298" s="29">
        <v>2</v>
      </c>
      <c r="AG298" s="29">
        <v>46000</v>
      </c>
      <c r="AH298" s="30">
        <v>92000</v>
      </c>
      <c r="AL298" s="32">
        <v>8</v>
      </c>
      <c r="AN298" s="29">
        <v>7360</v>
      </c>
      <c r="AO298" s="33" t="s">
        <v>2231</v>
      </c>
      <c r="AQ298" s="34" t="s">
        <v>2232</v>
      </c>
      <c r="AR298" s="34" t="s">
        <v>2233</v>
      </c>
      <c r="AS298" s="34" t="s">
        <v>2234</v>
      </c>
    </row>
    <row r="299" spans="3:45">
      <c r="C299" s="23" t="s">
        <v>2235</v>
      </c>
      <c r="D299" s="24" t="s">
        <v>848</v>
      </c>
      <c r="E299" s="24" t="s">
        <v>24</v>
      </c>
      <c r="F299" s="37">
        <v>45888.805842789297</v>
      </c>
      <c r="G299" s="37">
        <v>45888.805842789297</v>
      </c>
      <c r="H299" s="25">
        <v>9105823980</v>
      </c>
      <c r="I299" s="37">
        <v>45888.805842789297</v>
      </c>
      <c r="J299" s="25" t="s">
        <v>3360</v>
      </c>
      <c r="K299" s="77"/>
      <c r="L299" s="27" t="s">
        <v>25</v>
      </c>
      <c r="M299" s="25" t="s">
        <v>393</v>
      </c>
      <c r="N299" s="28">
        <v>45888.805842789297</v>
      </c>
      <c r="O299" s="25" t="s">
        <v>2145</v>
      </c>
      <c r="S299" s="25" t="s">
        <v>3361</v>
      </c>
      <c r="V299" s="25" t="s">
        <v>3361</v>
      </c>
      <c r="Y299" s="25" t="s">
        <v>2832</v>
      </c>
      <c r="AB299" s="24" t="s">
        <v>2229</v>
      </c>
      <c r="AC299" s="24" t="s">
        <v>2230</v>
      </c>
      <c r="AE299" s="29">
        <v>1</v>
      </c>
      <c r="AG299" s="29">
        <v>46000</v>
      </c>
      <c r="AH299" s="30">
        <v>46000</v>
      </c>
      <c r="AL299" s="32">
        <v>8</v>
      </c>
      <c r="AN299" s="29">
        <v>3680</v>
      </c>
      <c r="AO299" s="33" t="s">
        <v>2231</v>
      </c>
      <c r="AQ299" s="34" t="s">
        <v>2232</v>
      </c>
      <c r="AR299" s="34" t="s">
        <v>2233</v>
      </c>
      <c r="AS299" s="34" t="s">
        <v>2234</v>
      </c>
    </row>
    <row r="300" spans="3:45">
      <c r="C300" s="23" t="s">
        <v>2241</v>
      </c>
      <c r="D300" s="24" t="s">
        <v>848</v>
      </c>
      <c r="E300" s="24" t="s">
        <v>24</v>
      </c>
      <c r="F300" s="37">
        <v>45888.827159953697</v>
      </c>
      <c r="G300" s="37">
        <v>45888.827159953697</v>
      </c>
      <c r="H300" s="25">
        <v>9105824036</v>
      </c>
      <c r="I300" s="37">
        <v>45888.827159953697</v>
      </c>
      <c r="J300" s="25" t="s">
        <v>3362</v>
      </c>
      <c r="K300" s="77"/>
      <c r="L300" s="27" t="s">
        <v>25</v>
      </c>
      <c r="M300" s="25" t="s">
        <v>352</v>
      </c>
      <c r="N300" s="28">
        <v>45888.827159953697</v>
      </c>
      <c r="O300" s="25" t="s">
        <v>2142</v>
      </c>
      <c r="S300" s="25" t="s">
        <v>3363</v>
      </c>
      <c r="V300" s="25" t="s">
        <v>3363</v>
      </c>
      <c r="Y300" s="25" t="s">
        <v>2567</v>
      </c>
      <c r="AB300" s="24" t="s">
        <v>2229</v>
      </c>
      <c r="AC300" s="24" t="s">
        <v>2230</v>
      </c>
      <c r="AE300" s="29">
        <v>2</v>
      </c>
      <c r="AG300" s="29">
        <v>74250</v>
      </c>
      <c r="AH300" s="30">
        <v>148500</v>
      </c>
      <c r="AL300" s="32">
        <v>8</v>
      </c>
      <c r="AN300" s="29">
        <v>11880</v>
      </c>
      <c r="AO300" s="33" t="s">
        <v>2231</v>
      </c>
      <c r="AQ300" s="34" t="s">
        <v>2232</v>
      </c>
      <c r="AR300" s="34" t="s">
        <v>2233</v>
      </c>
      <c r="AS300" s="34" t="s">
        <v>2234</v>
      </c>
    </row>
    <row r="301" spans="3:45">
      <c r="C301" s="23" t="s">
        <v>2235</v>
      </c>
      <c r="D301" s="24" t="s">
        <v>848</v>
      </c>
      <c r="E301" s="24" t="s">
        <v>24</v>
      </c>
      <c r="F301" s="37">
        <v>45888.827570567097</v>
      </c>
      <c r="G301" s="37">
        <v>45888.827570567097</v>
      </c>
      <c r="H301" s="25">
        <v>9105824063</v>
      </c>
      <c r="I301" s="37">
        <v>45888.827570567097</v>
      </c>
      <c r="J301" s="25" t="s">
        <v>3364</v>
      </c>
      <c r="K301" s="77"/>
      <c r="L301" s="27" t="s">
        <v>25</v>
      </c>
      <c r="M301" s="25" t="s">
        <v>736</v>
      </c>
      <c r="N301" s="28">
        <v>45888.827570567097</v>
      </c>
      <c r="O301" s="25" t="s">
        <v>2168</v>
      </c>
      <c r="S301" s="25" t="s">
        <v>3365</v>
      </c>
      <c r="V301" s="25" t="s">
        <v>3365</v>
      </c>
      <c r="Y301" s="25" t="s">
        <v>2627</v>
      </c>
      <c r="AB301" s="24" t="s">
        <v>2229</v>
      </c>
      <c r="AC301" s="24" t="s">
        <v>2230</v>
      </c>
      <c r="AE301" s="29">
        <v>3</v>
      </c>
      <c r="AG301" s="29">
        <v>111058</v>
      </c>
      <c r="AH301" s="30">
        <v>333174</v>
      </c>
      <c r="AL301" s="32">
        <v>8</v>
      </c>
      <c r="AN301" s="29">
        <v>26653.920000000002</v>
      </c>
      <c r="AO301" s="33" t="s">
        <v>2231</v>
      </c>
      <c r="AQ301" s="34" t="s">
        <v>2232</v>
      </c>
      <c r="AR301" s="34" t="s">
        <v>2233</v>
      </c>
      <c r="AS301" s="34" t="s">
        <v>2234</v>
      </c>
    </row>
    <row r="302" spans="3:45">
      <c r="C302" s="23" t="s">
        <v>2241</v>
      </c>
      <c r="D302" s="24" t="s">
        <v>848</v>
      </c>
      <c r="E302" s="24" t="s">
        <v>24</v>
      </c>
      <c r="F302" s="37">
        <v>45888.828529166698</v>
      </c>
      <c r="G302" s="37">
        <v>45888.828529166698</v>
      </c>
      <c r="H302" s="25">
        <v>9105824076</v>
      </c>
      <c r="I302" s="37">
        <v>45888.828529166698</v>
      </c>
      <c r="J302" s="25" t="s">
        <v>3366</v>
      </c>
      <c r="K302" s="77"/>
      <c r="L302" s="27" t="s">
        <v>25</v>
      </c>
      <c r="M302" s="25" t="s">
        <v>357</v>
      </c>
      <c r="N302" s="28">
        <v>45888.828529166698</v>
      </c>
      <c r="O302" s="25" t="s">
        <v>2142</v>
      </c>
      <c r="S302" s="25" t="s">
        <v>3367</v>
      </c>
      <c r="V302" s="25" t="s">
        <v>3367</v>
      </c>
      <c r="Y302" s="25" t="s">
        <v>2706</v>
      </c>
      <c r="AB302" s="24" t="s">
        <v>2229</v>
      </c>
      <c r="AC302" s="24" t="s">
        <v>2230</v>
      </c>
      <c r="AE302" s="29">
        <v>1</v>
      </c>
      <c r="AG302" s="29">
        <v>111606</v>
      </c>
      <c r="AH302" s="30">
        <v>111606</v>
      </c>
      <c r="AL302" s="32">
        <v>8</v>
      </c>
      <c r="AN302" s="29">
        <v>8928.48</v>
      </c>
      <c r="AO302" s="33" t="s">
        <v>2231</v>
      </c>
      <c r="AQ302" s="34" t="s">
        <v>2232</v>
      </c>
      <c r="AR302" s="34" t="s">
        <v>2233</v>
      </c>
      <c r="AS302" s="34" t="s">
        <v>2234</v>
      </c>
    </row>
    <row r="303" spans="3:45">
      <c r="C303" s="23" t="s">
        <v>2241</v>
      </c>
      <c r="D303" s="24" t="s">
        <v>848</v>
      </c>
      <c r="E303" s="24" t="s">
        <v>24</v>
      </c>
      <c r="F303" s="37">
        <v>45888.828529166698</v>
      </c>
      <c r="G303" s="37">
        <v>45888.828529166698</v>
      </c>
      <c r="H303" s="25">
        <v>9105824076</v>
      </c>
      <c r="I303" s="37">
        <v>45888.828529166698</v>
      </c>
      <c r="J303" s="25" t="s">
        <v>3368</v>
      </c>
      <c r="K303" s="77"/>
      <c r="L303" s="27" t="s">
        <v>25</v>
      </c>
      <c r="M303" s="25" t="s">
        <v>357</v>
      </c>
      <c r="N303" s="28">
        <v>45888.828529166698</v>
      </c>
      <c r="O303" s="25" t="s">
        <v>2142</v>
      </c>
      <c r="S303" s="25" t="s">
        <v>3367</v>
      </c>
      <c r="V303" s="25" t="s">
        <v>3367</v>
      </c>
      <c r="Y303" s="25" t="s">
        <v>2629</v>
      </c>
      <c r="AB303" s="24" t="s">
        <v>2229</v>
      </c>
      <c r="AC303" s="24" t="s">
        <v>2230</v>
      </c>
      <c r="AE303" s="29">
        <v>1</v>
      </c>
      <c r="AG303" s="29">
        <v>50182</v>
      </c>
      <c r="AH303" s="30">
        <v>50182</v>
      </c>
      <c r="AL303" s="32">
        <v>8</v>
      </c>
      <c r="AN303" s="29">
        <v>4014.56</v>
      </c>
      <c r="AO303" s="33" t="s">
        <v>2231</v>
      </c>
      <c r="AQ303" s="34" t="s">
        <v>2232</v>
      </c>
      <c r="AR303" s="34" t="s">
        <v>2233</v>
      </c>
      <c r="AS303" s="34" t="s">
        <v>2234</v>
      </c>
    </row>
    <row r="304" spans="3:45">
      <c r="C304" s="23" t="s">
        <v>2241</v>
      </c>
      <c r="D304" s="24" t="s">
        <v>848</v>
      </c>
      <c r="E304" s="24" t="s">
        <v>24</v>
      </c>
      <c r="F304" s="37">
        <v>45888.832828738399</v>
      </c>
      <c r="G304" s="37">
        <v>45888.832828738399</v>
      </c>
      <c r="H304" s="25">
        <v>9105824105</v>
      </c>
      <c r="I304" s="37">
        <v>45888.832828738399</v>
      </c>
      <c r="J304" s="25" t="s">
        <v>3369</v>
      </c>
      <c r="K304" s="77"/>
      <c r="L304" s="27" t="s">
        <v>25</v>
      </c>
      <c r="M304" s="25" t="s">
        <v>157</v>
      </c>
      <c r="N304" s="28">
        <v>45888.832828738399</v>
      </c>
      <c r="O304" s="25" t="s">
        <v>2138</v>
      </c>
      <c r="S304" s="25" t="s">
        <v>3370</v>
      </c>
      <c r="V304" s="25" t="s">
        <v>3370</v>
      </c>
      <c r="Y304" s="25" t="s">
        <v>2865</v>
      </c>
      <c r="AB304" s="24" t="s">
        <v>2229</v>
      </c>
      <c r="AC304" s="24" t="s">
        <v>2230</v>
      </c>
      <c r="AE304" s="29">
        <v>2</v>
      </c>
      <c r="AG304" s="29">
        <v>55595</v>
      </c>
      <c r="AH304" s="30">
        <v>111190</v>
      </c>
      <c r="AL304" s="32">
        <v>8</v>
      </c>
      <c r="AN304" s="29">
        <v>8895.2000000000007</v>
      </c>
      <c r="AO304" s="33" t="s">
        <v>2231</v>
      </c>
      <c r="AQ304" s="34" t="s">
        <v>2232</v>
      </c>
      <c r="AR304" s="34" t="s">
        <v>2233</v>
      </c>
      <c r="AS304" s="34" t="s">
        <v>2234</v>
      </c>
    </row>
    <row r="305" spans="3:45">
      <c r="C305" s="23" t="s">
        <v>2241</v>
      </c>
      <c r="D305" s="24" t="s">
        <v>848</v>
      </c>
      <c r="E305" s="24" t="s">
        <v>24</v>
      </c>
      <c r="F305" s="37">
        <v>45888.832828738399</v>
      </c>
      <c r="G305" s="37">
        <v>45888.832828738399</v>
      </c>
      <c r="H305" s="25">
        <v>9105824105</v>
      </c>
      <c r="I305" s="37">
        <v>45888.832828738399</v>
      </c>
      <c r="J305" s="25" t="s">
        <v>3371</v>
      </c>
      <c r="K305" s="77"/>
      <c r="L305" s="27" t="s">
        <v>25</v>
      </c>
      <c r="M305" s="25" t="s">
        <v>157</v>
      </c>
      <c r="N305" s="28">
        <v>45888.832828738399</v>
      </c>
      <c r="O305" s="25" t="s">
        <v>2138</v>
      </c>
      <c r="S305" s="25" t="s">
        <v>3370</v>
      </c>
      <c r="V305" s="25" t="s">
        <v>3370</v>
      </c>
      <c r="Y305" s="25" t="s">
        <v>2616</v>
      </c>
      <c r="AB305" s="24" t="s">
        <v>2229</v>
      </c>
      <c r="AC305" s="24" t="s">
        <v>2230</v>
      </c>
      <c r="AE305" s="29">
        <v>2</v>
      </c>
      <c r="AG305" s="29">
        <v>70950</v>
      </c>
      <c r="AH305" s="30">
        <v>141900</v>
      </c>
      <c r="AL305" s="32">
        <v>8</v>
      </c>
      <c r="AN305" s="29">
        <v>11352</v>
      </c>
      <c r="AO305" s="33" t="s">
        <v>2231</v>
      </c>
      <c r="AQ305" s="34" t="s">
        <v>2232</v>
      </c>
      <c r="AR305" s="34" t="s">
        <v>2233</v>
      </c>
      <c r="AS305" s="34" t="s">
        <v>2234</v>
      </c>
    </row>
    <row r="306" spans="3:45">
      <c r="C306" s="23" t="s">
        <v>2241</v>
      </c>
      <c r="D306" s="24" t="s">
        <v>848</v>
      </c>
      <c r="E306" s="24" t="s">
        <v>24</v>
      </c>
      <c r="F306" s="37">
        <v>45888.832828738399</v>
      </c>
      <c r="G306" s="37">
        <v>45888.832828738399</v>
      </c>
      <c r="H306" s="25">
        <v>9105824105</v>
      </c>
      <c r="I306" s="37">
        <v>45888.832828738399</v>
      </c>
      <c r="J306" s="25" t="s">
        <v>3372</v>
      </c>
      <c r="K306" s="77"/>
      <c r="L306" s="27" t="s">
        <v>25</v>
      </c>
      <c r="M306" s="25" t="s">
        <v>157</v>
      </c>
      <c r="N306" s="28">
        <v>45888.832828738399</v>
      </c>
      <c r="O306" s="25" t="s">
        <v>2138</v>
      </c>
      <c r="S306" s="25" t="s">
        <v>3370</v>
      </c>
      <c r="V306" s="25" t="s">
        <v>3370</v>
      </c>
      <c r="Y306" s="25" t="s">
        <v>2567</v>
      </c>
      <c r="AB306" s="24" t="s">
        <v>2229</v>
      </c>
      <c r="AC306" s="24" t="s">
        <v>2230</v>
      </c>
      <c r="AE306" s="29">
        <v>1</v>
      </c>
      <c r="AG306" s="29">
        <v>74250</v>
      </c>
      <c r="AH306" s="30">
        <v>74250</v>
      </c>
      <c r="AL306" s="32">
        <v>8</v>
      </c>
      <c r="AN306" s="29">
        <v>5940</v>
      </c>
      <c r="AO306" s="33" t="s">
        <v>2231</v>
      </c>
      <c r="AQ306" s="34" t="s">
        <v>2232</v>
      </c>
      <c r="AR306" s="34" t="s">
        <v>2233</v>
      </c>
      <c r="AS306" s="34" t="s">
        <v>2234</v>
      </c>
    </row>
    <row r="307" spans="3:45">
      <c r="C307" s="23" t="s">
        <v>2241</v>
      </c>
      <c r="D307" s="24" t="s">
        <v>848</v>
      </c>
      <c r="E307" s="24" t="s">
        <v>24</v>
      </c>
      <c r="F307" s="37">
        <v>45888.832828738399</v>
      </c>
      <c r="G307" s="37">
        <v>45888.832828738399</v>
      </c>
      <c r="H307" s="25">
        <v>9105824105</v>
      </c>
      <c r="I307" s="37">
        <v>45888.832828738399</v>
      </c>
      <c r="J307" s="25" t="s">
        <v>3373</v>
      </c>
      <c r="K307" s="77"/>
      <c r="L307" s="27" t="s">
        <v>25</v>
      </c>
      <c r="M307" s="25" t="s">
        <v>157</v>
      </c>
      <c r="N307" s="28">
        <v>45888.832828738399</v>
      </c>
      <c r="O307" s="25" t="s">
        <v>2138</v>
      </c>
      <c r="S307" s="25" t="s">
        <v>3370</v>
      </c>
      <c r="V307" s="25" t="s">
        <v>3370</v>
      </c>
      <c r="Y307" s="25" t="s">
        <v>2629</v>
      </c>
      <c r="AB307" s="24" t="s">
        <v>2229</v>
      </c>
      <c r="AC307" s="24" t="s">
        <v>2230</v>
      </c>
      <c r="AE307" s="29">
        <v>2</v>
      </c>
      <c r="AG307" s="29">
        <v>50182</v>
      </c>
      <c r="AH307" s="30">
        <v>100364</v>
      </c>
      <c r="AL307" s="32">
        <v>8</v>
      </c>
      <c r="AN307" s="29">
        <v>8029.12</v>
      </c>
      <c r="AO307" s="33" t="s">
        <v>2231</v>
      </c>
      <c r="AQ307" s="34" t="s">
        <v>2232</v>
      </c>
      <c r="AR307" s="34" t="s">
        <v>2233</v>
      </c>
      <c r="AS307" s="34" t="s">
        <v>2234</v>
      </c>
    </row>
    <row r="308" spans="3:45">
      <c r="C308" s="23" t="s">
        <v>2241</v>
      </c>
      <c r="D308" s="24" t="s">
        <v>848</v>
      </c>
      <c r="E308" s="24" t="s">
        <v>24</v>
      </c>
      <c r="F308" s="37">
        <v>45888.832828738399</v>
      </c>
      <c r="G308" s="37">
        <v>45888.832828738399</v>
      </c>
      <c r="H308" s="25">
        <v>9105824105</v>
      </c>
      <c r="I308" s="37">
        <v>45888.832828738399</v>
      </c>
      <c r="J308" s="25" t="s">
        <v>3374</v>
      </c>
      <c r="K308" s="77"/>
      <c r="L308" s="27" t="s">
        <v>25</v>
      </c>
      <c r="M308" s="25" t="s">
        <v>157</v>
      </c>
      <c r="N308" s="28">
        <v>45888.832828738399</v>
      </c>
      <c r="O308" s="25" t="s">
        <v>2138</v>
      </c>
      <c r="S308" s="25" t="s">
        <v>3370</v>
      </c>
      <c r="V308" s="25" t="s">
        <v>3370</v>
      </c>
      <c r="Y308" s="25" t="s">
        <v>2832</v>
      </c>
      <c r="AB308" s="24" t="s">
        <v>2229</v>
      </c>
      <c r="AC308" s="24" t="s">
        <v>2230</v>
      </c>
      <c r="AE308" s="29">
        <v>1</v>
      </c>
      <c r="AG308" s="29">
        <v>46000</v>
      </c>
      <c r="AH308" s="30">
        <v>46000</v>
      </c>
      <c r="AL308" s="32">
        <v>8</v>
      </c>
      <c r="AN308" s="29">
        <v>3680</v>
      </c>
      <c r="AO308" s="33" t="s">
        <v>2231</v>
      </c>
      <c r="AQ308" s="34" t="s">
        <v>2232</v>
      </c>
      <c r="AR308" s="34" t="s">
        <v>2233</v>
      </c>
      <c r="AS308" s="34" t="s">
        <v>2234</v>
      </c>
    </row>
    <row r="309" spans="3:45">
      <c r="C309" s="23" t="s">
        <v>2235</v>
      </c>
      <c r="D309" s="24" t="s">
        <v>848</v>
      </c>
      <c r="E309" s="24" t="s">
        <v>24</v>
      </c>
      <c r="F309" s="37">
        <v>45888.833198113403</v>
      </c>
      <c r="G309" s="37">
        <v>45888.833198113403</v>
      </c>
      <c r="H309" s="25">
        <v>9105824106</v>
      </c>
      <c r="I309" s="37">
        <v>45888.833198113403</v>
      </c>
      <c r="J309" s="25" t="s">
        <v>3375</v>
      </c>
      <c r="K309" s="77"/>
      <c r="L309" s="27" t="s">
        <v>25</v>
      </c>
      <c r="M309" s="25" t="s">
        <v>447</v>
      </c>
      <c r="N309" s="28">
        <v>45888.833198113403</v>
      </c>
      <c r="O309" s="25" t="s">
        <v>2146</v>
      </c>
      <c r="S309" s="25" t="s">
        <v>3376</v>
      </c>
      <c r="V309" s="25" t="s">
        <v>3376</v>
      </c>
      <c r="Y309" s="25" t="s">
        <v>2627</v>
      </c>
      <c r="AB309" s="24" t="s">
        <v>2229</v>
      </c>
      <c r="AC309" s="24" t="s">
        <v>2230</v>
      </c>
      <c r="AE309" s="29">
        <v>1</v>
      </c>
      <c r="AG309" s="29">
        <v>111058</v>
      </c>
      <c r="AH309" s="30">
        <v>111058</v>
      </c>
      <c r="AL309" s="32">
        <v>8</v>
      </c>
      <c r="AN309" s="29">
        <v>8884.64</v>
      </c>
      <c r="AO309" s="33" t="s">
        <v>2231</v>
      </c>
      <c r="AQ309" s="34" t="s">
        <v>2232</v>
      </c>
      <c r="AR309" s="34" t="s">
        <v>2233</v>
      </c>
      <c r="AS309" s="34" t="s">
        <v>2234</v>
      </c>
    </row>
    <row r="310" spans="3:45">
      <c r="C310" s="23" t="s">
        <v>2235</v>
      </c>
      <c r="D310" s="24" t="s">
        <v>848</v>
      </c>
      <c r="E310" s="24" t="s">
        <v>24</v>
      </c>
      <c r="F310" s="37">
        <v>45888.833198113403</v>
      </c>
      <c r="G310" s="37">
        <v>45888.833198113403</v>
      </c>
      <c r="H310" s="25">
        <v>9105824106</v>
      </c>
      <c r="I310" s="37">
        <v>45888.833198113403</v>
      </c>
      <c r="J310" s="25" t="s">
        <v>3377</v>
      </c>
      <c r="K310" s="77"/>
      <c r="L310" s="27" t="s">
        <v>25</v>
      </c>
      <c r="M310" s="25" t="s">
        <v>447</v>
      </c>
      <c r="N310" s="28">
        <v>45888.833198113403</v>
      </c>
      <c r="O310" s="25" t="s">
        <v>2146</v>
      </c>
      <c r="S310" s="25" t="s">
        <v>3376</v>
      </c>
      <c r="V310" s="25" t="s">
        <v>3376</v>
      </c>
      <c r="Y310" s="25" t="s">
        <v>2629</v>
      </c>
      <c r="AB310" s="24" t="s">
        <v>2229</v>
      </c>
      <c r="AC310" s="24" t="s">
        <v>2230</v>
      </c>
      <c r="AE310" s="29">
        <v>1</v>
      </c>
      <c r="AG310" s="29">
        <v>50182</v>
      </c>
      <c r="AH310" s="30">
        <v>50182</v>
      </c>
      <c r="AL310" s="32">
        <v>8</v>
      </c>
      <c r="AN310" s="29">
        <v>4014.56</v>
      </c>
      <c r="AO310" s="33" t="s">
        <v>2231</v>
      </c>
      <c r="AQ310" s="34" t="s">
        <v>2232</v>
      </c>
      <c r="AR310" s="34" t="s">
        <v>2233</v>
      </c>
      <c r="AS310" s="34" t="s">
        <v>2234</v>
      </c>
    </row>
    <row r="311" spans="3:45">
      <c r="C311" s="23" t="s">
        <v>2235</v>
      </c>
      <c r="D311" s="24" t="s">
        <v>848</v>
      </c>
      <c r="E311" s="24" t="s">
        <v>24</v>
      </c>
      <c r="F311" s="37">
        <v>45888.833198113403</v>
      </c>
      <c r="G311" s="37">
        <v>45888.833198113403</v>
      </c>
      <c r="H311" s="25">
        <v>9105824106</v>
      </c>
      <c r="I311" s="37">
        <v>45888.833198113403</v>
      </c>
      <c r="J311" s="25" t="s">
        <v>3378</v>
      </c>
      <c r="K311" s="77"/>
      <c r="L311" s="27" t="s">
        <v>25</v>
      </c>
      <c r="M311" s="25" t="s">
        <v>447</v>
      </c>
      <c r="N311" s="28">
        <v>45888.833198113403</v>
      </c>
      <c r="O311" s="25" t="s">
        <v>2146</v>
      </c>
      <c r="S311" s="25" t="s">
        <v>3376</v>
      </c>
      <c r="V311" s="25" t="s">
        <v>3376</v>
      </c>
      <c r="Y311" s="25" t="s">
        <v>2832</v>
      </c>
      <c r="AB311" s="24" t="s">
        <v>2229</v>
      </c>
      <c r="AC311" s="24" t="s">
        <v>2230</v>
      </c>
      <c r="AE311" s="29">
        <v>2</v>
      </c>
      <c r="AG311" s="29">
        <v>46000</v>
      </c>
      <c r="AH311" s="30">
        <v>92000</v>
      </c>
      <c r="AL311" s="32">
        <v>8</v>
      </c>
      <c r="AN311" s="29">
        <v>7360</v>
      </c>
      <c r="AO311" s="33" t="s">
        <v>2231</v>
      </c>
      <c r="AQ311" s="34" t="s">
        <v>2232</v>
      </c>
      <c r="AR311" s="34" t="s">
        <v>2233</v>
      </c>
      <c r="AS311" s="34" t="s">
        <v>2234</v>
      </c>
    </row>
    <row r="312" spans="3:45">
      <c r="C312" s="23" t="s">
        <v>2241</v>
      </c>
      <c r="D312" s="24" t="s">
        <v>848</v>
      </c>
      <c r="E312" s="24" t="s">
        <v>24</v>
      </c>
      <c r="F312" s="37">
        <v>45888.834455057899</v>
      </c>
      <c r="G312" s="37">
        <v>45888.834455057899</v>
      </c>
      <c r="H312" s="25">
        <v>9105824083</v>
      </c>
      <c r="I312" s="37">
        <v>45888.834455057899</v>
      </c>
      <c r="J312" s="25" t="s">
        <v>3379</v>
      </c>
      <c r="K312" s="77"/>
      <c r="L312" s="27" t="s">
        <v>25</v>
      </c>
      <c r="M312" s="25" t="s">
        <v>362</v>
      </c>
      <c r="N312" s="28">
        <v>45888.834455057899</v>
      </c>
      <c r="O312" s="25" t="s">
        <v>2142</v>
      </c>
      <c r="S312" s="25" t="s">
        <v>3380</v>
      </c>
      <c r="V312" s="25" t="s">
        <v>3380</v>
      </c>
      <c r="Y312" s="25" t="s">
        <v>2627</v>
      </c>
      <c r="AB312" s="24" t="s">
        <v>2229</v>
      </c>
      <c r="AC312" s="24" t="s">
        <v>2230</v>
      </c>
      <c r="AE312" s="29">
        <v>1</v>
      </c>
      <c r="AG312" s="29">
        <v>111058</v>
      </c>
      <c r="AH312" s="30">
        <v>111058</v>
      </c>
      <c r="AL312" s="32">
        <v>8</v>
      </c>
      <c r="AN312" s="29">
        <v>8884.64</v>
      </c>
      <c r="AO312" s="33" t="s">
        <v>2231</v>
      </c>
      <c r="AQ312" s="34" t="s">
        <v>2232</v>
      </c>
      <c r="AR312" s="34" t="s">
        <v>2233</v>
      </c>
      <c r="AS312" s="34" t="s">
        <v>2234</v>
      </c>
    </row>
    <row r="313" spans="3:45">
      <c r="C313" s="23" t="s">
        <v>2235</v>
      </c>
      <c r="D313" s="24" t="s">
        <v>848</v>
      </c>
      <c r="E313" s="24" t="s">
        <v>24</v>
      </c>
      <c r="F313" s="37">
        <v>45888.834862615702</v>
      </c>
      <c r="G313" s="37">
        <v>45888.834862615702</v>
      </c>
      <c r="H313" s="25">
        <v>9105824118</v>
      </c>
      <c r="I313" s="37">
        <v>45888.834862615702</v>
      </c>
      <c r="J313" s="25" t="s">
        <v>3381</v>
      </c>
      <c r="K313" s="77"/>
      <c r="L313" s="27" t="s">
        <v>25</v>
      </c>
      <c r="M313" s="25" t="s">
        <v>452</v>
      </c>
      <c r="N313" s="28">
        <v>45888.834862615702</v>
      </c>
      <c r="O313" s="25" t="s">
        <v>2146</v>
      </c>
      <c r="S313" s="25" t="s">
        <v>3382</v>
      </c>
      <c r="V313" s="25" t="s">
        <v>3382</v>
      </c>
      <c r="Y313" s="25" t="s">
        <v>2567</v>
      </c>
      <c r="AB313" s="24" t="s">
        <v>2229</v>
      </c>
      <c r="AC313" s="24" t="s">
        <v>2230</v>
      </c>
      <c r="AE313" s="29">
        <v>1</v>
      </c>
      <c r="AG313" s="29">
        <v>74250</v>
      </c>
      <c r="AH313" s="30">
        <v>74250</v>
      </c>
      <c r="AL313" s="32">
        <v>8</v>
      </c>
      <c r="AN313" s="29">
        <v>5940</v>
      </c>
      <c r="AO313" s="33" t="s">
        <v>2231</v>
      </c>
      <c r="AQ313" s="34" t="s">
        <v>2232</v>
      </c>
      <c r="AR313" s="34" t="s">
        <v>2233</v>
      </c>
      <c r="AS313" s="34" t="s">
        <v>2234</v>
      </c>
    </row>
    <row r="314" spans="3:45">
      <c r="C314" s="23" t="s">
        <v>2235</v>
      </c>
      <c r="D314" s="24" t="s">
        <v>848</v>
      </c>
      <c r="E314" s="24" t="s">
        <v>24</v>
      </c>
      <c r="F314" s="37">
        <v>45888.834862615702</v>
      </c>
      <c r="G314" s="37">
        <v>45888.834862615702</v>
      </c>
      <c r="H314" s="25">
        <v>9105824118</v>
      </c>
      <c r="I314" s="37">
        <v>45888.834862615702</v>
      </c>
      <c r="J314" s="25" t="s">
        <v>3383</v>
      </c>
      <c r="K314" s="77"/>
      <c r="L314" s="27" t="s">
        <v>25</v>
      </c>
      <c r="M314" s="25" t="s">
        <v>452</v>
      </c>
      <c r="N314" s="28">
        <v>45888.834862615702</v>
      </c>
      <c r="O314" s="25" t="s">
        <v>2146</v>
      </c>
      <c r="S314" s="25" t="s">
        <v>3382</v>
      </c>
      <c r="V314" s="25" t="s">
        <v>3382</v>
      </c>
      <c r="Y314" s="25" t="s">
        <v>2616</v>
      </c>
      <c r="AB314" s="24" t="s">
        <v>2229</v>
      </c>
      <c r="AC314" s="24" t="s">
        <v>2230</v>
      </c>
      <c r="AE314" s="29">
        <v>1</v>
      </c>
      <c r="AG314" s="29">
        <v>70950</v>
      </c>
      <c r="AH314" s="30">
        <v>70950</v>
      </c>
      <c r="AL314" s="32">
        <v>8</v>
      </c>
      <c r="AN314" s="29">
        <v>5676</v>
      </c>
      <c r="AO314" s="33" t="s">
        <v>2231</v>
      </c>
      <c r="AQ314" s="34" t="s">
        <v>2232</v>
      </c>
      <c r="AR314" s="34" t="s">
        <v>2233</v>
      </c>
      <c r="AS314" s="34" t="s">
        <v>2234</v>
      </c>
    </row>
    <row r="315" spans="3:45">
      <c r="C315" s="23" t="s">
        <v>2235</v>
      </c>
      <c r="D315" s="24" t="s">
        <v>848</v>
      </c>
      <c r="E315" s="24" t="s">
        <v>24</v>
      </c>
      <c r="F315" s="37">
        <v>45888.836846759303</v>
      </c>
      <c r="G315" s="37">
        <v>45888.836846759303</v>
      </c>
      <c r="H315" s="25">
        <v>9105824129</v>
      </c>
      <c r="I315" s="37">
        <v>45888.836846759303</v>
      </c>
      <c r="J315" s="25" t="s">
        <v>3384</v>
      </c>
      <c r="K315" s="77"/>
      <c r="L315" s="27" t="s">
        <v>25</v>
      </c>
      <c r="M315" s="25" t="s">
        <v>686</v>
      </c>
      <c r="N315" s="28">
        <v>45888.836846759303</v>
      </c>
      <c r="O315" s="25" t="s">
        <v>2165</v>
      </c>
      <c r="S315" s="25" t="s">
        <v>2250</v>
      </c>
      <c r="V315" s="25" t="s">
        <v>2250</v>
      </c>
      <c r="Y315" s="25" t="s">
        <v>2567</v>
      </c>
      <c r="AB315" s="24" t="s">
        <v>2229</v>
      </c>
      <c r="AC315" s="24" t="s">
        <v>2230</v>
      </c>
      <c r="AE315" s="29">
        <v>1</v>
      </c>
      <c r="AG315" s="29">
        <v>74250</v>
      </c>
      <c r="AH315" s="30">
        <v>74250</v>
      </c>
      <c r="AL315" s="32">
        <v>8</v>
      </c>
      <c r="AN315" s="29">
        <v>5940</v>
      </c>
      <c r="AO315" s="33" t="s">
        <v>2231</v>
      </c>
      <c r="AQ315" s="34" t="s">
        <v>2232</v>
      </c>
      <c r="AR315" s="34" t="s">
        <v>2233</v>
      </c>
      <c r="AS315" s="34" t="s">
        <v>2234</v>
      </c>
    </row>
    <row r="316" spans="3:45">
      <c r="C316" s="23" t="s">
        <v>2241</v>
      </c>
      <c r="D316" s="24" t="s">
        <v>848</v>
      </c>
      <c r="E316" s="24" t="s">
        <v>24</v>
      </c>
      <c r="F316" s="37">
        <v>45888.837670254601</v>
      </c>
      <c r="G316" s="37">
        <v>45888.837670254601</v>
      </c>
      <c r="H316" s="25">
        <v>9105824084</v>
      </c>
      <c r="I316" s="37">
        <v>45888.837670254601</v>
      </c>
      <c r="J316" s="25" t="s">
        <v>3385</v>
      </c>
      <c r="K316" s="77"/>
      <c r="L316" s="27" t="s">
        <v>25</v>
      </c>
      <c r="M316" s="25" t="s">
        <v>364</v>
      </c>
      <c r="N316" s="28">
        <v>45888.837670254601</v>
      </c>
      <c r="O316" s="25" t="s">
        <v>2142</v>
      </c>
      <c r="S316" s="25" t="s">
        <v>3380</v>
      </c>
      <c r="V316" s="25" t="s">
        <v>3380</v>
      </c>
      <c r="Y316" s="25" t="s">
        <v>2616</v>
      </c>
      <c r="AB316" s="24" t="s">
        <v>2229</v>
      </c>
      <c r="AC316" s="24" t="s">
        <v>2230</v>
      </c>
      <c r="AE316" s="29">
        <v>1</v>
      </c>
      <c r="AG316" s="29">
        <v>70950</v>
      </c>
      <c r="AH316" s="30">
        <v>70950</v>
      </c>
      <c r="AL316" s="32">
        <v>8</v>
      </c>
      <c r="AN316" s="29">
        <v>5676</v>
      </c>
      <c r="AO316" s="33" t="s">
        <v>2231</v>
      </c>
      <c r="AQ316" s="34" t="s">
        <v>2232</v>
      </c>
      <c r="AR316" s="34" t="s">
        <v>2233</v>
      </c>
      <c r="AS316" s="34" t="s">
        <v>2234</v>
      </c>
    </row>
    <row r="317" spans="3:45">
      <c r="C317" s="23" t="s">
        <v>2235</v>
      </c>
      <c r="D317" s="24" t="s">
        <v>848</v>
      </c>
      <c r="E317" s="24" t="s">
        <v>24</v>
      </c>
      <c r="F317" s="37">
        <v>45888.839919062499</v>
      </c>
      <c r="G317" s="37">
        <v>45888.839919062499</v>
      </c>
      <c r="H317" s="25">
        <v>9105824138</v>
      </c>
      <c r="I317" s="37">
        <v>45888.839919062499</v>
      </c>
      <c r="J317" s="25" t="s">
        <v>3386</v>
      </c>
      <c r="K317" s="77"/>
      <c r="L317" s="27" t="s">
        <v>25</v>
      </c>
      <c r="M317" s="25" t="s">
        <v>395</v>
      </c>
      <c r="N317" s="28">
        <v>45888.839919062499</v>
      </c>
      <c r="O317" s="25" t="s">
        <v>2145</v>
      </c>
      <c r="S317" s="25" t="s">
        <v>3387</v>
      </c>
      <c r="V317" s="25" t="s">
        <v>3387</v>
      </c>
      <c r="Y317" s="25" t="s">
        <v>2567</v>
      </c>
      <c r="AB317" s="24" t="s">
        <v>2229</v>
      </c>
      <c r="AC317" s="24" t="s">
        <v>2230</v>
      </c>
      <c r="AE317" s="29">
        <v>1</v>
      </c>
      <c r="AG317" s="29">
        <v>74250</v>
      </c>
      <c r="AH317" s="30">
        <v>74250</v>
      </c>
      <c r="AL317" s="32">
        <v>8</v>
      </c>
      <c r="AN317" s="29">
        <v>5940</v>
      </c>
      <c r="AO317" s="33" t="s">
        <v>2231</v>
      </c>
      <c r="AQ317" s="34" t="s">
        <v>2232</v>
      </c>
      <c r="AR317" s="34" t="s">
        <v>2233</v>
      </c>
      <c r="AS317" s="34" t="s">
        <v>2234</v>
      </c>
    </row>
    <row r="318" spans="3:45">
      <c r="C318" s="23" t="s">
        <v>2235</v>
      </c>
      <c r="D318" s="24" t="s">
        <v>848</v>
      </c>
      <c r="E318" s="24" t="s">
        <v>24</v>
      </c>
      <c r="F318" s="37">
        <v>45888.839919062499</v>
      </c>
      <c r="G318" s="37">
        <v>45888.839919062499</v>
      </c>
      <c r="H318" s="25">
        <v>9105824138</v>
      </c>
      <c r="I318" s="37">
        <v>45888.839919062499</v>
      </c>
      <c r="J318" s="25" t="s">
        <v>3388</v>
      </c>
      <c r="K318" s="77"/>
      <c r="L318" s="27" t="s">
        <v>25</v>
      </c>
      <c r="M318" s="25" t="s">
        <v>395</v>
      </c>
      <c r="N318" s="28">
        <v>45888.839919062499</v>
      </c>
      <c r="O318" s="25" t="s">
        <v>2145</v>
      </c>
      <c r="S318" s="25" t="s">
        <v>3387</v>
      </c>
      <c r="V318" s="25" t="s">
        <v>3387</v>
      </c>
      <c r="Y318" s="25" t="s">
        <v>2832</v>
      </c>
      <c r="AB318" s="24" t="s">
        <v>2229</v>
      </c>
      <c r="AC318" s="24" t="s">
        <v>2230</v>
      </c>
      <c r="AE318" s="29">
        <v>1</v>
      </c>
      <c r="AG318" s="29">
        <v>46000</v>
      </c>
      <c r="AH318" s="30">
        <v>46000</v>
      </c>
      <c r="AL318" s="32">
        <v>8</v>
      </c>
      <c r="AN318" s="29">
        <v>3680</v>
      </c>
      <c r="AO318" s="33" t="s">
        <v>2231</v>
      </c>
      <c r="AQ318" s="34" t="s">
        <v>2232</v>
      </c>
      <c r="AR318" s="34" t="s">
        <v>2233</v>
      </c>
      <c r="AS318" s="34" t="s">
        <v>2234</v>
      </c>
    </row>
    <row r="319" spans="3:45">
      <c r="C319" s="23" t="s">
        <v>2235</v>
      </c>
      <c r="D319" s="24" t="s">
        <v>848</v>
      </c>
      <c r="E319" s="24" t="s">
        <v>24</v>
      </c>
      <c r="F319" s="37">
        <v>45888.839919062499</v>
      </c>
      <c r="G319" s="37">
        <v>45888.839919062499</v>
      </c>
      <c r="H319" s="25">
        <v>9105824138</v>
      </c>
      <c r="I319" s="37">
        <v>45888.839919062499</v>
      </c>
      <c r="J319" s="25" t="s">
        <v>3389</v>
      </c>
      <c r="K319" s="77"/>
      <c r="L319" s="27" t="s">
        <v>25</v>
      </c>
      <c r="M319" s="25" t="s">
        <v>395</v>
      </c>
      <c r="N319" s="28">
        <v>45888.839919062499</v>
      </c>
      <c r="O319" s="25" t="s">
        <v>2145</v>
      </c>
      <c r="S319" s="25" t="s">
        <v>3387</v>
      </c>
      <c r="V319" s="25" t="s">
        <v>3387</v>
      </c>
      <c r="Y319" s="25" t="s">
        <v>2629</v>
      </c>
      <c r="AB319" s="24" t="s">
        <v>2229</v>
      </c>
      <c r="AC319" s="24" t="s">
        <v>2230</v>
      </c>
      <c r="AE319" s="29">
        <v>4</v>
      </c>
      <c r="AG319" s="29">
        <v>50182</v>
      </c>
      <c r="AH319" s="30">
        <v>200728</v>
      </c>
      <c r="AL319" s="32">
        <v>8</v>
      </c>
      <c r="AN319" s="29">
        <v>16058.24</v>
      </c>
      <c r="AO319" s="33" t="s">
        <v>2231</v>
      </c>
      <c r="AQ319" s="34" t="s">
        <v>2232</v>
      </c>
      <c r="AR319" s="34" t="s">
        <v>2233</v>
      </c>
      <c r="AS319" s="34" t="s">
        <v>2234</v>
      </c>
    </row>
    <row r="320" spans="3:45">
      <c r="C320" s="23" t="s">
        <v>2235</v>
      </c>
      <c r="D320" s="24" t="s">
        <v>848</v>
      </c>
      <c r="E320" s="24" t="s">
        <v>24</v>
      </c>
      <c r="F320" s="37">
        <v>45888.845108368099</v>
      </c>
      <c r="G320" s="37">
        <v>45888.845108368099</v>
      </c>
      <c r="H320" s="25">
        <v>9105824096</v>
      </c>
      <c r="I320" s="37">
        <v>45888.845108368099</v>
      </c>
      <c r="J320" s="25" t="s">
        <v>3390</v>
      </c>
      <c r="K320" s="77"/>
      <c r="L320" s="27" t="s">
        <v>25</v>
      </c>
      <c r="M320" s="25" t="s">
        <v>288</v>
      </c>
      <c r="N320" s="28">
        <v>45888.845108368099</v>
      </c>
      <c r="O320" s="25" t="s">
        <v>2139</v>
      </c>
      <c r="S320" s="25" t="s">
        <v>3391</v>
      </c>
      <c r="V320" s="25" t="s">
        <v>3391</v>
      </c>
      <c r="Y320" s="25" t="s">
        <v>2616</v>
      </c>
      <c r="AB320" s="24" t="s">
        <v>2229</v>
      </c>
      <c r="AC320" s="24" t="s">
        <v>2230</v>
      </c>
      <c r="AE320" s="29">
        <v>1</v>
      </c>
      <c r="AG320" s="29">
        <v>70950</v>
      </c>
      <c r="AH320" s="30">
        <v>70950</v>
      </c>
      <c r="AL320" s="32">
        <v>8</v>
      </c>
      <c r="AN320" s="29">
        <v>5676</v>
      </c>
      <c r="AO320" s="33" t="s">
        <v>2231</v>
      </c>
      <c r="AQ320" s="34" t="s">
        <v>2232</v>
      </c>
      <c r="AR320" s="34" t="s">
        <v>2233</v>
      </c>
      <c r="AS320" s="34" t="s">
        <v>2234</v>
      </c>
    </row>
    <row r="321" spans="3:45">
      <c r="C321" s="23" t="s">
        <v>2235</v>
      </c>
      <c r="D321" s="24" t="s">
        <v>848</v>
      </c>
      <c r="E321" s="24" t="s">
        <v>24</v>
      </c>
      <c r="F321" s="37">
        <v>45888.845108368099</v>
      </c>
      <c r="G321" s="37">
        <v>45888.845108368099</v>
      </c>
      <c r="H321" s="25">
        <v>9105824096</v>
      </c>
      <c r="I321" s="37">
        <v>45888.845108368099</v>
      </c>
      <c r="J321" s="25" t="s">
        <v>3392</v>
      </c>
      <c r="K321" s="77"/>
      <c r="L321" s="27" t="s">
        <v>25</v>
      </c>
      <c r="M321" s="25" t="s">
        <v>288</v>
      </c>
      <c r="N321" s="28">
        <v>45888.845108368099</v>
      </c>
      <c r="O321" s="25" t="s">
        <v>2139</v>
      </c>
      <c r="S321" s="25" t="s">
        <v>3391</v>
      </c>
      <c r="V321" s="25" t="s">
        <v>3391</v>
      </c>
      <c r="Y321" s="25" t="s">
        <v>2629</v>
      </c>
      <c r="AB321" s="24" t="s">
        <v>2229</v>
      </c>
      <c r="AC321" s="24" t="s">
        <v>2230</v>
      </c>
      <c r="AE321" s="29">
        <v>1</v>
      </c>
      <c r="AG321" s="29">
        <v>50182</v>
      </c>
      <c r="AH321" s="30">
        <v>50182</v>
      </c>
      <c r="AL321" s="32">
        <v>8</v>
      </c>
      <c r="AN321" s="29">
        <v>4014.56</v>
      </c>
      <c r="AO321" s="33" t="s">
        <v>2231</v>
      </c>
      <c r="AQ321" s="34" t="s">
        <v>2232</v>
      </c>
      <c r="AR321" s="34" t="s">
        <v>2233</v>
      </c>
      <c r="AS321" s="34" t="s">
        <v>2234</v>
      </c>
    </row>
    <row r="322" spans="3:45">
      <c r="C322" s="23" t="s">
        <v>2235</v>
      </c>
      <c r="D322" s="24" t="s">
        <v>848</v>
      </c>
      <c r="E322" s="24" t="s">
        <v>24</v>
      </c>
      <c r="F322" s="37">
        <v>45888.8565809375</v>
      </c>
      <c r="G322" s="37">
        <v>45888.8565809375</v>
      </c>
      <c r="H322" s="25">
        <v>9105824190</v>
      </c>
      <c r="I322" s="37">
        <v>45888.8565809375</v>
      </c>
      <c r="J322" s="25" t="s">
        <v>3393</v>
      </c>
      <c r="K322" s="77"/>
      <c r="L322" s="27" t="s">
        <v>25</v>
      </c>
      <c r="M322" s="25" t="s">
        <v>457</v>
      </c>
      <c r="N322" s="28">
        <v>45888.8565809375</v>
      </c>
      <c r="O322" s="25" t="s">
        <v>2146</v>
      </c>
      <c r="S322" s="25" t="s">
        <v>3394</v>
      </c>
      <c r="V322" s="25" t="s">
        <v>3394</v>
      </c>
      <c r="Y322" s="25" t="s">
        <v>2832</v>
      </c>
      <c r="AB322" s="24" t="s">
        <v>2229</v>
      </c>
      <c r="AC322" s="24" t="s">
        <v>2230</v>
      </c>
      <c r="AE322" s="29">
        <v>3</v>
      </c>
      <c r="AG322" s="29">
        <v>46000</v>
      </c>
      <c r="AH322" s="30">
        <v>138000</v>
      </c>
      <c r="AL322" s="32">
        <v>8</v>
      </c>
      <c r="AN322" s="29">
        <v>11040</v>
      </c>
      <c r="AO322" s="33" t="s">
        <v>2231</v>
      </c>
      <c r="AQ322" s="34" t="s">
        <v>2232</v>
      </c>
      <c r="AR322" s="34" t="s">
        <v>2233</v>
      </c>
      <c r="AS322" s="34" t="s">
        <v>2234</v>
      </c>
    </row>
    <row r="323" spans="3:45">
      <c r="C323" s="23" t="s">
        <v>2235</v>
      </c>
      <c r="D323" s="24" t="s">
        <v>848</v>
      </c>
      <c r="E323" s="24" t="s">
        <v>24</v>
      </c>
      <c r="F323" s="37">
        <v>45888.8565809375</v>
      </c>
      <c r="G323" s="37">
        <v>45888.8565809375</v>
      </c>
      <c r="H323" s="25">
        <v>9105824190</v>
      </c>
      <c r="I323" s="37">
        <v>45888.8565809375</v>
      </c>
      <c r="J323" s="25" t="s">
        <v>3395</v>
      </c>
      <c r="K323" s="77"/>
      <c r="L323" s="27" t="s">
        <v>25</v>
      </c>
      <c r="M323" s="25" t="s">
        <v>457</v>
      </c>
      <c r="N323" s="28">
        <v>45888.8565809375</v>
      </c>
      <c r="O323" s="25" t="s">
        <v>2146</v>
      </c>
      <c r="S323" s="25" t="s">
        <v>3394</v>
      </c>
      <c r="V323" s="25" t="s">
        <v>3394</v>
      </c>
      <c r="Y323" s="25" t="s">
        <v>2567</v>
      </c>
      <c r="AB323" s="24" t="s">
        <v>2229</v>
      </c>
      <c r="AC323" s="24" t="s">
        <v>2230</v>
      </c>
      <c r="AE323" s="29">
        <v>2</v>
      </c>
      <c r="AG323" s="29">
        <v>74250</v>
      </c>
      <c r="AH323" s="30">
        <v>148500</v>
      </c>
      <c r="AL323" s="32">
        <v>8</v>
      </c>
      <c r="AN323" s="29">
        <v>11880</v>
      </c>
      <c r="AO323" s="33" t="s">
        <v>2231</v>
      </c>
      <c r="AQ323" s="34" t="s">
        <v>2232</v>
      </c>
      <c r="AR323" s="34" t="s">
        <v>2233</v>
      </c>
      <c r="AS323" s="34" t="s">
        <v>2234</v>
      </c>
    </row>
    <row r="324" spans="3:45">
      <c r="C324" s="23" t="s">
        <v>2235</v>
      </c>
      <c r="D324" s="24" t="s">
        <v>848</v>
      </c>
      <c r="E324" s="24" t="s">
        <v>24</v>
      </c>
      <c r="F324" s="37">
        <v>45888.858108831002</v>
      </c>
      <c r="G324" s="37">
        <v>45888.858108831002</v>
      </c>
      <c r="H324" s="25">
        <v>9105824183</v>
      </c>
      <c r="I324" s="37">
        <v>45888.858108831002</v>
      </c>
      <c r="J324" s="25" t="s">
        <v>3396</v>
      </c>
      <c r="K324" s="77"/>
      <c r="L324" s="27" t="s">
        <v>25</v>
      </c>
      <c r="M324" s="25" t="s">
        <v>660</v>
      </c>
      <c r="N324" s="28">
        <v>45888.858108831002</v>
      </c>
      <c r="O324" s="25" t="s">
        <v>2161</v>
      </c>
      <c r="S324" s="25" t="s">
        <v>3397</v>
      </c>
      <c r="V324" s="25" t="s">
        <v>3397</v>
      </c>
      <c r="Y324" s="25" t="s">
        <v>2627</v>
      </c>
      <c r="AB324" s="24" t="s">
        <v>2229</v>
      </c>
      <c r="AC324" s="24" t="s">
        <v>2230</v>
      </c>
      <c r="AE324" s="29">
        <v>1</v>
      </c>
      <c r="AG324" s="29">
        <v>111058</v>
      </c>
      <c r="AH324" s="30">
        <v>111058</v>
      </c>
      <c r="AL324" s="32">
        <v>8</v>
      </c>
      <c r="AN324" s="29">
        <v>8884.64</v>
      </c>
      <c r="AO324" s="33" t="s">
        <v>2231</v>
      </c>
      <c r="AQ324" s="34" t="s">
        <v>2232</v>
      </c>
      <c r="AR324" s="34" t="s">
        <v>2233</v>
      </c>
      <c r="AS324" s="34" t="s">
        <v>2234</v>
      </c>
    </row>
    <row r="325" spans="3:45">
      <c r="C325" s="23" t="s">
        <v>2235</v>
      </c>
      <c r="D325" s="24" t="s">
        <v>848</v>
      </c>
      <c r="E325" s="24" t="s">
        <v>24</v>
      </c>
      <c r="F325" s="37">
        <v>45888.858464849502</v>
      </c>
      <c r="G325" s="37">
        <v>45888.858464849502</v>
      </c>
      <c r="H325" s="25">
        <v>9105824200</v>
      </c>
      <c r="I325" s="37">
        <v>45888.858464849502</v>
      </c>
      <c r="J325" s="25" t="s">
        <v>3398</v>
      </c>
      <c r="K325" s="77"/>
      <c r="L325" s="27" t="s">
        <v>25</v>
      </c>
      <c r="M325" s="25" t="s">
        <v>293</v>
      </c>
      <c r="N325" s="28">
        <v>45888.858464849502</v>
      </c>
      <c r="O325" s="25" t="s">
        <v>2139</v>
      </c>
      <c r="S325" s="25" t="s">
        <v>3399</v>
      </c>
      <c r="V325" s="25" t="s">
        <v>3399</v>
      </c>
      <c r="Y325" s="25" t="s">
        <v>2832</v>
      </c>
      <c r="AB325" s="24" t="s">
        <v>2229</v>
      </c>
      <c r="AC325" s="24" t="s">
        <v>2230</v>
      </c>
      <c r="AE325" s="29">
        <v>2</v>
      </c>
      <c r="AG325" s="29">
        <v>46000</v>
      </c>
      <c r="AH325" s="30">
        <v>92000</v>
      </c>
      <c r="AL325" s="32">
        <v>8</v>
      </c>
      <c r="AN325" s="29">
        <v>7360</v>
      </c>
      <c r="AO325" s="33" t="s">
        <v>2231</v>
      </c>
      <c r="AQ325" s="34" t="s">
        <v>2232</v>
      </c>
      <c r="AR325" s="34" t="s">
        <v>2233</v>
      </c>
      <c r="AS325" s="34" t="s">
        <v>2234</v>
      </c>
    </row>
    <row r="326" spans="3:45">
      <c r="C326" s="23" t="s">
        <v>2235</v>
      </c>
      <c r="D326" s="24" t="s">
        <v>848</v>
      </c>
      <c r="E326" s="24" t="s">
        <v>24</v>
      </c>
      <c r="F326" s="37">
        <v>45888.858464849502</v>
      </c>
      <c r="G326" s="37">
        <v>45888.858464849502</v>
      </c>
      <c r="H326" s="25">
        <v>9105824200</v>
      </c>
      <c r="I326" s="37">
        <v>45888.858464849502</v>
      </c>
      <c r="J326" s="25" t="s">
        <v>3400</v>
      </c>
      <c r="K326" s="77"/>
      <c r="L326" s="27" t="s">
        <v>25</v>
      </c>
      <c r="M326" s="25" t="s">
        <v>293</v>
      </c>
      <c r="N326" s="28">
        <v>45888.858464849502</v>
      </c>
      <c r="O326" s="25" t="s">
        <v>2139</v>
      </c>
      <c r="S326" s="25" t="s">
        <v>3399</v>
      </c>
      <c r="V326" s="25" t="s">
        <v>3399</v>
      </c>
      <c r="Y326" s="25" t="s">
        <v>2576</v>
      </c>
      <c r="AB326" s="24" t="s">
        <v>2229</v>
      </c>
      <c r="AC326" s="24" t="s">
        <v>2230</v>
      </c>
      <c r="AE326" s="29">
        <v>1</v>
      </c>
      <c r="AG326" s="29">
        <v>73431</v>
      </c>
      <c r="AH326" s="30">
        <v>73431</v>
      </c>
      <c r="AL326" s="32">
        <v>8</v>
      </c>
      <c r="AN326" s="29">
        <v>5874.4800000000005</v>
      </c>
      <c r="AO326" s="33" t="s">
        <v>2231</v>
      </c>
      <c r="AQ326" s="34" t="s">
        <v>2232</v>
      </c>
      <c r="AR326" s="34" t="s">
        <v>2233</v>
      </c>
      <c r="AS326" s="34" t="s">
        <v>2234</v>
      </c>
    </row>
    <row r="327" spans="3:45">
      <c r="C327" s="23" t="s">
        <v>2235</v>
      </c>
      <c r="D327" s="24" t="s">
        <v>848</v>
      </c>
      <c r="E327" s="24" t="s">
        <v>24</v>
      </c>
      <c r="F327" s="37">
        <v>45888.859366550903</v>
      </c>
      <c r="G327" s="37">
        <v>45888.859366550903</v>
      </c>
      <c r="H327" s="25">
        <v>9105824193</v>
      </c>
      <c r="I327" s="37">
        <v>45888.859366550903</v>
      </c>
      <c r="J327" s="25" t="s">
        <v>3401</v>
      </c>
      <c r="K327" s="77"/>
      <c r="L327" s="27" t="s">
        <v>25</v>
      </c>
      <c r="M327" s="25" t="s">
        <v>462</v>
      </c>
      <c r="N327" s="28">
        <v>45888.859366550903</v>
      </c>
      <c r="O327" s="25" t="s">
        <v>2146</v>
      </c>
      <c r="S327" s="25" t="s">
        <v>3394</v>
      </c>
      <c r="V327" s="25" t="s">
        <v>3394</v>
      </c>
      <c r="Y327" s="25" t="s">
        <v>2832</v>
      </c>
      <c r="AB327" s="24" t="s">
        <v>2229</v>
      </c>
      <c r="AC327" s="24" t="s">
        <v>2230</v>
      </c>
      <c r="AE327" s="29">
        <v>2</v>
      </c>
      <c r="AG327" s="29">
        <v>46000</v>
      </c>
      <c r="AH327" s="30">
        <v>92000</v>
      </c>
      <c r="AL327" s="32">
        <v>8</v>
      </c>
      <c r="AN327" s="29">
        <v>7360</v>
      </c>
      <c r="AO327" s="33" t="s">
        <v>2231</v>
      </c>
      <c r="AQ327" s="34" t="s">
        <v>2232</v>
      </c>
      <c r="AR327" s="34" t="s">
        <v>2233</v>
      </c>
      <c r="AS327" s="34" t="s">
        <v>2234</v>
      </c>
    </row>
    <row r="328" spans="3:45">
      <c r="C328" s="23" t="s">
        <v>2235</v>
      </c>
      <c r="D328" s="24" t="s">
        <v>848</v>
      </c>
      <c r="E328" s="24" t="s">
        <v>24</v>
      </c>
      <c r="F328" s="37">
        <v>45888.860020717599</v>
      </c>
      <c r="G328" s="37">
        <v>45888.860020717599</v>
      </c>
      <c r="H328" s="25">
        <v>9105824202</v>
      </c>
      <c r="I328" s="37">
        <v>45888.860020717599</v>
      </c>
      <c r="J328" s="25" t="s">
        <v>3402</v>
      </c>
      <c r="K328" s="77"/>
      <c r="L328" s="27" t="s">
        <v>25</v>
      </c>
      <c r="M328" s="25" t="s">
        <v>298</v>
      </c>
      <c r="N328" s="28">
        <v>45888.860020717599</v>
      </c>
      <c r="O328" s="25" t="s">
        <v>2139</v>
      </c>
      <c r="S328" s="25" t="s">
        <v>2248</v>
      </c>
      <c r="V328" s="25" t="s">
        <v>2248</v>
      </c>
      <c r="Y328" s="25" t="s">
        <v>2865</v>
      </c>
      <c r="AB328" s="24" t="s">
        <v>2229</v>
      </c>
      <c r="AC328" s="24" t="s">
        <v>2230</v>
      </c>
      <c r="AE328" s="29">
        <v>3</v>
      </c>
      <c r="AG328" s="29">
        <v>55595</v>
      </c>
      <c r="AH328" s="30">
        <v>166785</v>
      </c>
      <c r="AL328" s="32">
        <v>8</v>
      </c>
      <c r="AN328" s="29">
        <v>13342.800000000001</v>
      </c>
      <c r="AO328" s="33" t="s">
        <v>2231</v>
      </c>
      <c r="AQ328" s="34" t="s">
        <v>2232</v>
      </c>
      <c r="AR328" s="34" t="s">
        <v>2233</v>
      </c>
      <c r="AS328" s="34" t="s">
        <v>2234</v>
      </c>
    </row>
    <row r="329" spans="3:45">
      <c r="C329" s="23" t="s">
        <v>2235</v>
      </c>
      <c r="D329" s="24" t="s">
        <v>848</v>
      </c>
      <c r="E329" s="24" t="s">
        <v>24</v>
      </c>
      <c r="F329" s="37">
        <v>45888.860020717599</v>
      </c>
      <c r="G329" s="37">
        <v>45888.860020717599</v>
      </c>
      <c r="H329" s="25">
        <v>9105824202</v>
      </c>
      <c r="I329" s="37">
        <v>45888.860020717599</v>
      </c>
      <c r="J329" s="25" t="s">
        <v>3403</v>
      </c>
      <c r="K329" s="77"/>
      <c r="L329" s="27" t="s">
        <v>25</v>
      </c>
      <c r="M329" s="25" t="s">
        <v>298</v>
      </c>
      <c r="N329" s="28">
        <v>45888.860020717599</v>
      </c>
      <c r="O329" s="25" t="s">
        <v>2139</v>
      </c>
      <c r="S329" s="25" t="s">
        <v>2248</v>
      </c>
      <c r="V329" s="25" t="s">
        <v>2248</v>
      </c>
      <c r="Y329" s="25" t="s">
        <v>2627</v>
      </c>
      <c r="AB329" s="24" t="s">
        <v>2229</v>
      </c>
      <c r="AC329" s="24" t="s">
        <v>2230</v>
      </c>
      <c r="AE329" s="29">
        <v>2</v>
      </c>
      <c r="AG329" s="29">
        <v>111058</v>
      </c>
      <c r="AH329" s="30">
        <v>222116</v>
      </c>
      <c r="AL329" s="32">
        <v>8</v>
      </c>
      <c r="AN329" s="29">
        <v>17769.28</v>
      </c>
      <c r="AO329" s="33" t="s">
        <v>2231</v>
      </c>
      <c r="AQ329" s="34" t="s">
        <v>2232</v>
      </c>
      <c r="AR329" s="34" t="s">
        <v>2233</v>
      </c>
      <c r="AS329" s="34" t="s">
        <v>2234</v>
      </c>
    </row>
    <row r="330" spans="3:45">
      <c r="C330" s="23" t="s">
        <v>2235</v>
      </c>
      <c r="D330" s="24" t="s">
        <v>848</v>
      </c>
      <c r="E330" s="24" t="s">
        <v>24</v>
      </c>
      <c r="F330" s="37">
        <v>45888.860020717599</v>
      </c>
      <c r="G330" s="37">
        <v>45888.860020717599</v>
      </c>
      <c r="H330" s="25">
        <v>9105824202</v>
      </c>
      <c r="I330" s="37">
        <v>45888.860020717599</v>
      </c>
      <c r="J330" s="25" t="s">
        <v>3404</v>
      </c>
      <c r="K330" s="77"/>
      <c r="L330" s="27" t="s">
        <v>25</v>
      </c>
      <c r="M330" s="25" t="s">
        <v>298</v>
      </c>
      <c r="N330" s="28">
        <v>45888.860020717599</v>
      </c>
      <c r="O330" s="25" t="s">
        <v>2139</v>
      </c>
      <c r="S330" s="25" t="s">
        <v>2248</v>
      </c>
      <c r="V330" s="25" t="s">
        <v>2248</v>
      </c>
      <c r="Y330" s="25" t="s">
        <v>2576</v>
      </c>
      <c r="AB330" s="24" t="s">
        <v>2229</v>
      </c>
      <c r="AC330" s="24" t="s">
        <v>2230</v>
      </c>
      <c r="AE330" s="29">
        <v>1</v>
      </c>
      <c r="AG330" s="29">
        <v>73431</v>
      </c>
      <c r="AH330" s="30">
        <v>73431</v>
      </c>
      <c r="AL330" s="32">
        <v>8</v>
      </c>
      <c r="AN330" s="29">
        <v>5874.4800000000005</v>
      </c>
      <c r="AO330" s="33" t="s">
        <v>2231</v>
      </c>
      <c r="AQ330" s="34" t="s">
        <v>2232</v>
      </c>
      <c r="AR330" s="34" t="s">
        <v>2233</v>
      </c>
      <c r="AS330" s="34" t="s">
        <v>2234</v>
      </c>
    </row>
    <row r="331" spans="3:45">
      <c r="C331" s="23" t="s">
        <v>2235</v>
      </c>
      <c r="D331" s="24" t="s">
        <v>848</v>
      </c>
      <c r="E331" s="24" t="s">
        <v>24</v>
      </c>
      <c r="F331" s="37">
        <v>45888.862081134299</v>
      </c>
      <c r="G331" s="37">
        <v>45888.862081134299</v>
      </c>
      <c r="H331" s="25">
        <v>9105824221</v>
      </c>
      <c r="I331" s="37">
        <v>45888.862081134299</v>
      </c>
      <c r="J331" s="25" t="s">
        <v>3405</v>
      </c>
      <c r="K331" s="77"/>
      <c r="L331" s="27" t="s">
        <v>25</v>
      </c>
      <c r="M331" s="25" t="s">
        <v>818</v>
      </c>
      <c r="N331" s="28">
        <v>45888.862081134299</v>
      </c>
      <c r="O331" s="25" t="s">
        <v>2174</v>
      </c>
      <c r="S331" s="25" t="s">
        <v>3406</v>
      </c>
      <c r="V331" s="25" t="s">
        <v>3406</v>
      </c>
      <c r="Y331" s="25" t="s">
        <v>2627</v>
      </c>
      <c r="AB331" s="24" t="s">
        <v>2229</v>
      </c>
      <c r="AC331" s="24" t="s">
        <v>2230</v>
      </c>
      <c r="AE331" s="29">
        <v>1</v>
      </c>
      <c r="AG331" s="29">
        <v>111058</v>
      </c>
      <c r="AH331" s="30">
        <v>111058</v>
      </c>
      <c r="AL331" s="32">
        <v>8</v>
      </c>
      <c r="AN331" s="29">
        <v>8884.64</v>
      </c>
      <c r="AO331" s="33" t="s">
        <v>2231</v>
      </c>
      <c r="AQ331" s="34" t="s">
        <v>2232</v>
      </c>
      <c r="AR331" s="34" t="s">
        <v>2233</v>
      </c>
      <c r="AS331" s="34" t="s">
        <v>2234</v>
      </c>
    </row>
    <row r="332" spans="3:45">
      <c r="C332" s="23" t="s">
        <v>2235</v>
      </c>
      <c r="D332" s="24" t="s">
        <v>848</v>
      </c>
      <c r="E332" s="24" t="s">
        <v>24</v>
      </c>
      <c r="F332" s="37">
        <v>45888.862870949102</v>
      </c>
      <c r="G332" s="37">
        <v>45888.862870949102</v>
      </c>
      <c r="H332" s="25">
        <v>9105824231</v>
      </c>
      <c r="I332" s="37">
        <v>45888.862870949102</v>
      </c>
      <c r="J332" s="25" t="s">
        <v>3407</v>
      </c>
      <c r="K332" s="77"/>
      <c r="L332" s="27" t="s">
        <v>25</v>
      </c>
      <c r="M332" s="25" t="s">
        <v>631</v>
      </c>
      <c r="N332" s="28">
        <v>45888.862870949102</v>
      </c>
      <c r="O332" s="25" t="s">
        <v>2159</v>
      </c>
      <c r="S332" s="25" t="s">
        <v>3408</v>
      </c>
      <c r="V332" s="25" t="s">
        <v>3408</v>
      </c>
      <c r="Y332" s="25" t="s">
        <v>2627</v>
      </c>
      <c r="AB332" s="24" t="s">
        <v>2229</v>
      </c>
      <c r="AC332" s="24" t="s">
        <v>2230</v>
      </c>
      <c r="AE332" s="29">
        <v>1</v>
      </c>
      <c r="AG332" s="29">
        <v>111058</v>
      </c>
      <c r="AH332" s="30">
        <v>111058</v>
      </c>
      <c r="AL332" s="32">
        <v>8</v>
      </c>
      <c r="AN332" s="29">
        <v>8884.64</v>
      </c>
      <c r="AO332" s="33" t="s">
        <v>2231</v>
      </c>
      <c r="AQ332" s="34" t="s">
        <v>2232</v>
      </c>
      <c r="AR332" s="34" t="s">
        <v>2233</v>
      </c>
      <c r="AS332" s="34" t="s">
        <v>2234</v>
      </c>
    </row>
    <row r="333" spans="3:45">
      <c r="C333" s="23" t="s">
        <v>2235</v>
      </c>
      <c r="D333" s="24" t="s">
        <v>848</v>
      </c>
      <c r="E333" s="24" t="s">
        <v>24</v>
      </c>
      <c r="F333" s="37">
        <v>45888.862870949102</v>
      </c>
      <c r="G333" s="37">
        <v>45888.862870949102</v>
      </c>
      <c r="H333" s="25">
        <v>9105824231</v>
      </c>
      <c r="I333" s="37">
        <v>45888.862870949102</v>
      </c>
      <c r="J333" s="25" t="s">
        <v>3409</v>
      </c>
      <c r="K333" s="77"/>
      <c r="L333" s="27" t="s">
        <v>25</v>
      </c>
      <c r="M333" s="25" t="s">
        <v>631</v>
      </c>
      <c r="N333" s="28">
        <v>45888.862870949102</v>
      </c>
      <c r="O333" s="25" t="s">
        <v>2159</v>
      </c>
      <c r="S333" s="25" t="s">
        <v>3408</v>
      </c>
      <c r="V333" s="25" t="s">
        <v>3408</v>
      </c>
      <c r="Y333" s="25" t="s">
        <v>2616</v>
      </c>
      <c r="AB333" s="24" t="s">
        <v>2229</v>
      </c>
      <c r="AC333" s="24" t="s">
        <v>2230</v>
      </c>
      <c r="AE333" s="29">
        <v>2</v>
      </c>
      <c r="AG333" s="29">
        <v>70950</v>
      </c>
      <c r="AH333" s="30">
        <v>141900</v>
      </c>
      <c r="AL333" s="32">
        <v>8</v>
      </c>
      <c r="AN333" s="29">
        <v>11352</v>
      </c>
      <c r="AO333" s="33" t="s">
        <v>2231</v>
      </c>
      <c r="AQ333" s="34" t="s">
        <v>2232</v>
      </c>
      <c r="AR333" s="34" t="s">
        <v>2233</v>
      </c>
      <c r="AS333" s="34" t="s">
        <v>2234</v>
      </c>
    </row>
    <row r="334" spans="3:45">
      <c r="C334" s="23" t="s">
        <v>2235</v>
      </c>
      <c r="D334" s="24" t="s">
        <v>848</v>
      </c>
      <c r="E334" s="24" t="s">
        <v>24</v>
      </c>
      <c r="F334" s="37">
        <v>45888.889649108802</v>
      </c>
      <c r="G334" s="37">
        <v>45888.889649108802</v>
      </c>
      <c r="H334" s="25">
        <v>9105824335</v>
      </c>
      <c r="I334" s="37">
        <v>45888.889649108802</v>
      </c>
      <c r="J334" s="25" t="s">
        <v>3410</v>
      </c>
      <c r="K334" s="77"/>
      <c r="L334" s="27" t="s">
        <v>25</v>
      </c>
      <c r="M334" s="25" t="s">
        <v>303</v>
      </c>
      <c r="N334" s="28">
        <v>45888.889649108802</v>
      </c>
      <c r="O334" s="25" t="s">
        <v>2139</v>
      </c>
      <c r="S334" s="25" t="s">
        <v>3411</v>
      </c>
      <c r="V334" s="25" t="s">
        <v>3411</v>
      </c>
      <c r="Y334" s="25" t="s">
        <v>2627</v>
      </c>
      <c r="AB334" s="24" t="s">
        <v>2229</v>
      </c>
      <c r="AC334" s="24" t="s">
        <v>2230</v>
      </c>
      <c r="AE334" s="29">
        <v>3</v>
      </c>
      <c r="AG334" s="29">
        <v>111058</v>
      </c>
      <c r="AH334" s="30">
        <v>333174</v>
      </c>
      <c r="AL334" s="32">
        <v>8</v>
      </c>
      <c r="AN334" s="29">
        <v>26653.920000000002</v>
      </c>
      <c r="AO334" s="33" t="s">
        <v>2231</v>
      </c>
      <c r="AQ334" s="34" t="s">
        <v>2232</v>
      </c>
      <c r="AR334" s="34" t="s">
        <v>2233</v>
      </c>
      <c r="AS334" s="34" t="s">
        <v>2234</v>
      </c>
    </row>
    <row r="335" spans="3:45">
      <c r="C335" s="23" t="s">
        <v>2235</v>
      </c>
      <c r="D335" s="24" t="s">
        <v>848</v>
      </c>
      <c r="E335" s="24" t="s">
        <v>24</v>
      </c>
      <c r="F335" s="37">
        <v>45888.895753900499</v>
      </c>
      <c r="G335" s="37">
        <v>45888.895753900499</v>
      </c>
      <c r="H335" s="25">
        <v>9105824345</v>
      </c>
      <c r="I335" s="37">
        <v>45888.895753900499</v>
      </c>
      <c r="J335" s="25" t="s">
        <v>3412</v>
      </c>
      <c r="K335" s="77"/>
      <c r="L335" s="27" t="s">
        <v>25</v>
      </c>
      <c r="M335" s="25" t="s">
        <v>464</v>
      </c>
      <c r="N335" s="28">
        <v>45888.895753900499</v>
      </c>
      <c r="O335" s="25" t="s">
        <v>2146</v>
      </c>
      <c r="S335" s="25" t="s">
        <v>3394</v>
      </c>
      <c r="V335" s="25" t="s">
        <v>3394</v>
      </c>
      <c r="Y335" s="25" t="s">
        <v>2629</v>
      </c>
      <c r="AB335" s="24" t="s">
        <v>2229</v>
      </c>
      <c r="AC335" s="24" t="s">
        <v>2230</v>
      </c>
      <c r="AE335" s="29">
        <v>1</v>
      </c>
      <c r="AG335" s="29">
        <v>50182</v>
      </c>
      <c r="AH335" s="30">
        <v>50182</v>
      </c>
      <c r="AL335" s="32">
        <v>8</v>
      </c>
      <c r="AN335" s="29">
        <v>4014.56</v>
      </c>
      <c r="AO335" s="33" t="s">
        <v>2231</v>
      </c>
      <c r="AQ335" s="34" t="s">
        <v>2232</v>
      </c>
      <c r="AR335" s="34" t="s">
        <v>2233</v>
      </c>
      <c r="AS335" s="34" t="s">
        <v>2234</v>
      </c>
    </row>
    <row r="336" spans="3:45">
      <c r="C336" s="23" t="s">
        <v>2241</v>
      </c>
      <c r="D336" s="24" t="s">
        <v>848</v>
      </c>
      <c r="E336" s="24" t="s">
        <v>24</v>
      </c>
      <c r="F336" s="37">
        <v>45888.905040393503</v>
      </c>
      <c r="G336" s="37">
        <v>45888.905040393503</v>
      </c>
      <c r="H336" s="25">
        <v>9105824424</v>
      </c>
      <c r="I336" s="37">
        <v>45888.905040393503</v>
      </c>
      <c r="J336" s="25" t="s">
        <v>3413</v>
      </c>
      <c r="K336" s="77"/>
      <c r="L336" s="27" t="s">
        <v>25</v>
      </c>
      <c r="M336" s="25" t="s">
        <v>162</v>
      </c>
      <c r="N336" s="28">
        <v>45888.905040393503</v>
      </c>
      <c r="O336" s="25" t="s">
        <v>2138</v>
      </c>
      <c r="S336" s="25" t="s">
        <v>3414</v>
      </c>
      <c r="V336" s="25" t="s">
        <v>3414</v>
      </c>
      <c r="Y336" s="25" t="s">
        <v>2627</v>
      </c>
      <c r="AB336" s="24" t="s">
        <v>2229</v>
      </c>
      <c r="AC336" s="24" t="s">
        <v>2230</v>
      </c>
      <c r="AE336" s="29">
        <v>4</v>
      </c>
      <c r="AG336" s="29">
        <v>111058</v>
      </c>
      <c r="AH336" s="30">
        <v>444232</v>
      </c>
      <c r="AL336" s="32">
        <v>8</v>
      </c>
      <c r="AN336" s="29">
        <v>35538.559999999998</v>
      </c>
      <c r="AO336" s="33" t="s">
        <v>2231</v>
      </c>
      <c r="AQ336" s="34" t="s">
        <v>2232</v>
      </c>
      <c r="AR336" s="34" t="s">
        <v>2233</v>
      </c>
      <c r="AS336" s="34" t="s">
        <v>2234</v>
      </c>
    </row>
    <row r="337" spans="3:45">
      <c r="C337" s="23" t="s">
        <v>2241</v>
      </c>
      <c r="D337" s="24" t="s">
        <v>848</v>
      </c>
      <c r="E337" s="24" t="s">
        <v>24</v>
      </c>
      <c r="F337" s="37">
        <v>45888.905040393503</v>
      </c>
      <c r="G337" s="37">
        <v>45888.905040393503</v>
      </c>
      <c r="H337" s="25">
        <v>9105824424</v>
      </c>
      <c r="I337" s="37">
        <v>45888.905040393503</v>
      </c>
      <c r="J337" s="25" t="s">
        <v>3415</v>
      </c>
      <c r="K337" s="77"/>
      <c r="L337" s="27" t="s">
        <v>25</v>
      </c>
      <c r="M337" s="25" t="s">
        <v>162</v>
      </c>
      <c r="N337" s="28">
        <v>45888.905040393503</v>
      </c>
      <c r="O337" s="25" t="s">
        <v>2138</v>
      </c>
      <c r="S337" s="25" t="s">
        <v>3414</v>
      </c>
      <c r="V337" s="25" t="s">
        <v>3414</v>
      </c>
      <c r="Y337" s="25" t="s">
        <v>2865</v>
      </c>
      <c r="AB337" s="24" t="s">
        <v>2229</v>
      </c>
      <c r="AC337" s="24" t="s">
        <v>2230</v>
      </c>
      <c r="AE337" s="29">
        <v>3</v>
      </c>
      <c r="AG337" s="29">
        <v>55595</v>
      </c>
      <c r="AH337" s="30">
        <v>166785</v>
      </c>
      <c r="AL337" s="32">
        <v>8</v>
      </c>
      <c r="AN337" s="29">
        <v>13342.800000000001</v>
      </c>
      <c r="AO337" s="33" t="s">
        <v>2231</v>
      </c>
      <c r="AQ337" s="34" t="s">
        <v>2232</v>
      </c>
      <c r="AR337" s="34" t="s">
        <v>2233</v>
      </c>
      <c r="AS337" s="34" t="s">
        <v>2234</v>
      </c>
    </row>
    <row r="338" spans="3:45">
      <c r="C338" s="23" t="s">
        <v>2235</v>
      </c>
      <c r="D338" s="24" t="s">
        <v>848</v>
      </c>
      <c r="E338" s="24" t="s">
        <v>24</v>
      </c>
      <c r="F338" s="37">
        <v>45888.905953969901</v>
      </c>
      <c r="G338" s="37">
        <v>45888.905953969901</v>
      </c>
      <c r="H338" s="25">
        <v>9105824439</v>
      </c>
      <c r="I338" s="37">
        <v>45888.905953969901</v>
      </c>
      <c r="J338" s="25" t="s">
        <v>3416</v>
      </c>
      <c r="K338" s="77"/>
      <c r="L338" s="27" t="s">
        <v>25</v>
      </c>
      <c r="M338" s="25" t="s">
        <v>759</v>
      </c>
      <c r="N338" s="28">
        <v>45888.905953969901</v>
      </c>
      <c r="O338" s="25" t="s">
        <v>2170</v>
      </c>
      <c r="S338" s="25" t="s">
        <v>3417</v>
      </c>
      <c r="V338" s="25" t="s">
        <v>3417</v>
      </c>
      <c r="Y338" s="25" t="s">
        <v>2680</v>
      </c>
      <c r="AB338" s="24" t="s">
        <v>2229</v>
      </c>
      <c r="AC338" s="24" t="s">
        <v>2230</v>
      </c>
      <c r="AE338" s="29">
        <v>1</v>
      </c>
      <c r="AG338" s="29">
        <v>49500</v>
      </c>
      <c r="AH338" s="30">
        <v>49500</v>
      </c>
      <c r="AL338" s="32">
        <v>8</v>
      </c>
      <c r="AN338" s="29">
        <v>3960</v>
      </c>
      <c r="AO338" s="33" t="s">
        <v>2231</v>
      </c>
      <c r="AQ338" s="34" t="s">
        <v>2232</v>
      </c>
      <c r="AR338" s="34" t="s">
        <v>2233</v>
      </c>
      <c r="AS338" s="34" t="s">
        <v>2234</v>
      </c>
    </row>
    <row r="339" spans="3:45">
      <c r="C339" s="23" t="s">
        <v>2235</v>
      </c>
      <c r="D339" s="24" t="s">
        <v>848</v>
      </c>
      <c r="E339" s="24" t="s">
        <v>24</v>
      </c>
      <c r="F339" s="37">
        <v>45888.915178044001</v>
      </c>
      <c r="G339" s="37">
        <v>45888.915178044001</v>
      </c>
      <c r="H339" s="25">
        <v>9105824460</v>
      </c>
      <c r="I339" s="37">
        <v>45888.915178044001</v>
      </c>
      <c r="J339" s="25" t="s">
        <v>3418</v>
      </c>
      <c r="K339" s="77"/>
      <c r="L339" s="27" t="s">
        <v>25</v>
      </c>
      <c r="M339" s="25" t="s">
        <v>761</v>
      </c>
      <c r="N339" s="28">
        <v>45888.915178044001</v>
      </c>
      <c r="O339" s="25" t="s">
        <v>2170</v>
      </c>
      <c r="S339" s="25" t="s">
        <v>3417</v>
      </c>
      <c r="V339" s="25" t="s">
        <v>3417</v>
      </c>
      <c r="Y339" s="25" t="s">
        <v>2706</v>
      </c>
      <c r="AB339" s="24" t="s">
        <v>2229</v>
      </c>
      <c r="AC339" s="24" t="s">
        <v>2230</v>
      </c>
      <c r="AE339" s="29">
        <v>2</v>
      </c>
      <c r="AG339" s="29">
        <v>111606</v>
      </c>
      <c r="AH339" s="30">
        <v>223212</v>
      </c>
      <c r="AL339" s="32">
        <v>8</v>
      </c>
      <c r="AN339" s="29">
        <v>17856.96</v>
      </c>
      <c r="AO339" s="33" t="s">
        <v>2231</v>
      </c>
      <c r="AQ339" s="34" t="s">
        <v>2232</v>
      </c>
      <c r="AR339" s="34" t="s">
        <v>2233</v>
      </c>
      <c r="AS339" s="34" t="s">
        <v>2234</v>
      </c>
    </row>
    <row r="340" spans="3:45">
      <c r="C340" s="23" t="s">
        <v>2235</v>
      </c>
      <c r="D340" s="24" t="s">
        <v>848</v>
      </c>
      <c r="E340" s="24" t="s">
        <v>24</v>
      </c>
      <c r="F340" s="37">
        <v>45888.915178044001</v>
      </c>
      <c r="G340" s="37">
        <v>45888.915178044001</v>
      </c>
      <c r="H340" s="25">
        <v>9105824460</v>
      </c>
      <c r="I340" s="37">
        <v>45888.915178044001</v>
      </c>
      <c r="J340" s="25" t="s">
        <v>3419</v>
      </c>
      <c r="K340" s="77"/>
      <c r="L340" s="27" t="s">
        <v>25</v>
      </c>
      <c r="M340" s="25" t="s">
        <v>761</v>
      </c>
      <c r="N340" s="28">
        <v>45888.915178044001</v>
      </c>
      <c r="O340" s="25" t="s">
        <v>2170</v>
      </c>
      <c r="S340" s="25" t="s">
        <v>3417</v>
      </c>
      <c r="V340" s="25" t="s">
        <v>3417</v>
      </c>
      <c r="Y340" s="25" t="s">
        <v>2865</v>
      </c>
      <c r="AB340" s="24" t="s">
        <v>2229</v>
      </c>
      <c r="AC340" s="24" t="s">
        <v>2230</v>
      </c>
      <c r="AE340" s="29">
        <v>1</v>
      </c>
      <c r="AG340" s="29">
        <v>55595</v>
      </c>
      <c r="AH340" s="30">
        <v>55595</v>
      </c>
      <c r="AL340" s="32">
        <v>8</v>
      </c>
      <c r="AN340" s="29">
        <v>4447.6000000000004</v>
      </c>
      <c r="AO340" s="33" t="s">
        <v>2231</v>
      </c>
      <c r="AQ340" s="34" t="s">
        <v>2232</v>
      </c>
      <c r="AR340" s="34" t="s">
        <v>2233</v>
      </c>
      <c r="AS340" s="34" t="s">
        <v>2234</v>
      </c>
    </row>
    <row r="341" spans="3:45">
      <c r="C341" s="23" t="s">
        <v>2235</v>
      </c>
      <c r="D341" s="24" t="s">
        <v>848</v>
      </c>
      <c r="E341" s="24" t="s">
        <v>24</v>
      </c>
      <c r="F341" s="37">
        <v>45888.920241122702</v>
      </c>
      <c r="G341" s="37">
        <v>45888.920241122702</v>
      </c>
      <c r="H341" s="25">
        <v>9105824362</v>
      </c>
      <c r="I341" s="37">
        <v>45888.920241122702</v>
      </c>
      <c r="J341" s="25" t="s">
        <v>3420</v>
      </c>
      <c r="K341" s="77"/>
      <c r="L341" s="27" t="s">
        <v>25</v>
      </c>
      <c r="M341" s="25" t="s">
        <v>305</v>
      </c>
      <c r="N341" s="28">
        <v>45888.920241122702</v>
      </c>
      <c r="O341" s="25" t="s">
        <v>2139</v>
      </c>
      <c r="S341" s="25" t="s">
        <v>3421</v>
      </c>
      <c r="V341" s="25" t="s">
        <v>3421</v>
      </c>
      <c r="Y341" s="25" t="s">
        <v>2627</v>
      </c>
      <c r="AB341" s="24" t="s">
        <v>2229</v>
      </c>
      <c r="AC341" s="24" t="s">
        <v>2230</v>
      </c>
      <c r="AE341" s="29">
        <v>2</v>
      </c>
      <c r="AG341" s="29">
        <v>111058</v>
      </c>
      <c r="AH341" s="30">
        <v>222116</v>
      </c>
      <c r="AL341" s="32">
        <v>8</v>
      </c>
      <c r="AN341" s="29">
        <v>17769.28</v>
      </c>
      <c r="AO341" s="33" t="s">
        <v>2231</v>
      </c>
      <c r="AQ341" s="34" t="s">
        <v>2232</v>
      </c>
      <c r="AR341" s="34" t="s">
        <v>2233</v>
      </c>
      <c r="AS341" s="34" t="s">
        <v>2234</v>
      </c>
    </row>
    <row r="342" spans="3:45">
      <c r="C342" s="23" t="s">
        <v>2235</v>
      </c>
      <c r="D342" s="24" t="s">
        <v>848</v>
      </c>
      <c r="E342" s="24" t="s">
        <v>24</v>
      </c>
      <c r="F342" s="37">
        <v>45888.920241122702</v>
      </c>
      <c r="G342" s="37">
        <v>45888.920241122702</v>
      </c>
      <c r="H342" s="25">
        <v>9105824362</v>
      </c>
      <c r="I342" s="37">
        <v>45888.920241122702</v>
      </c>
      <c r="J342" s="25" t="s">
        <v>3422</v>
      </c>
      <c r="K342" s="77"/>
      <c r="L342" s="27" t="s">
        <v>25</v>
      </c>
      <c r="M342" s="25" t="s">
        <v>305</v>
      </c>
      <c r="N342" s="28">
        <v>45888.920241122702</v>
      </c>
      <c r="O342" s="25" t="s">
        <v>2139</v>
      </c>
      <c r="S342" s="25" t="s">
        <v>3421</v>
      </c>
      <c r="V342" s="25" t="s">
        <v>3421</v>
      </c>
      <c r="Y342" s="25" t="s">
        <v>2576</v>
      </c>
      <c r="AB342" s="24" t="s">
        <v>2229</v>
      </c>
      <c r="AC342" s="24" t="s">
        <v>2230</v>
      </c>
      <c r="AE342" s="29">
        <v>1</v>
      </c>
      <c r="AG342" s="29">
        <v>73431</v>
      </c>
      <c r="AH342" s="30">
        <v>73431</v>
      </c>
      <c r="AL342" s="32">
        <v>8</v>
      </c>
      <c r="AN342" s="29">
        <v>5874.4800000000005</v>
      </c>
      <c r="AO342" s="33" t="s">
        <v>2231</v>
      </c>
      <c r="AQ342" s="34" t="s">
        <v>2232</v>
      </c>
      <c r="AR342" s="34" t="s">
        <v>2233</v>
      </c>
      <c r="AS342" s="34" t="s">
        <v>2234</v>
      </c>
    </row>
    <row r="343" spans="3:45">
      <c r="C343" s="23" t="s">
        <v>2235</v>
      </c>
      <c r="D343" s="24" t="s">
        <v>848</v>
      </c>
      <c r="E343" s="24" t="s">
        <v>24</v>
      </c>
      <c r="F343" s="37">
        <v>45888.925345057898</v>
      </c>
      <c r="G343" s="37">
        <v>45888.925345057898</v>
      </c>
      <c r="H343" s="25">
        <v>9105824465</v>
      </c>
      <c r="I343" s="37">
        <v>45888.925345057898</v>
      </c>
      <c r="J343" s="25" t="s">
        <v>3423</v>
      </c>
      <c r="K343" s="77"/>
      <c r="L343" s="27" t="s">
        <v>25</v>
      </c>
      <c r="M343" s="25" t="s">
        <v>179</v>
      </c>
      <c r="N343" s="28">
        <v>45888.925345057898</v>
      </c>
      <c r="O343" s="25" t="s">
        <v>2139</v>
      </c>
      <c r="S343" s="25" t="s">
        <v>3424</v>
      </c>
      <c r="V343" s="25" t="s">
        <v>3424</v>
      </c>
      <c r="Y343" s="25" t="s">
        <v>2832</v>
      </c>
      <c r="AB343" s="24" t="s">
        <v>2229</v>
      </c>
      <c r="AC343" s="24" t="s">
        <v>2230</v>
      </c>
      <c r="AE343" s="29">
        <v>1</v>
      </c>
      <c r="AG343" s="29">
        <v>46000</v>
      </c>
      <c r="AH343" s="30">
        <v>46000</v>
      </c>
      <c r="AL343" s="32">
        <v>8</v>
      </c>
      <c r="AN343" s="29">
        <v>3680</v>
      </c>
      <c r="AO343" s="33" t="s">
        <v>2231</v>
      </c>
      <c r="AQ343" s="34" t="s">
        <v>2232</v>
      </c>
      <c r="AR343" s="34" t="s">
        <v>2233</v>
      </c>
      <c r="AS343" s="34" t="s">
        <v>2234</v>
      </c>
    </row>
    <row r="344" spans="3:45">
      <c r="C344" s="23" t="s">
        <v>2241</v>
      </c>
      <c r="D344" s="24" t="s">
        <v>848</v>
      </c>
      <c r="E344" s="24" t="s">
        <v>24</v>
      </c>
      <c r="F344" s="37">
        <v>45893.322588738403</v>
      </c>
      <c r="G344" s="37">
        <v>45893.322588738403</v>
      </c>
      <c r="H344" s="25">
        <v>9105844352</v>
      </c>
      <c r="I344" s="37">
        <v>45893.322588738403</v>
      </c>
      <c r="J344" s="25" t="s">
        <v>3425</v>
      </c>
      <c r="K344" s="77"/>
      <c r="L344" s="27" t="s">
        <v>25</v>
      </c>
      <c r="M344" s="25" t="s">
        <v>1941</v>
      </c>
      <c r="N344" s="28">
        <v>45893.322588738403</v>
      </c>
      <c r="O344" s="25" t="s">
        <v>2177</v>
      </c>
      <c r="S344" s="25" t="s">
        <v>3426</v>
      </c>
      <c r="V344" s="25" t="s">
        <v>3426</v>
      </c>
      <c r="Y344" s="25" t="s">
        <v>2690</v>
      </c>
      <c r="AB344" s="24" t="s">
        <v>2229</v>
      </c>
      <c r="AC344" s="24" t="s">
        <v>2230</v>
      </c>
      <c r="AE344" s="29">
        <v>1</v>
      </c>
      <c r="AG344" s="29">
        <v>50400</v>
      </c>
      <c r="AH344" s="30">
        <v>50400</v>
      </c>
      <c r="AL344" s="32">
        <v>8</v>
      </c>
      <c r="AN344" s="29">
        <v>4032</v>
      </c>
      <c r="AO344" s="33" t="s">
        <v>2231</v>
      </c>
      <c r="AQ344" s="34" t="s">
        <v>2232</v>
      </c>
      <c r="AR344" s="34" t="s">
        <v>2233</v>
      </c>
      <c r="AS344" s="34" t="s">
        <v>2234</v>
      </c>
    </row>
    <row r="345" spans="3:45">
      <c r="C345" s="23" t="s">
        <v>2241</v>
      </c>
      <c r="D345" s="24" t="s">
        <v>848</v>
      </c>
      <c r="E345" s="24" t="s">
        <v>24</v>
      </c>
      <c r="F345" s="37">
        <v>45893.701547338002</v>
      </c>
      <c r="G345" s="37">
        <v>45893.701547338002</v>
      </c>
      <c r="H345" s="25">
        <v>9105846339</v>
      </c>
      <c r="I345" s="37">
        <v>45893.701547338002</v>
      </c>
      <c r="J345" s="25" t="s">
        <v>3427</v>
      </c>
      <c r="K345" s="77"/>
      <c r="L345" s="27" t="s">
        <v>25</v>
      </c>
      <c r="M345" s="25" t="s">
        <v>2090</v>
      </c>
      <c r="N345" s="28">
        <v>45893.701547338002</v>
      </c>
      <c r="O345" s="25" t="s">
        <v>2182</v>
      </c>
      <c r="S345" s="25" t="s">
        <v>3428</v>
      </c>
      <c r="V345" s="25" t="s">
        <v>3428</v>
      </c>
      <c r="Y345" s="25" t="s">
        <v>2690</v>
      </c>
      <c r="AB345" s="24" t="s">
        <v>2229</v>
      </c>
      <c r="AC345" s="24" t="s">
        <v>2230</v>
      </c>
      <c r="AE345" s="29">
        <v>2</v>
      </c>
      <c r="AG345" s="29">
        <v>50400</v>
      </c>
      <c r="AH345" s="30">
        <v>100800</v>
      </c>
      <c r="AL345" s="32">
        <v>8</v>
      </c>
      <c r="AN345" s="29">
        <v>8064</v>
      </c>
      <c r="AO345" s="33" t="s">
        <v>2231</v>
      </c>
      <c r="AQ345" s="34" t="s">
        <v>2232</v>
      </c>
      <c r="AR345" s="34" t="s">
        <v>2233</v>
      </c>
      <c r="AS345" s="34" t="s">
        <v>2234</v>
      </c>
    </row>
    <row r="346" spans="3:45">
      <c r="C346" s="23" t="s">
        <v>2241</v>
      </c>
      <c r="D346" s="24" t="s">
        <v>848</v>
      </c>
      <c r="E346" s="24" t="s">
        <v>24</v>
      </c>
      <c r="F346" s="37">
        <v>45893.855329780097</v>
      </c>
      <c r="G346" s="37">
        <v>45893.855329780097</v>
      </c>
      <c r="H346" s="25">
        <v>9105846955</v>
      </c>
      <c r="I346" s="37">
        <v>45893.855329780097</v>
      </c>
      <c r="J346" s="25" t="s">
        <v>3429</v>
      </c>
      <c r="K346" s="77"/>
      <c r="L346" s="27" t="s">
        <v>25</v>
      </c>
      <c r="M346" s="25" t="s">
        <v>2078</v>
      </c>
      <c r="N346" s="28">
        <v>45893.855329780097</v>
      </c>
      <c r="O346" s="25" t="s">
        <v>2156</v>
      </c>
      <c r="S346" s="25" t="s">
        <v>2921</v>
      </c>
      <c r="V346" s="25" t="s">
        <v>2921</v>
      </c>
      <c r="Y346" s="25" t="s">
        <v>2690</v>
      </c>
      <c r="AB346" s="24" t="s">
        <v>2229</v>
      </c>
      <c r="AC346" s="24" t="s">
        <v>2230</v>
      </c>
      <c r="AE346" s="29">
        <v>1</v>
      </c>
      <c r="AG346" s="29">
        <v>50400</v>
      </c>
      <c r="AH346" s="30">
        <v>50400</v>
      </c>
      <c r="AL346" s="32">
        <v>8</v>
      </c>
      <c r="AN346" s="29">
        <v>4032</v>
      </c>
      <c r="AO346" s="33" t="s">
        <v>2231</v>
      </c>
      <c r="AQ346" s="34" t="s">
        <v>2232</v>
      </c>
      <c r="AR346" s="34" t="s">
        <v>2233</v>
      </c>
      <c r="AS346" s="34" t="s">
        <v>2234</v>
      </c>
    </row>
    <row r="347" spans="3:45">
      <c r="C347" s="23" t="s">
        <v>2235</v>
      </c>
      <c r="D347" s="24" t="s">
        <v>848</v>
      </c>
      <c r="E347" s="24" t="s">
        <v>24</v>
      </c>
      <c r="F347" s="37">
        <v>45894.259847835601</v>
      </c>
      <c r="G347" s="37">
        <v>45894.259847835601</v>
      </c>
      <c r="H347" s="25">
        <v>9105847195</v>
      </c>
      <c r="I347" s="37">
        <v>45894.259847835601</v>
      </c>
      <c r="J347" s="25" t="s">
        <v>3430</v>
      </c>
      <c r="K347" s="77"/>
      <c r="L347" s="27" t="s">
        <v>25</v>
      </c>
      <c r="M347" s="25" t="s">
        <v>1792</v>
      </c>
      <c r="N347" s="28">
        <v>45894.259847835601</v>
      </c>
      <c r="O347" s="25" t="s">
        <v>2145</v>
      </c>
      <c r="S347" s="25" t="s">
        <v>3431</v>
      </c>
      <c r="V347" s="25" t="s">
        <v>3431</v>
      </c>
      <c r="Y347" s="25" t="s">
        <v>2627</v>
      </c>
      <c r="AB347" s="24" t="s">
        <v>2229</v>
      </c>
      <c r="AC347" s="24" t="s">
        <v>2230</v>
      </c>
      <c r="AE347" s="29">
        <v>2</v>
      </c>
      <c r="AG347" s="29">
        <v>111058</v>
      </c>
      <c r="AH347" s="30">
        <v>222116</v>
      </c>
      <c r="AL347" s="32">
        <v>8</v>
      </c>
      <c r="AN347" s="29">
        <v>17769.28</v>
      </c>
      <c r="AO347" s="33" t="s">
        <v>2231</v>
      </c>
      <c r="AQ347" s="34" t="s">
        <v>2232</v>
      </c>
      <c r="AR347" s="34" t="s">
        <v>2233</v>
      </c>
      <c r="AS347" s="34" t="s">
        <v>2234</v>
      </c>
    </row>
    <row r="348" spans="3:45">
      <c r="C348" s="23" t="s">
        <v>2235</v>
      </c>
      <c r="D348" s="24" t="s">
        <v>848</v>
      </c>
      <c r="E348" s="24" t="s">
        <v>24</v>
      </c>
      <c r="F348" s="37">
        <v>45894.329658333299</v>
      </c>
      <c r="G348" s="37">
        <v>45894.329658333299</v>
      </c>
      <c r="H348" s="25">
        <v>9105847288</v>
      </c>
      <c r="I348" s="37">
        <v>45894.329658333299</v>
      </c>
      <c r="J348" s="25" t="s">
        <v>3432</v>
      </c>
      <c r="K348" s="77"/>
      <c r="L348" s="27" t="s">
        <v>25</v>
      </c>
      <c r="M348" s="25" t="s">
        <v>1960</v>
      </c>
      <c r="N348" s="28">
        <v>45894.329658333299</v>
      </c>
      <c r="O348" s="25" t="s">
        <v>2174</v>
      </c>
      <c r="S348" s="25" t="s">
        <v>3433</v>
      </c>
      <c r="V348" s="25" t="s">
        <v>3433</v>
      </c>
      <c r="Y348" s="25" t="s">
        <v>2832</v>
      </c>
      <c r="AB348" s="24" t="s">
        <v>2229</v>
      </c>
      <c r="AC348" s="24" t="s">
        <v>2230</v>
      </c>
      <c r="AE348" s="29">
        <v>1</v>
      </c>
      <c r="AG348" s="29">
        <v>46000</v>
      </c>
      <c r="AH348" s="30">
        <v>46000</v>
      </c>
      <c r="AL348" s="32">
        <v>8</v>
      </c>
      <c r="AN348" s="29">
        <v>3680</v>
      </c>
      <c r="AO348" s="33" t="s">
        <v>2231</v>
      </c>
      <c r="AQ348" s="34" t="s">
        <v>2232</v>
      </c>
      <c r="AR348" s="34" t="s">
        <v>2233</v>
      </c>
      <c r="AS348" s="34" t="s">
        <v>2234</v>
      </c>
    </row>
    <row r="349" spans="3:45">
      <c r="C349" s="23" t="s">
        <v>2241</v>
      </c>
      <c r="D349" s="24" t="s">
        <v>848</v>
      </c>
      <c r="E349" s="24" t="s">
        <v>24</v>
      </c>
      <c r="F349" s="37">
        <v>45894.335355868097</v>
      </c>
      <c r="G349" s="37">
        <v>45894.335355868097</v>
      </c>
      <c r="H349" s="25">
        <v>9105847276</v>
      </c>
      <c r="I349" s="37">
        <v>45894.335355868097</v>
      </c>
      <c r="J349" s="25" t="s">
        <v>3434</v>
      </c>
      <c r="K349" s="77"/>
      <c r="L349" s="27" t="s">
        <v>25</v>
      </c>
      <c r="M349" s="25" t="s">
        <v>2131</v>
      </c>
      <c r="N349" s="28">
        <v>45894.335355868097</v>
      </c>
      <c r="O349" s="25" t="s">
        <v>2186</v>
      </c>
      <c r="S349" s="25" t="s">
        <v>3435</v>
      </c>
      <c r="V349" s="25" t="s">
        <v>3435</v>
      </c>
      <c r="Y349" s="25" t="s">
        <v>2576</v>
      </c>
      <c r="AB349" s="24" t="s">
        <v>2229</v>
      </c>
      <c r="AC349" s="24" t="s">
        <v>2230</v>
      </c>
      <c r="AE349" s="29">
        <v>5</v>
      </c>
      <c r="AG349" s="29">
        <v>73431</v>
      </c>
      <c r="AH349" s="30">
        <v>367155</v>
      </c>
      <c r="AL349" s="32">
        <v>8</v>
      </c>
      <c r="AN349" s="29">
        <v>29372.400000000001</v>
      </c>
      <c r="AO349" s="33" t="s">
        <v>2231</v>
      </c>
      <c r="AQ349" s="34" t="s">
        <v>2232</v>
      </c>
      <c r="AR349" s="34" t="s">
        <v>2233</v>
      </c>
      <c r="AS349" s="34" t="s">
        <v>2234</v>
      </c>
    </row>
    <row r="350" spans="3:45">
      <c r="C350" s="23" t="s">
        <v>2241</v>
      </c>
      <c r="D350" s="24" t="s">
        <v>848</v>
      </c>
      <c r="E350" s="24" t="s">
        <v>24</v>
      </c>
      <c r="F350" s="37">
        <v>45894.335355868097</v>
      </c>
      <c r="G350" s="37">
        <v>45894.335355868097</v>
      </c>
      <c r="H350" s="25">
        <v>9105847276</v>
      </c>
      <c r="I350" s="37">
        <v>45894.335355868097</v>
      </c>
      <c r="J350" s="25" t="s">
        <v>3436</v>
      </c>
      <c r="K350" s="77"/>
      <c r="L350" s="27" t="s">
        <v>25</v>
      </c>
      <c r="M350" s="25" t="s">
        <v>2131</v>
      </c>
      <c r="N350" s="28">
        <v>45894.335355868097</v>
      </c>
      <c r="O350" s="25" t="s">
        <v>2186</v>
      </c>
      <c r="S350" s="25" t="s">
        <v>3435</v>
      </c>
      <c r="V350" s="25" t="s">
        <v>3435</v>
      </c>
      <c r="Y350" s="25" t="s">
        <v>2627</v>
      </c>
      <c r="AB350" s="24" t="s">
        <v>2229</v>
      </c>
      <c r="AC350" s="24" t="s">
        <v>2230</v>
      </c>
      <c r="AE350" s="29">
        <v>1</v>
      </c>
      <c r="AG350" s="29">
        <v>111058</v>
      </c>
      <c r="AH350" s="30">
        <v>111058</v>
      </c>
      <c r="AL350" s="32">
        <v>8</v>
      </c>
      <c r="AN350" s="29">
        <v>8884.64</v>
      </c>
      <c r="AO350" s="33" t="s">
        <v>2231</v>
      </c>
      <c r="AQ350" s="34" t="s">
        <v>2232</v>
      </c>
      <c r="AR350" s="34" t="s">
        <v>2233</v>
      </c>
      <c r="AS350" s="34" t="s">
        <v>2234</v>
      </c>
    </row>
    <row r="351" spans="3:45">
      <c r="C351" s="23" t="s">
        <v>2235</v>
      </c>
      <c r="D351" s="24" t="s">
        <v>848</v>
      </c>
      <c r="E351" s="24" t="s">
        <v>24</v>
      </c>
      <c r="F351" s="37">
        <v>45894.360084687498</v>
      </c>
      <c r="G351" s="37">
        <v>45894.360084687498</v>
      </c>
      <c r="H351" s="25">
        <v>9105847399</v>
      </c>
      <c r="I351" s="37">
        <v>45894.360084687498</v>
      </c>
      <c r="J351" s="25" t="s">
        <v>3437</v>
      </c>
      <c r="K351" s="77"/>
      <c r="L351" s="27" t="s">
        <v>25</v>
      </c>
      <c r="M351" s="25" t="s">
        <v>1974</v>
      </c>
      <c r="N351" s="28">
        <v>45894.360084687498</v>
      </c>
      <c r="O351" s="25" t="s">
        <v>2159</v>
      </c>
      <c r="S351" s="25" t="s">
        <v>3438</v>
      </c>
      <c r="V351" s="25" t="s">
        <v>3438</v>
      </c>
      <c r="Y351" s="25" t="s">
        <v>2576</v>
      </c>
      <c r="AB351" s="24" t="s">
        <v>2229</v>
      </c>
      <c r="AC351" s="24" t="s">
        <v>2230</v>
      </c>
      <c r="AE351" s="29">
        <v>1</v>
      </c>
      <c r="AG351" s="29">
        <v>73431</v>
      </c>
      <c r="AH351" s="30">
        <v>73431</v>
      </c>
      <c r="AL351" s="32">
        <v>8</v>
      </c>
      <c r="AN351" s="29">
        <v>5874.4800000000005</v>
      </c>
      <c r="AO351" s="33" t="s">
        <v>2231</v>
      </c>
      <c r="AQ351" s="34" t="s">
        <v>2232</v>
      </c>
      <c r="AR351" s="34" t="s">
        <v>2233</v>
      </c>
      <c r="AS351" s="34" t="s">
        <v>2234</v>
      </c>
    </row>
    <row r="352" spans="3:45">
      <c r="C352" s="23" t="s">
        <v>2235</v>
      </c>
      <c r="D352" s="24" t="s">
        <v>848</v>
      </c>
      <c r="E352" s="24" t="s">
        <v>24</v>
      </c>
      <c r="F352" s="37">
        <v>45894.360084687498</v>
      </c>
      <c r="G352" s="37">
        <v>45894.360084687498</v>
      </c>
      <c r="H352" s="25">
        <v>9105847399</v>
      </c>
      <c r="I352" s="37">
        <v>45894.360084687498</v>
      </c>
      <c r="J352" s="25" t="s">
        <v>3439</v>
      </c>
      <c r="K352" s="77"/>
      <c r="L352" s="27" t="s">
        <v>25</v>
      </c>
      <c r="M352" s="25" t="s">
        <v>1974</v>
      </c>
      <c r="N352" s="28">
        <v>45894.360084687498</v>
      </c>
      <c r="O352" s="25" t="s">
        <v>2159</v>
      </c>
      <c r="S352" s="25" t="s">
        <v>3438</v>
      </c>
      <c r="V352" s="25" t="s">
        <v>3438</v>
      </c>
      <c r="Y352" s="25" t="s">
        <v>2627</v>
      </c>
      <c r="AB352" s="24" t="s">
        <v>2229</v>
      </c>
      <c r="AC352" s="24" t="s">
        <v>2230</v>
      </c>
      <c r="AE352" s="29">
        <v>2</v>
      </c>
      <c r="AG352" s="29">
        <v>111058</v>
      </c>
      <c r="AH352" s="30">
        <v>222116</v>
      </c>
      <c r="AL352" s="32">
        <v>8</v>
      </c>
      <c r="AN352" s="29">
        <v>17769.28</v>
      </c>
      <c r="AO352" s="33" t="s">
        <v>2231</v>
      </c>
      <c r="AQ352" s="34" t="s">
        <v>2232</v>
      </c>
      <c r="AR352" s="34" t="s">
        <v>2233</v>
      </c>
      <c r="AS352" s="34" t="s">
        <v>2234</v>
      </c>
    </row>
    <row r="353" spans="3:45">
      <c r="C353" s="23" t="s">
        <v>2235</v>
      </c>
      <c r="D353" s="24" t="s">
        <v>848</v>
      </c>
      <c r="E353" s="24" t="s">
        <v>24</v>
      </c>
      <c r="F353" s="37">
        <v>45894.363645138903</v>
      </c>
      <c r="G353" s="37">
        <v>45894.363645138903</v>
      </c>
      <c r="H353" s="25">
        <v>9105847402</v>
      </c>
      <c r="I353" s="37">
        <v>45894.363645138903</v>
      </c>
      <c r="J353" s="25" t="s">
        <v>3440</v>
      </c>
      <c r="K353" s="77"/>
      <c r="L353" s="27" t="s">
        <v>25</v>
      </c>
      <c r="M353" s="25" t="s">
        <v>1976</v>
      </c>
      <c r="N353" s="28">
        <v>45894.363645138903</v>
      </c>
      <c r="O353" s="25" t="s">
        <v>2159</v>
      </c>
      <c r="S353" s="25" t="s">
        <v>3438</v>
      </c>
      <c r="V353" s="25" t="s">
        <v>3438</v>
      </c>
      <c r="Y353" s="25" t="s">
        <v>2832</v>
      </c>
      <c r="AB353" s="24" t="s">
        <v>2229</v>
      </c>
      <c r="AC353" s="24" t="s">
        <v>2230</v>
      </c>
      <c r="AE353" s="29">
        <v>3</v>
      </c>
      <c r="AG353" s="29">
        <v>46000</v>
      </c>
      <c r="AH353" s="30">
        <v>138000</v>
      </c>
      <c r="AL353" s="32">
        <v>8</v>
      </c>
      <c r="AN353" s="29">
        <v>11040</v>
      </c>
      <c r="AO353" s="33" t="s">
        <v>2231</v>
      </c>
      <c r="AQ353" s="34" t="s">
        <v>2232</v>
      </c>
      <c r="AR353" s="34" t="s">
        <v>2233</v>
      </c>
      <c r="AS353" s="34" t="s">
        <v>2234</v>
      </c>
    </row>
    <row r="354" spans="3:45">
      <c r="C354" s="23" t="s">
        <v>2241</v>
      </c>
      <c r="D354" s="24" t="s">
        <v>848</v>
      </c>
      <c r="E354" s="24" t="s">
        <v>24</v>
      </c>
      <c r="F354" s="37">
        <v>45894.364741550897</v>
      </c>
      <c r="G354" s="37">
        <v>45894.364741550897</v>
      </c>
      <c r="H354" s="25">
        <v>9105847423</v>
      </c>
      <c r="I354" s="37">
        <v>45894.364741550897</v>
      </c>
      <c r="J354" s="25" t="s">
        <v>3441</v>
      </c>
      <c r="K354" s="77"/>
      <c r="L354" s="27" t="s">
        <v>25</v>
      </c>
      <c r="M354" s="25" t="s">
        <v>1954</v>
      </c>
      <c r="N354" s="28">
        <v>45894.364741550897</v>
      </c>
      <c r="O354" s="25" t="s">
        <v>2153</v>
      </c>
      <c r="S354" s="25" t="s">
        <v>3442</v>
      </c>
      <c r="V354" s="25" t="s">
        <v>3442</v>
      </c>
      <c r="Y354" s="25" t="s">
        <v>2616</v>
      </c>
      <c r="AB354" s="24" t="s">
        <v>2229</v>
      </c>
      <c r="AC354" s="24" t="s">
        <v>2230</v>
      </c>
      <c r="AE354" s="29">
        <v>1</v>
      </c>
      <c r="AG354" s="29">
        <v>70950</v>
      </c>
      <c r="AH354" s="30">
        <v>70950</v>
      </c>
      <c r="AL354" s="32">
        <v>8</v>
      </c>
      <c r="AN354" s="29">
        <v>5676</v>
      </c>
      <c r="AO354" s="33" t="s">
        <v>2231</v>
      </c>
      <c r="AQ354" s="34" t="s">
        <v>2232</v>
      </c>
      <c r="AR354" s="34" t="s">
        <v>2233</v>
      </c>
      <c r="AS354" s="34" t="s">
        <v>2234</v>
      </c>
    </row>
    <row r="355" spans="3:45">
      <c r="C355" s="23" t="s">
        <v>2235</v>
      </c>
      <c r="D355" s="24" t="s">
        <v>848</v>
      </c>
      <c r="E355" s="24" t="s">
        <v>24</v>
      </c>
      <c r="F355" s="37">
        <v>45894.367800081003</v>
      </c>
      <c r="G355" s="37">
        <v>45894.367800081003</v>
      </c>
      <c r="H355" s="25">
        <v>9105847405</v>
      </c>
      <c r="I355" s="37">
        <v>45894.367800081003</v>
      </c>
      <c r="J355" s="25" t="s">
        <v>3443</v>
      </c>
      <c r="K355" s="77"/>
      <c r="L355" s="27" t="s">
        <v>25</v>
      </c>
      <c r="M355" s="25" t="s">
        <v>1978</v>
      </c>
      <c r="N355" s="28">
        <v>45894.367800081003</v>
      </c>
      <c r="O355" s="25" t="s">
        <v>2159</v>
      </c>
      <c r="S355" s="25" t="s">
        <v>3438</v>
      </c>
      <c r="V355" s="25" t="s">
        <v>3438</v>
      </c>
      <c r="Y355" s="25" t="s">
        <v>2616</v>
      </c>
      <c r="AB355" s="24" t="s">
        <v>2229</v>
      </c>
      <c r="AC355" s="24" t="s">
        <v>2230</v>
      </c>
      <c r="AE355" s="29">
        <v>5</v>
      </c>
      <c r="AG355" s="29">
        <v>70950</v>
      </c>
      <c r="AH355" s="30">
        <v>354750</v>
      </c>
      <c r="AL355" s="32">
        <v>8</v>
      </c>
      <c r="AN355" s="29">
        <v>28380</v>
      </c>
      <c r="AO355" s="33" t="s">
        <v>2231</v>
      </c>
      <c r="AQ355" s="34" t="s">
        <v>2232</v>
      </c>
      <c r="AR355" s="34" t="s">
        <v>2233</v>
      </c>
      <c r="AS355" s="34" t="s">
        <v>2234</v>
      </c>
    </row>
    <row r="356" spans="3:45">
      <c r="C356" s="23" t="s">
        <v>2241</v>
      </c>
      <c r="D356" s="24" t="s">
        <v>848</v>
      </c>
      <c r="E356" s="24" t="s">
        <v>24</v>
      </c>
      <c r="F356" s="37">
        <v>45894.368102696797</v>
      </c>
      <c r="G356" s="37">
        <v>45894.368102696797</v>
      </c>
      <c r="H356" s="25">
        <v>9105847441</v>
      </c>
      <c r="I356" s="37">
        <v>45894.368102696797</v>
      </c>
      <c r="J356" s="25" t="s">
        <v>3444</v>
      </c>
      <c r="K356" s="77"/>
      <c r="L356" s="27" t="s">
        <v>25</v>
      </c>
      <c r="M356" s="25" t="s">
        <v>1856</v>
      </c>
      <c r="N356" s="28">
        <v>45894.368102696797</v>
      </c>
      <c r="O356" s="25" t="s">
        <v>2142</v>
      </c>
      <c r="S356" s="25" t="s">
        <v>3445</v>
      </c>
      <c r="V356" s="25" t="s">
        <v>3445</v>
      </c>
      <c r="Y356" s="25" t="s">
        <v>2680</v>
      </c>
      <c r="AB356" s="24" t="s">
        <v>2229</v>
      </c>
      <c r="AC356" s="24" t="s">
        <v>2230</v>
      </c>
      <c r="AE356" s="29">
        <v>5</v>
      </c>
      <c r="AG356" s="29">
        <v>49500</v>
      </c>
      <c r="AH356" s="30">
        <v>247500</v>
      </c>
      <c r="AL356" s="32">
        <v>8</v>
      </c>
      <c r="AN356" s="29">
        <v>19800</v>
      </c>
      <c r="AO356" s="33" t="s">
        <v>2231</v>
      </c>
      <c r="AQ356" s="34" t="s">
        <v>2232</v>
      </c>
      <c r="AR356" s="34" t="s">
        <v>2233</v>
      </c>
      <c r="AS356" s="34" t="s">
        <v>2234</v>
      </c>
    </row>
    <row r="357" spans="3:45">
      <c r="C357" s="23" t="s">
        <v>2241</v>
      </c>
      <c r="D357" s="24" t="s">
        <v>848</v>
      </c>
      <c r="E357" s="24" t="s">
        <v>24</v>
      </c>
      <c r="F357" s="37">
        <v>45894.368102696797</v>
      </c>
      <c r="G357" s="37">
        <v>45894.368102696797</v>
      </c>
      <c r="H357" s="25">
        <v>9105847441</v>
      </c>
      <c r="I357" s="37">
        <v>45894.368102696797</v>
      </c>
      <c r="J357" s="25" t="s">
        <v>3446</v>
      </c>
      <c r="K357" s="77"/>
      <c r="L357" s="27" t="s">
        <v>25</v>
      </c>
      <c r="M357" s="25" t="s">
        <v>1856</v>
      </c>
      <c r="N357" s="28">
        <v>45894.368102696797</v>
      </c>
      <c r="O357" s="25" t="s">
        <v>2142</v>
      </c>
      <c r="S357" s="25" t="s">
        <v>3445</v>
      </c>
      <c r="V357" s="25" t="s">
        <v>3445</v>
      </c>
      <c r="Y357" s="25" t="s">
        <v>2680</v>
      </c>
      <c r="AB357" s="24" t="s">
        <v>2229</v>
      </c>
      <c r="AC357" s="24" t="s">
        <v>2230</v>
      </c>
      <c r="AE357" s="29">
        <v>1</v>
      </c>
      <c r="AG357" s="29">
        <v>49500</v>
      </c>
      <c r="AH357" s="30">
        <v>49500</v>
      </c>
      <c r="AL357" s="32">
        <v>8</v>
      </c>
      <c r="AN357" s="29">
        <v>3960</v>
      </c>
      <c r="AO357" s="33" t="s">
        <v>2231</v>
      </c>
      <c r="AQ357" s="34" t="s">
        <v>2232</v>
      </c>
      <c r="AR357" s="34" t="s">
        <v>2233</v>
      </c>
      <c r="AS357" s="34" t="s">
        <v>2234</v>
      </c>
    </row>
    <row r="358" spans="3:45">
      <c r="C358" s="23" t="s">
        <v>2241</v>
      </c>
      <c r="D358" s="24" t="s">
        <v>848</v>
      </c>
      <c r="E358" s="24" t="s">
        <v>24</v>
      </c>
      <c r="F358" s="37">
        <v>45894.372006516198</v>
      </c>
      <c r="G358" s="37">
        <v>45894.372006516198</v>
      </c>
      <c r="H358" s="25">
        <v>9105847478</v>
      </c>
      <c r="I358" s="37">
        <v>45894.372006516198</v>
      </c>
      <c r="J358" s="25" t="s">
        <v>3447</v>
      </c>
      <c r="K358" s="77"/>
      <c r="L358" s="27" t="s">
        <v>25</v>
      </c>
      <c r="M358" s="25" t="s">
        <v>1861</v>
      </c>
      <c r="N358" s="28">
        <v>45894.372006516198</v>
      </c>
      <c r="O358" s="25" t="s">
        <v>2142</v>
      </c>
      <c r="S358" s="25" t="s">
        <v>3445</v>
      </c>
      <c r="V358" s="25" t="s">
        <v>3445</v>
      </c>
      <c r="Y358" s="25" t="s">
        <v>2616</v>
      </c>
      <c r="AB358" s="24" t="s">
        <v>2229</v>
      </c>
      <c r="AC358" s="24" t="s">
        <v>2230</v>
      </c>
      <c r="AE358" s="29">
        <v>1</v>
      </c>
      <c r="AG358" s="29">
        <v>70950</v>
      </c>
      <c r="AH358" s="30">
        <v>70950</v>
      </c>
      <c r="AL358" s="32">
        <v>8</v>
      </c>
      <c r="AN358" s="29">
        <v>5676</v>
      </c>
      <c r="AO358" s="33" t="s">
        <v>2231</v>
      </c>
      <c r="AQ358" s="34" t="s">
        <v>2232</v>
      </c>
      <c r="AR358" s="34" t="s">
        <v>2233</v>
      </c>
      <c r="AS358" s="34" t="s">
        <v>2234</v>
      </c>
    </row>
    <row r="359" spans="3:45">
      <c r="C359" s="23" t="s">
        <v>2241</v>
      </c>
      <c r="D359" s="24" t="s">
        <v>848</v>
      </c>
      <c r="E359" s="24" t="s">
        <v>24</v>
      </c>
      <c r="F359" s="37">
        <v>45894.372006516198</v>
      </c>
      <c r="G359" s="37">
        <v>45894.372006516198</v>
      </c>
      <c r="H359" s="25">
        <v>9105847478</v>
      </c>
      <c r="I359" s="37">
        <v>45894.372006516198</v>
      </c>
      <c r="J359" s="25" t="s">
        <v>3448</v>
      </c>
      <c r="K359" s="77"/>
      <c r="L359" s="27" t="s">
        <v>25</v>
      </c>
      <c r="M359" s="25" t="s">
        <v>1861</v>
      </c>
      <c r="N359" s="28">
        <v>45894.372006516198</v>
      </c>
      <c r="O359" s="25" t="s">
        <v>2142</v>
      </c>
      <c r="S359" s="25" t="s">
        <v>3445</v>
      </c>
      <c r="V359" s="25" t="s">
        <v>3445</v>
      </c>
      <c r="Y359" s="25" t="s">
        <v>2616</v>
      </c>
      <c r="AB359" s="24" t="s">
        <v>2229</v>
      </c>
      <c r="AC359" s="24" t="s">
        <v>2230</v>
      </c>
      <c r="AE359" s="29">
        <v>1</v>
      </c>
      <c r="AG359" s="29">
        <v>70950</v>
      </c>
      <c r="AH359" s="30">
        <v>70950</v>
      </c>
      <c r="AL359" s="32">
        <v>8</v>
      </c>
      <c r="AN359" s="29">
        <v>5676</v>
      </c>
      <c r="AO359" s="33" t="s">
        <v>2231</v>
      </c>
      <c r="AQ359" s="34" t="s">
        <v>2232</v>
      </c>
      <c r="AR359" s="34" t="s">
        <v>2233</v>
      </c>
      <c r="AS359" s="34" t="s">
        <v>2234</v>
      </c>
    </row>
    <row r="360" spans="3:45">
      <c r="C360" s="23" t="s">
        <v>2235</v>
      </c>
      <c r="D360" s="24" t="s">
        <v>848</v>
      </c>
      <c r="E360" s="24" t="s">
        <v>24</v>
      </c>
      <c r="F360" s="37">
        <v>45894.375338657403</v>
      </c>
      <c r="G360" s="37">
        <v>45894.375338657403</v>
      </c>
      <c r="H360" s="25">
        <v>9105847491</v>
      </c>
      <c r="I360" s="37">
        <v>45894.375338657403</v>
      </c>
      <c r="J360" s="25" t="s">
        <v>3449</v>
      </c>
      <c r="K360" s="77"/>
      <c r="L360" s="27" t="s">
        <v>25</v>
      </c>
      <c r="M360" s="25" t="s">
        <v>1662</v>
      </c>
      <c r="N360" s="28">
        <v>45894.375338657403</v>
      </c>
      <c r="O360" s="25" t="s">
        <v>2139</v>
      </c>
      <c r="S360" s="25" t="s">
        <v>3450</v>
      </c>
      <c r="V360" s="25" t="s">
        <v>3450</v>
      </c>
      <c r="Y360" s="25" t="s">
        <v>2627</v>
      </c>
      <c r="AB360" s="24" t="s">
        <v>2229</v>
      </c>
      <c r="AC360" s="24" t="s">
        <v>2230</v>
      </c>
      <c r="AE360" s="29">
        <v>1</v>
      </c>
      <c r="AG360" s="29">
        <v>111058</v>
      </c>
      <c r="AH360" s="30">
        <v>111058</v>
      </c>
      <c r="AL360" s="32">
        <v>8</v>
      </c>
      <c r="AN360" s="29">
        <v>8884.64</v>
      </c>
      <c r="AO360" s="33" t="s">
        <v>2231</v>
      </c>
      <c r="AQ360" s="34" t="s">
        <v>2232</v>
      </c>
      <c r="AR360" s="34" t="s">
        <v>2233</v>
      </c>
      <c r="AS360" s="34" t="s">
        <v>2234</v>
      </c>
    </row>
    <row r="361" spans="3:45">
      <c r="C361" s="23" t="s">
        <v>2235</v>
      </c>
      <c r="D361" s="24" t="s">
        <v>848</v>
      </c>
      <c r="E361" s="24" t="s">
        <v>24</v>
      </c>
      <c r="F361" s="37">
        <v>45894.375338657403</v>
      </c>
      <c r="G361" s="37">
        <v>45894.375338657403</v>
      </c>
      <c r="H361" s="25">
        <v>9105847491</v>
      </c>
      <c r="I361" s="37">
        <v>45894.375338657403</v>
      </c>
      <c r="J361" s="25" t="s">
        <v>3451</v>
      </c>
      <c r="K361" s="77"/>
      <c r="L361" s="27" t="s">
        <v>25</v>
      </c>
      <c r="M361" s="25" t="s">
        <v>1662</v>
      </c>
      <c r="N361" s="28">
        <v>45894.375338657403</v>
      </c>
      <c r="O361" s="25" t="s">
        <v>2139</v>
      </c>
      <c r="S361" s="25" t="s">
        <v>3450</v>
      </c>
      <c r="V361" s="25" t="s">
        <v>3450</v>
      </c>
      <c r="Y361" s="25" t="s">
        <v>2616</v>
      </c>
      <c r="AB361" s="24" t="s">
        <v>2229</v>
      </c>
      <c r="AC361" s="24" t="s">
        <v>2230</v>
      </c>
      <c r="AE361" s="29">
        <v>1</v>
      </c>
      <c r="AG361" s="29">
        <v>70950</v>
      </c>
      <c r="AH361" s="30">
        <v>70950</v>
      </c>
      <c r="AL361" s="32">
        <v>8</v>
      </c>
      <c r="AN361" s="29">
        <v>5676</v>
      </c>
      <c r="AO361" s="33" t="s">
        <v>2231</v>
      </c>
      <c r="AQ361" s="34" t="s">
        <v>2232</v>
      </c>
      <c r="AR361" s="34" t="s">
        <v>2233</v>
      </c>
      <c r="AS361" s="34" t="s">
        <v>2234</v>
      </c>
    </row>
    <row r="362" spans="3:45">
      <c r="C362" s="23" t="s">
        <v>2241</v>
      </c>
      <c r="D362" s="24" t="s">
        <v>848</v>
      </c>
      <c r="E362" s="24" t="s">
        <v>24</v>
      </c>
      <c r="F362" s="37">
        <v>45894.375813773098</v>
      </c>
      <c r="G362" s="37">
        <v>45894.375813773098</v>
      </c>
      <c r="H362" s="25">
        <v>9105847485</v>
      </c>
      <c r="I362" s="37">
        <v>45894.375813773098</v>
      </c>
      <c r="J362" s="25" t="s">
        <v>3452</v>
      </c>
      <c r="K362" s="77"/>
      <c r="L362" s="27" t="s">
        <v>25</v>
      </c>
      <c r="M362" s="25" t="s">
        <v>1863</v>
      </c>
      <c r="N362" s="28">
        <v>45894.375813773098</v>
      </c>
      <c r="O362" s="25" t="s">
        <v>2142</v>
      </c>
      <c r="S362" s="25" t="s">
        <v>3445</v>
      </c>
      <c r="V362" s="25" t="s">
        <v>3445</v>
      </c>
      <c r="Y362" s="25" t="s">
        <v>2616</v>
      </c>
      <c r="AB362" s="24" t="s">
        <v>2229</v>
      </c>
      <c r="AC362" s="24" t="s">
        <v>2230</v>
      </c>
      <c r="AE362" s="29">
        <v>5</v>
      </c>
      <c r="AG362" s="29">
        <v>70950</v>
      </c>
      <c r="AH362" s="30">
        <v>354750</v>
      </c>
      <c r="AL362" s="32">
        <v>8</v>
      </c>
      <c r="AN362" s="29">
        <v>28380</v>
      </c>
      <c r="AO362" s="33" t="s">
        <v>2231</v>
      </c>
      <c r="AQ362" s="34" t="s">
        <v>2232</v>
      </c>
      <c r="AR362" s="34" t="s">
        <v>2233</v>
      </c>
      <c r="AS362" s="34" t="s">
        <v>2234</v>
      </c>
    </row>
    <row r="363" spans="3:45">
      <c r="C363" s="23" t="s">
        <v>2235</v>
      </c>
      <c r="D363" s="24" t="s">
        <v>848</v>
      </c>
      <c r="E363" s="24" t="s">
        <v>24</v>
      </c>
      <c r="F363" s="37">
        <v>45894.381427233799</v>
      </c>
      <c r="G363" s="37">
        <v>45894.381427233799</v>
      </c>
      <c r="H363" s="25">
        <v>9105847542</v>
      </c>
      <c r="I363" s="37">
        <v>45894.381427233799</v>
      </c>
      <c r="J363" s="25" t="s">
        <v>3453</v>
      </c>
      <c r="K363" s="77"/>
      <c r="L363" s="27" t="s">
        <v>25</v>
      </c>
      <c r="M363" s="25" t="s">
        <v>1762</v>
      </c>
      <c r="N363" s="28">
        <v>45894.381427233799</v>
      </c>
      <c r="O363" s="25" t="s">
        <v>2139</v>
      </c>
      <c r="S363" s="25" t="s">
        <v>3454</v>
      </c>
      <c r="V363" s="25" t="s">
        <v>3454</v>
      </c>
      <c r="Y363" s="25" t="s">
        <v>2690</v>
      </c>
      <c r="AB363" s="24" t="s">
        <v>2229</v>
      </c>
      <c r="AC363" s="24" t="s">
        <v>2230</v>
      </c>
      <c r="AE363" s="29">
        <v>1</v>
      </c>
      <c r="AG363" s="29">
        <v>50400</v>
      </c>
      <c r="AH363" s="30">
        <v>50400</v>
      </c>
      <c r="AL363" s="32">
        <v>8</v>
      </c>
      <c r="AN363" s="29">
        <v>4032</v>
      </c>
      <c r="AO363" s="33" t="s">
        <v>2231</v>
      </c>
      <c r="AQ363" s="34" t="s">
        <v>2232</v>
      </c>
      <c r="AR363" s="34" t="s">
        <v>2233</v>
      </c>
      <c r="AS363" s="34" t="s">
        <v>2234</v>
      </c>
    </row>
    <row r="364" spans="3:45">
      <c r="C364" s="23" t="s">
        <v>2235</v>
      </c>
      <c r="D364" s="24" t="s">
        <v>848</v>
      </c>
      <c r="E364" s="24" t="s">
        <v>24</v>
      </c>
      <c r="F364" s="37">
        <v>45894.383581944399</v>
      </c>
      <c r="G364" s="37">
        <v>45894.383581944399</v>
      </c>
      <c r="H364" s="25">
        <v>9105847564</v>
      </c>
      <c r="I364" s="37">
        <v>45894.383581944399</v>
      </c>
      <c r="J364" s="25" t="s">
        <v>3455</v>
      </c>
      <c r="K364" s="77"/>
      <c r="L364" s="27" t="s">
        <v>25</v>
      </c>
      <c r="M364" s="25" t="s">
        <v>1612</v>
      </c>
      <c r="N364" s="28">
        <v>45894.383581944399</v>
      </c>
      <c r="O364" s="25" t="s">
        <v>2139</v>
      </c>
      <c r="S364" s="25" t="s">
        <v>3456</v>
      </c>
      <c r="V364" s="25" t="s">
        <v>3456</v>
      </c>
      <c r="Y364" s="25" t="s">
        <v>2627</v>
      </c>
      <c r="AB364" s="24" t="s">
        <v>2229</v>
      </c>
      <c r="AC364" s="24" t="s">
        <v>2230</v>
      </c>
      <c r="AE364" s="29">
        <v>1</v>
      </c>
      <c r="AG364" s="29">
        <v>111058</v>
      </c>
      <c r="AH364" s="30">
        <v>111058</v>
      </c>
      <c r="AL364" s="32">
        <v>8</v>
      </c>
      <c r="AN364" s="29">
        <v>8884.64</v>
      </c>
      <c r="AO364" s="33" t="s">
        <v>2231</v>
      </c>
      <c r="AQ364" s="34" t="s">
        <v>2232</v>
      </c>
      <c r="AR364" s="34" t="s">
        <v>2233</v>
      </c>
      <c r="AS364" s="34" t="s">
        <v>2234</v>
      </c>
    </row>
    <row r="365" spans="3:45">
      <c r="C365" s="23" t="s">
        <v>2235</v>
      </c>
      <c r="D365" s="24" t="s">
        <v>848</v>
      </c>
      <c r="E365" s="24" t="s">
        <v>24</v>
      </c>
      <c r="F365" s="37">
        <v>45894.3923055903</v>
      </c>
      <c r="G365" s="37">
        <v>45894.3923055903</v>
      </c>
      <c r="H365" s="25">
        <v>9105847679</v>
      </c>
      <c r="I365" s="37">
        <v>45894.3923055903</v>
      </c>
      <c r="J365" s="25" t="s">
        <v>3457</v>
      </c>
      <c r="K365" s="77"/>
      <c r="L365" s="27" t="s">
        <v>25</v>
      </c>
      <c r="M365" s="25" t="s">
        <v>1667</v>
      </c>
      <c r="N365" s="28">
        <v>45894.3923055903</v>
      </c>
      <c r="O365" s="25" t="s">
        <v>2139</v>
      </c>
      <c r="S365" s="25" t="s">
        <v>3458</v>
      </c>
      <c r="V365" s="25" t="s">
        <v>3458</v>
      </c>
      <c r="Y365" s="25" t="s">
        <v>2627</v>
      </c>
      <c r="AB365" s="24" t="s">
        <v>2229</v>
      </c>
      <c r="AC365" s="24" t="s">
        <v>2230</v>
      </c>
      <c r="AE365" s="29">
        <v>1</v>
      </c>
      <c r="AG365" s="29">
        <v>111058</v>
      </c>
      <c r="AH365" s="30">
        <v>111058</v>
      </c>
      <c r="AL365" s="32">
        <v>8</v>
      </c>
      <c r="AN365" s="29">
        <v>8884.64</v>
      </c>
      <c r="AO365" s="33" t="s">
        <v>2231</v>
      </c>
      <c r="AQ365" s="34" t="s">
        <v>2232</v>
      </c>
      <c r="AR365" s="34" t="s">
        <v>2233</v>
      </c>
      <c r="AS365" s="34" t="s">
        <v>2234</v>
      </c>
    </row>
    <row r="366" spans="3:45">
      <c r="C366" s="23" t="s">
        <v>2235</v>
      </c>
      <c r="D366" s="24" t="s">
        <v>848</v>
      </c>
      <c r="E366" s="24" t="s">
        <v>24</v>
      </c>
      <c r="F366" s="37">
        <v>45894.3923055903</v>
      </c>
      <c r="G366" s="37">
        <v>45894.3923055903</v>
      </c>
      <c r="H366" s="25">
        <v>9105847679</v>
      </c>
      <c r="I366" s="37">
        <v>45894.3923055903</v>
      </c>
      <c r="J366" s="25" t="s">
        <v>3459</v>
      </c>
      <c r="K366" s="77"/>
      <c r="L366" s="27" t="s">
        <v>25</v>
      </c>
      <c r="M366" s="25" t="s">
        <v>1667</v>
      </c>
      <c r="N366" s="28">
        <v>45894.3923055903</v>
      </c>
      <c r="O366" s="25" t="s">
        <v>2139</v>
      </c>
      <c r="S366" s="25" t="s">
        <v>3458</v>
      </c>
      <c r="V366" s="25" t="s">
        <v>3458</v>
      </c>
      <c r="Y366" s="25" t="s">
        <v>2832</v>
      </c>
      <c r="AB366" s="24" t="s">
        <v>2229</v>
      </c>
      <c r="AC366" s="24" t="s">
        <v>2230</v>
      </c>
      <c r="AE366" s="29">
        <v>3</v>
      </c>
      <c r="AG366" s="29">
        <v>46000</v>
      </c>
      <c r="AH366" s="30">
        <v>138000</v>
      </c>
      <c r="AL366" s="32">
        <v>8</v>
      </c>
      <c r="AN366" s="29">
        <v>11040</v>
      </c>
      <c r="AO366" s="33" t="s">
        <v>2231</v>
      </c>
      <c r="AQ366" s="34" t="s">
        <v>2232</v>
      </c>
      <c r="AR366" s="34" t="s">
        <v>2233</v>
      </c>
      <c r="AS366" s="34" t="s">
        <v>2234</v>
      </c>
    </row>
    <row r="367" spans="3:45">
      <c r="C367" s="23" t="s">
        <v>2235</v>
      </c>
      <c r="D367" s="24" t="s">
        <v>848</v>
      </c>
      <c r="E367" s="24" t="s">
        <v>24</v>
      </c>
      <c r="F367" s="37">
        <v>45894.3923055903</v>
      </c>
      <c r="G367" s="37">
        <v>45894.3923055903</v>
      </c>
      <c r="H367" s="25">
        <v>9105847679</v>
      </c>
      <c r="I367" s="37">
        <v>45894.3923055903</v>
      </c>
      <c r="J367" s="25" t="s">
        <v>3460</v>
      </c>
      <c r="K367" s="77"/>
      <c r="L367" s="27" t="s">
        <v>25</v>
      </c>
      <c r="M367" s="25" t="s">
        <v>1667</v>
      </c>
      <c r="N367" s="28">
        <v>45894.3923055903</v>
      </c>
      <c r="O367" s="25" t="s">
        <v>2139</v>
      </c>
      <c r="S367" s="25" t="s">
        <v>3458</v>
      </c>
      <c r="V367" s="25" t="s">
        <v>3458</v>
      </c>
      <c r="Y367" s="25" t="s">
        <v>2629</v>
      </c>
      <c r="AB367" s="24" t="s">
        <v>2229</v>
      </c>
      <c r="AC367" s="24" t="s">
        <v>2230</v>
      </c>
      <c r="AE367" s="29">
        <v>1</v>
      </c>
      <c r="AG367" s="29">
        <v>50182</v>
      </c>
      <c r="AH367" s="30">
        <v>50182</v>
      </c>
      <c r="AL367" s="32">
        <v>8</v>
      </c>
      <c r="AN367" s="29">
        <v>4014.56</v>
      </c>
      <c r="AO367" s="33" t="s">
        <v>2231</v>
      </c>
      <c r="AQ367" s="34" t="s">
        <v>2232</v>
      </c>
      <c r="AR367" s="34" t="s">
        <v>2233</v>
      </c>
      <c r="AS367" s="34" t="s">
        <v>2234</v>
      </c>
    </row>
    <row r="368" spans="3:45">
      <c r="C368" s="23" t="s">
        <v>2235</v>
      </c>
      <c r="D368" s="24" t="s">
        <v>848</v>
      </c>
      <c r="E368" s="24" t="s">
        <v>24</v>
      </c>
      <c r="F368" s="37">
        <v>45894.392324537002</v>
      </c>
      <c r="G368" s="37">
        <v>45894.392324537002</v>
      </c>
      <c r="H368" s="25">
        <v>9105847646</v>
      </c>
      <c r="I368" s="37">
        <v>45894.392324537002</v>
      </c>
      <c r="J368" s="25" t="s">
        <v>3461</v>
      </c>
      <c r="K368" s="77"/>
      <c r="L368" s="27" t="s">
        <v>25</v>
      </c>
      <c r="M368" s="25" t="s">
        <v>2026</v>
      </c>
      <c r="N368" s="28">
        <v>45894.392324537002</v>
      </c>
      <c r="O368" s="25" t="s">
        <v>2163</v>
      </c>
      <c r="S368" s="25" t="s">
        <v>3462</v>
      </c>
      <c r="V368" s="25" t="s">
        <v>3462</v>
      </c>
      <c r="Y368" s="25" t="s">
        <v>2865</v>
      </c>
      <c r="AB368" s="24" t="s">
        <v>2229</v>
      </c>
      <c r="AC368" s="24" t="s">
        <v>2230</v>
      </c>
      <c r="AE368" s="29">
        <v>3</v>
      </c>
      <c r="AG368" s="29">
        <v>55595</v>
      </c>
      <c r="AH368" s="30">
        <v>166785</v>
      </c>
      <c r="AL368" s="32">
        <v>8</v>
      </c>
      <c r="AN368" s="29">
        <v>13342.800000000001</v>
      </c>
      <c r="AO368" s="33" t="s">
        <v>2231</v>
      </c>
      <c r="AQ368" s="34" t="s">
        <v>2232</v>
      </c>
      <c r="AR368" s="34" t="s">
        <v>2233</v>
      </c>
      <c r="AS368" s="34" t="s">
        <v>2234</v>
      </c>
    </row>
    <row r="369" spans="3:45">
      <c r="C369" s="23" t="s">
        <v>2235</v>
      </c>
      <c r="D369" s="24" t="s">
        <v>848</v>
      </c>
      <c r="E369" s="24" t="s">
        <v>24</v>
      </c>
      <c r="F369" s="37">
        <v>45894.396691585702</v>
      </c>
      <c r="G369" s="37">
        <v>45894.396691585702</v>
      </c>
      <c r="H369" s="25">
        <v>9105847739</v>
      </c>
      <c r="I369" s="37">
        <v>45894.396691585702</v>
      </c>
      <c r="J369" s="25" t="s">
        <v>3463</v>
      </c>
      <c r="K369" s="77"/>
      <c r="L369" s="27" t="s">
        <v>25</v>
      </c>
      <c r="M369" s="25" t="s">
        <v>1638</v>
      </c>
      <c r="N369" s="28">
        <v>45894.396691585702</v>
      </c>
      <c r="O369" s="25" t="s">
        <v>2140</v>
      </c>
      <c r="S369" s="25" t="s">
        <v>3464</v>
      </c>
      <c r="V369" s="25" t="s">
        <v>3464</v>
      </c>
      <c r="Y369" s="25" t="s">
        <v>2567</v>
      </c>
      <c r="AB369" s="24" t="s">
        <v>2229</v>
      </c>
      <c r="AC369" s="24" t="s">
        <v>2230</v>
      </c>
      <c r="AE369" s="29">
        <v>1</v>
      </c>
      <c r="AG369" s="29">
        <v>74250</v>
      </c>
      <c r="AH369" s="30">
        <v>74250</v>
      </c>
      <c r="AL369" s="32">
        <v>8</v>
      </c>
      <c r="AN369" s="29">
        <v>5940</v>
      </c>
      <c r="AO369" s="33" t="s">
        <v>2231</v>
      </c>
      <c r="AQ369" s="34" t="s">
        <v>2232</v>
      </c>
      <c r="AR369" s="34" t="s">
        <v>2233</v>
      </c>
      <c r="AS369" s="34" t="s">
        <v>2234</v>
      </c>
    </row>
    <row r="370" spans="3:45">
      <c r="C370" s="23" t="s">
        <v>2241</v>
      </c>
      <c r="D370" s="24" t="s">
        <v>848</v>
      </c>
      <c r="E370" s="24" t="s">
        <v>24</v>
      </c>
      <c r="F370" s="37">
        <v>45894.399551770803</v>
      </c>
      <c r="G370" s="37">
        <v>45894.399551770803</v>
      </c>
      <c r="H370" s="25">
        <v>9105847748</v>
      </c>
      <c r="I370" s="37">
        <v>45894.399551770803</v>
      </c>
      <c r="J370" s="25" t="s">
        <v>3465</v>
      </c>
      <c r="K370" s="77"/>
      <c r="L370" s="27" t="s">
        <v>25</v>
      </c>
      <c r="M370" s="25" t="s">
        <v>2067</v>
      </c>
      <c r="N370" s="28">
        <v>45894.399551770803</v>
      </c>
      <c r="O370" s="25" t="s">
        <v>2154</v>
      </c>
      <c r="S370" s="25" t="s">
        <v>3466</v>
      </c>
      <c r="V370" s="25" t="s">
        <v>3466</v>
      </c>
      <c r="Y370" s="25" t="s">
        <v>2567</v>
      </c>
      <c r="AB370" s="24" t="s">
        <v>2229</v>
      </c>
      <c r="AC370" s="24" t="s">
        <v>2230</v>
      </c>
      <c r="AE370" s="29">
        <v>1</v>
      </c>
      <c r="AG370" s="29">
        <v>74250</v>
      </c>
      <c r="AH370" s="30">
        <v>74250</v>
      </c>
      <c r="AL370" s="32">
        <v>8</v>
      </c>
      <c r="AN370" s="29">
        <v>5940</v>
      </c>
      <c r="AO370" s="33" t="s">
        <v>2231</v>
      </c>
      <c r="AQ370" s="34" t="s">
        <v>2232</v>
      </c>
      <c r="AR370" s="34" t="s">
        <v>2233</v>
      </c>
      <c r="AS370" s="34" t="s">
        <v>2234</v>
      </c>
    </row>
    <row r="371" spans="3:45">
      <c r="C371" s="23" t="s">
        <v>2241</v>
      </c>
      <c r="D371" s="24" t="s">
        <v>848</v>
      </c>
      <c r="E371" s="24" t="s">
        <v>24</v>
      </c>
      <c r="F371" s="37">
        <v>45894.399551770803</v>
      </c>
      <c r="G371" s="37">
        <v>45894.399551770803</v>
      </c>
      <c r="H371" s="25">
        <v>9105847748</v>
      </c>
      <c r="I371" s="37">
        <v>45894.399551770803</v>
      </c>
      <c r="J371" s="25" t="s">
        <v>3467</v>
      </c>
      <c r="K371" s="77"/>
      <c r="L371" s="27" t="s">
        <v>25</v>
      </c>
      <c r="M371" s="25" t="s">
        <v>2067</v>
      </c>
      <c r="N371" s="28">
        <v>45894.399551770803</v>
      </c>
      <c r="O371" s="25" t="s">
        <v>2154</v>
      </c>
      <c r="S371" s="25" t="s">
        <v>3466</v>
      </c>
      <c r="V371" s="25" t="s">
        <v>3466</v>
      </c>
      <c r="Y371" s="25" t="s">
        <v>2629</v>
      </c>
      <c r="AB371" s="24" t="s">
        <v>2229</v>
      </c>
      <c r="AC371" s="24" t="s">
        <v>2230</v>
      </c>
      <c r="AE371" s="29">
        <v>3</v>
      </c>
      <c r="AG371" s="29">
        <v>50182</v>
      </c>
      <c r="AH371" s="30">
        <v>150546</v>
      </c>
      <c r="AL371" s="32">
        <v>8</v>
      </c>
      <c r="AN371" s="29">
        <v>12043.68</v>
      </c>
      <c r="AO371" s="33" t="s">
        <v>2231</v>
      </c>
      <c r="AQ371" s="34" t="s">
        <v>2232</v>
      </c>
      <c r="AR371" s="34" t="s">
        <v>2233</v>
      </c>
      <c r="AS371" s="34" t="s">
        <v>2234</v>
      </c>
    </row>
    <row r="372" spans="3:45">
      <c r="C372" s="23" t="s">
        <v>2235</v>
      </c>
      <c r="D372" s="24" t="s">
        <v>848</v>
      </c>
      <c r="E372" s="24" t="s">
        <v>24</v>
      </c>
      <c r="F372" s="37">
        <v>45894.406108483803</v>
      </c>
      <c r="G372" s="37">
        <v>45894.406108483803</v>
      </c>
      <c r="H372" s="25">
        <v>9105847838</v>
      </c>
      <c r="I372" s="37">
        <v>45894.406108483803</v>
      </c>
      <c r="J372" s="25" t="s">
        <v>3468</v>
      </c>
      <c r="K372" s="77"/>
      <c r="L372" s="27" t="s">
        <v>25</v>
      </c>
      <c r="M372" s="25" t="s">
        <v>1980</v>
      </c>
      <c r="N372" s="28">
        <v>45894.406108483803</v>
      </c>
      <c r="O372" s="25" t="s">
        <v>2159</v>
      </c>
      <c r="S372" s="25" t="s">
        <v>3469</v>
      </c>
      <c r="V372" s="25" t="s">
        <v>3469</v>
      </c>
      <c r="Y372" s="25" t="s">
        <v>2865</v>
      </c>
      <c r="AB372" s="24" t="s">
        <v>2229</v>
      </c>
      <c r="AC372" s="24" t="s">
        <v>2230</v>
      </c>
      <c r="AE372" s="29">
        <v>1</v>
      </c>
      <c r="AG372" s="29">
        <v>55595</v>
      </c>
      <c r="AH372" s="30">
        <v>55595</v>
      </c>
      <c r="AL372" s="32">
        <v>8</v>
      </c>
      <c r="AN372" s="29">
        <v>4447.6000000000004</v>
      </c>
      <c r="AO372" s="33" t="s">
        <v>2231</v>
      </c>
      <c r="AQ372" s="34" t="s">
        <v>2232</v>
      </c>
      <c r="AR372" s="34" t="s">
        <v>2233</v>
      </c>
      <c r="AS372" s="34" t="s">
        <v>2234</v>
      </c>
    </row>
    <row r="373" spans="3:45">
      <c r="C373" s="23" t="s">
        <v>2235</v>
      </c>
      <c r="D373" s="24" t="s">
        <v>848</v>
      </c>
      <c r="E373" s="24" t="s">
        <v>24</v>
      </c>
      <c r="F373" s="37">
        <v>45894.407185185199</v>
      </c>
      <c r="G373" s="37">
        <v>45894.407185185199</v>
      </c>
      <c r="H373" s="25">
        <v>9105847857</v>
      </c>
      <c r="I373" s="37">
        <v>45894.407185185199</v>
      </c>
      <c r="J373" s="25" t="s">
        <v>3470</v>
      </c>
      <c r="K373" s="77"/>
      <c r="L373" s="27" t="s">
        <v>25</v>
      </c>
      <c r="M373" s="25" t="s">
        <v>1771</v>
      </c>
      <c r="N373" s="28">
        <v>45894.407185185199</v>
      </c>
      <c r="O373" s="25" t="s">
        <v>2143</v>
      </c>
      <c r="S373" s="25" t="s">
        <v>3019</v>
      </c>
      <c r="V373" s="25" t="s">
        <v>3019</v>
      </c>
      <c r="Y373" s="25" t="s">
        <v>2627</v>
      </c>
      <c r="AB373" s="24" t="s">
        <v>2229</v>
      </c>
      <c r="AC373" s="24" t="s">
        <v>2230</v>
      </c>
      <c r="AE373" s="29">
        <v>3</v>
      </c>
      <c r="AG373" s="29">
        <v>111058</v>
      </c>
      <c r="AH373" s="30">
        <v>333174</v>
      </c>
      <c r="AL373" s="32">
        <v>8</v>
      </c>
      <c r="AN373" s="29">
        <v>26653.920000000002</v>
      </c>
      <c r="AO373" s="33" t="s">
        <v>2231</v>
      </c>
      <c r="AQ373" s="34" t="s">
        <v>2232</v>
      </c>
      <c r="AR373" s="34" t="s">
        <v>2233</v>
      </c>
      <c r="AS373" s="34" t="s">
        <v>2234</v>
      </c>
    </row>
    <row r="374" spans="3:45">
      <c r="C374" s="23" t="s">
        <v>2241</v>
      </c>
      <c r="D374" s="24" t="s">
        <v>848</v>
      </c>
      <c r="E374" s="24" t="s">
        <v>24</v>
      </c>
      <c r="F374" s="37">
        <v>45894.408208483801</v>
      </c>
      <c r="G374" s="37">
        <v>45894.408208483801</v>
      </c>
      <c r="H374" s="25">
        <v>9105847858</v>
      </c>
      <c r="I374" s="37">
        <v>45894.408208483801</v>
      </c>
      <c r="J374" s="25" t="s">
        <v>3471</v>
      </c>
      <c r="K374" s="77"/>
      <c r="L374" s="27" t="s">
        <v>25</v>
      </c>
      <c r="M374" s="25" t="s">
        <v>2072</v>
      </c>
      <c r="N374" s="28">
        <v>45894.408208483801</v>
      </c>
      <c r="O374" s="25" t="s">
        <v>2154</v>
      </c>
      <c r="S374" s="25" t="s">
        <v>3472</v>
      </c>
      <c r="V374" s="25" t="s">
        <v>3472</v>
      </c>
      <c r="Y374" s="25" t="s">
        <v>2629</v>
      </c>
      <c r="AB374" s="24" t="s">
        <v>2229</v>
      </c>
      <c r="AC374" s="24" t="s">
        <v>2230</v>
      </c>
      <c r="AE374" s="29">
        <v>1</v>
      </c>
      <c r="AG374" s="29">
        <v>50182</v>
      </c>
      <c r="AH374" s="30">
        <v>50182</v>
      </c>
      <c r="AL374" s="32">
        <v>8</v>
      </c>
      <c r="AN374" s="29">
        <v>4014.56</v>
      </c>
      <c r="AO374" s="33" t="s">
        <v>2231</v>
      </c>
      <c r="AQ374" s="34" t="s">
        <v>2232</v>
      </c>
      <c r="AR374" s="34" t="s">
        <v>2233</v>
      </c>
      <c r="AS374" s="34" t="s">
        <v>2234</v>
      </c>
    </row>
    <row r="375" spans="3:45">
      <c r="C375" s="23" t="s">
        <v>2241</v>
      </c>
      <c r="D375" s="24" t="s">
        <v>848</v>
      </c>
      <c r="E375" s="24" t="s">
        <v>24</v>
      </c>
      <c r="F375" s="37">
        <v>45894.411144525497</v>
      </c>
      <c r="G375" s="37">
        <v>45894.411144525497</v>
      </c>
      <c r="H375" s="25">
        <v>9105847884</v>
      </c>
      <c r="I375" s="37">
        <v>45894.411144525497</v>
      </c>
      <c r="J375" s="25" t="s">
        <v>3473</v>
      </c>
      <c r="K375" s="77"/>
      <c r="L375" s="27" t="s">
        <v>25</v>
      </c>
      <c r="M375" s="25" t="s">
        <v>1868</v>
      </c>
      <c r="N375" s="28">
        <v>45894.411144525497</v>
      </c>
      <c r="O375" s="25" t="s">
        <v>2142</v>
      </c>
      <c r="S375" s="25" t="s">
        <v>3474</v>
      </c>
      <c r="V375" s="25" t="s">
        <v>3474</v>
      </c>
      <c r="Y375" s="25" t="s">
        <v>2616</v>
      </c>
      <c r="AB375" s="24" t="s">
        <v>2229</v>
      </c>
      <c r="AC375" s="24" t="s">
        <v>2230</v>
      </c>
      <c r="AE375" s="29">
        <v>1</v>
      </c>
      <c r="AG375" s="29">
        <v>70950</v>
      </c>
      <c r="AH375" s="30">
        <v>70950</v>
      </c>
      <c r="AL375" s="32">
        <v>8</v>
      </c>
      <c r="AN375" s="29">
        <v>5676</v>
      </c>
      <c r="AO375" s="33" t="s">
        <v>2231</v>
      </c>
      <c r="AQ375" s="34" t="s">
        <v>2232</v>
      </c>
      <c r="AR375" s="34" t="s">
        <v>2233</v>
      </c>
      <c r="AS375" s="34" t="s">
        <v>2234</v>
      </c>
    </row>
    <row r="376" spans="3:45">
      <c r="C376" s="23" t="s">
        <v>2235</v>
      </c>
      <c r="D376" s="24" t="s">
        <v>848</v>
      </c>
      <c r="E376" s="24" t="s">
        <v>24</v>
      </c>
      <c r="F376" s="37">
        <v>45894.411581284701</v>
      </c>
      <c r="G376" s="37">
        <v>45894.411581284701</v>
      </c>
      <c r="H376" s="25">
        <v>9105847917</v>
      </c>
      <c r="I376" s="37">
        <v>45894.411581284701</v>
      </c>
      <c r="J376" s="25" t="s">
        <v>3475</v>
      </c>
      <c r="K376" s="77"/>
      <c r="L376" s="27" t="s">
        <v>25</v>
      </c>
      <c r="M376" s="25" t="s">
        <v>2034</v>
      </c>
      <c r="N376" s="28">
        <v>45894.411581284701</v>
      </c>
      <c r="O376" s="25" t="s">
        <v>2166</v>
      </c>
      <c r="S376" s="25" t="s">
        <v>3476</v>
      </c>
      <c r="V376" s="25" t="s">
        <v>3476</v>
      </c>
      <c r="Y376" s="25" t="s">
        <v>2627</v>
      </c>
      <c r="AB376" s="24" t="s">
        <v>2229</v>
      </c>
      <c r="AC376" s="24" t="s">
        <v>2230</v>
      </c>
      <c r="AE376" s="29">
        <v>1</v>
      </c>
      <c r="AG376" s="29">
        <v>111058</v>
      </c>
      <c r="AH376" s="30">
        <v>111058</v>
      </c>
      <c r="AL376" s="32">
        <v>8</v>
      </c>
      <c r="AN376" s="29">
        <v>8884.64</v>
      </c>
      <c r="AO376" s="33" t="s">
        <v>2231</v>
      </c>
      <c r="AQ376" s="34" t="s">
        <v>2232</v>
      </c>
      <c r="AR376" s="34" t="s">
        <v>2233</v>
      </c>
      <c r="AS376" s="34" t="s">
        <v>2234</v>
      </c>
    </row>
    <row r="377" spans="3:45">
      <c r="C377" s="23" t="s">
        <v>2241</v>
      </c>
      <c r="D377" s="24" t="s">
        <v>848</v>
      </c>
      <c r="E377" s="24" t="s">
        <v>24</v>
      </c>
      <c r="F377" s="37">
        <v>45894.4134450579</v>
      </c>
      <c r="G377" s="37">
        <v>45894.4134450579</v>
      </c>
      <c r="H377" s="25">
        <v>9105847931</v>
      </c>
      <c r="I377" s="37">
        <v>45894.4134450579</v>
      </c>
      <c r="J377" s="25" t="s">
        <v>3477</v>
      </c>
      <c r="K377" s="77"/>
      <c r="L377" s="27" t="s">
        <v>25</v>
      </c>
      <c r="M377" s="25" t="s">
        <v>1870</v>
      </c>
      <c r="N377" s="28">
        <v>45894.4134450579</v>
      </c>
      <c r="O377" s="25" t="s">
        <v>2142</v>
      </c>
      <c r="S377" s="25" t="s">
        <v>3478</v>
      </c>
      <c r="V377" s="25" t="s">
        <v>3478</v>
      </c>
      <c r="Y377" s="25" t="s">
        <v>2627</v>
      </c>
      <c r="AB377" s="24" t="s">
        <v>2229</v>
      </c>
      <c r="AC377" s="24" t="s">
        <v>2230</v>
      </c>
      <c r="AE377" s="29">
        <v>2</v>
      </c>
      <c r="AG377" s="29">
        <v>111058</v>
      </c>
      <c r="AH377" s="30">
        <v>222116</v>
      </c>
      <c r="AL377" s="32">
        <v>8</v>
      </c>
      <c r="AN377" s="29">
        <v>17769.28</v>
      </c>
      <c r="AO377" s="33" t="s">
        <v>2231</v>
      </c>
      <c r="AQ377" s="34" t="s">
        <v>2232</v>
      </c>
      <c r="AR377" s="34" t="s">
        <v>2233</v>
      </c>
      <c r="AS377" s="34" t="s">
        <v>2234</v>
      </c>
    </row>
    <row r="378" spans="3:45">
      <c r="C378" s="23" t="s">
        <v>2235</v>
      </c>
      <c r="D378" s="24" t="s">
        <v>848</v>
      </c>
      <c r="E378" s="24" t="s">
        <v>24</v>
      </c>
      <c r="F378" s="37">
        <v>45894.415595254599</v>
      </c>
      <c r="G378" s="37">
        <v>45894.415595254599</v>
      </c>
      <c r="H378" s="25">
        <v>9105847914</v>
      </c>
      <c r="I378" s="37">
        <v>45894.415595254599</v>
      </c>
      <c r="J378" s="25" t="s">
        <v>3479</v>
      </c>
      <c r="K378" s="77"/>
      <c r="L378" s="27" t="s">
        <v>25</v>
      </c>
      <c r="M378" s="25" t="s">
        <v>2045</v>
      </c>
      <c r="N378" s="28">
        <v>45894.415595254599</v>
      </c>
      <c r="O378" s="25" t="s">
        <v>2167</v>
      </c>
      <c r="S378" s="25" t="s">
        <v>3480</v>
      </c>
      <c r="V378" s="25" t="s">
        <v>3480</v>
      </c>
      <c r="Y378" s="25" t="s">
        <v>2832</v>
      </c>
      <c r="AB378" s="24" t="s">
        <v>2229</v>
      </c>
      <c r="AC378" s="24" t="s">
        <v>2230</v>
      </c>
      <c r="AE378" s="29">
        <v>1</v>
      </c>
      <c r="AG378" s="29">
        <v>46000</v>
      </c>
      <c r="AH378" s="30">
        <v>46000</v>
      </c>
      <c r="AL378" s="32">
        <v>8</v>
      </c>
      <c r="AN378" s="29">
        <v>3680</v>
      </c>
      <c r="AO378" s="33" t="s">
        <v>2231</v>
      </c>
      <c r="AQ378" s="34" t="s">
        <v>2232</v>
      </c>
      <c r="AR378" s="34" t="s">
        <v>2233</v>
      </c>
      <c r="AS378" s="34" t="s">
        <v>2234</v>
      </c>
    </row>
    <row r="379" spans="3:45">
      <c r="C379" s="23" t="s">
        <v>2235</v>
      </c>
      <c r="D379" s="24" t="s">
        <v>848</v>
      </c>
      <c r="E379" s="24" t="s">
        <v>24</v>
      </c>
      <c r="F379" s="37">
        <v>45894.417008101896</v>
      </c>
      <c r="G379" s="37">
        <v>45894.417008101896</v>
      </c>
      <c r="H379" s="25">
        <v>9105847968</v>
      </c>
      <c r="I379" s="37">
        <v>45894.417008101896</v>
      </c>
      <c r="J379" s="25" t="s">
        <v>3481</v>
      </c>
      <c r="K379" s="77"/>
      <c r="L379" s="27" t="s">
        <v>25</v>
      </c>
      <c r="M379" s="25" t="s">
        <v>1826</v>
      </c>
      <c r="N379" s="28">
        <v>45894.417008101896</v>
      </c>
      <c r="O379" s="25" t="s">
        <v>2146</v>
      </c>
      <c r="S379" s="25" t="s">
        <v>3482</v>
      </c>
      <c r="V379" s="25" t="s">
        <v>3482</v>
      </c>
      <c r="Y379" s="25" t="s">
        <v>2627</v>
      </c>
      <c r="AB379" s="24" t="s">
        <v>2229</v>
      </c>
      <c r="AC379" s="24" t="s">
        <v>2230</v>
      </c>
      <c r="AE379" s="29">
        <v>4</v>
      </c>
      <c r="AG379" s="29">
        <v>111058</v>
      </c>
      <c r="AH379" s="30">
        <v>444232</v>
      </c>
      <c r="AL379" s="32">
        <v>8</v>
      </c>
      <c r="AN379" s="29">
        <v>35538.559999999998</v>
      </c>
      <c r="AO379" s="33" t="s">
        <v>2231</v>
      </c>
      <c r="AQ379" s="34" t="s">
        <v>2232</v>
      </c>
      <c r="AR379" s="34" t="s">
        <v>2233</v>
      </c>
      <c r="AS379" s="34" t="s">
        <v>2234</v>
      </c>
    </row>
    <row r="380" spans="3:45">
      <c r="C380" s="23" t="s">
        <v>2235</v>
      </c>
      <c r="D380" s="24" t="s">
        <v>848</v>
      </c>
      <c r="E380" s="24" t="s">
        <v>24</v>
      </c>
      <c r="F380" s="37">
        <v>45894.427365543997</v>
      </c>
      <c r="G380" s="37">
        <v>45894.427365543997</v>
      </c>
      <c r="H380" s="25">
        <v>9105848098</v>
      </c>
      <c r="I380" s="37">
        <v>45894.427365543997</v>
      </c>
      <c r="J380" s="25" t="s">
        <v>3483</v>
      </c>
      <c r="K380" s="77"/>
      <c r="L380" s="27" t="s">
        <v>25</v>
      </c>
      <c r="M380" s="25" t="s">
        <v>1672</v>
      </c>
      <c r="N380" s="28">
        <v>45894.427365543997</v>
      </c>
      <c r="O380" s="25" t="s">
        <v>2139</v>
      </c>
      <c r="S380" s="25" t="s">
        <v>3484</v>
      </c>
      <c r="V380" s="25" t="s">
        <v>3484</v>
      </c>
      <c r="Y380" s="25" t="s">
        <v>2627</v>
      </c>
      <c r="AB380" s="24" t="s">
        <v>2229</v>
      </c>
      <c r="AC380" s="24" t="s">
        <v>2230</v>
      </c>
      <c r="AE380" s="29">
        <v>2</v>
      </c>
      <c r="AG380" s="29">
        <v>111058</v>
      </c>
      <c r="AH380" s="30">
        <v>222116</v>
      </c>
      <c r="AL380" s="32">
        <v>8</v>
      </c>
      <c r="AN380" s="29">
        <v>17769.28</v>
      </c>
      <c r="AO380" s="33" t="s">
        <v>2231</v>
      </c>
      <c r="AQ380" s="34" t="s">
        <v>2232</v>
      </c>
      <c r="AR380" s="34" t="s">
        <v>2233</v>
      </c>
      <c r="AS380" s="34" t="s">
        <v>2234</v>
      </c>
    </row>
    <row r="381" spans="3:45">
      <c r="C381" s="23" t="s">
        <v>2235</v>
      </c>
      <c r="D381" s="24" t="s">
        <v>848</v>
      </c>
      <c r="E381" s="24" t="s">
        <v>24</v>
      </c>
      <c r="F381" s="37">
        <v>45894.430015393496</v>
      </c>
      <c r="G381" s="37">
        <v>45894.430015393496</v>
      </c>
      <c r="H381" s="25">
        <v>9105848095</v>
      </c>
      <c r="I381" s="37">
        <v>45894.430015393496</v>
      </c>
      <c r="J381" s="25" t="s">
        <v>3485</v>
      </c>
      <c r="K381" s="77"/>
      <c r="L381" s="27" t="s">
        <v>25</v>
      </c>
      <c r="M381" s="25" t="s">
        <v>1773</v>
      </c>
      <c r="N381" s="28">
        <v>45894.430015393496</v>
      </c>
      <c r="O381" s="25" t="s">
        <v>2143</v>
      </c>
      <c r="S381" s="25" t="s">
        <v>3019</v>
      </c>
      <c r="V381" s="25" t="s">
        <v>3019</v>
      </c>
      <c r="Y381" s="25" t="s">
        <v>2832</v>
      </c>
      <c r="AB381" s="24" t="s">
        <v>2229</v>
      </c>
      <c r="AC381" s="24" t="s">
        <v>2230</v>
      </c>
      <c r="AE381" s="29">
        <v>1</v>
      </c>
      <c r="AG381" s="29">
        <v>46000</v>
      </c>
      <c r="AH381" s="30">
        <v>46000</v>
      </c>
      <c r="AL381" s="32">
        <v>8</v>
      </c>
      <c r="AN381" s="29">
        <v>3680</v>
      </c>
      <c r="AO381" s="33" t="s">
        <v>2231</v>
      </c>
      <c r="AQ381" s="34" t="s">
        <v>2232</v>
      </c>
      <c r="AR381" s="34" t="s">
        <v>2233</v>
      </c>
      <c r="AS381" s="34" t="s">
        <v>2234</v>
      </c>
    </row>
    <row r="382" spans="3:45">
      <c r="C382" s="23" t="s">
        <v>2235</v>
      </c>
      <c r="D382" s="24" t="s">
        <v>848</v>
      </c>
      <c r="E382" s="24" t="s">
        <v>24</v>
      </c>
      <c r="F382" s="37">
        <v>45894.430015393496</v>
      </c>
      <c r="G382" s="37">
        <v>45894.430015393496</v>
      </c>
      <c r="H382" s="25">
        <v>9105848095</v>
      </c>
      <c r="I382" s="37">
        <v>45894.430015393496</v>
      </c>
      <c r="J382" s="25" t="s">
        <v>3486</v>
      </c>
      <c r="K382" s="77"/>
      <c r="L382" s="27" t="s">
        <v>25</v>
      </c>
      <c r="M382" s="25" t="s">
        <v>1773</v>
      </c>
      <c r="N382" s="28">
        <v>45894.430015393496</v>
      </c>
      <c r="O382" s="25" t="s">
        <v>2143</v>
      </c>
      <c r="S382" s="25" t="s">
        <v>3019</v>
      </c>
      <c r="V382" s="25" t="s">
        <v>3019</v>
      </c>
      <c r="Y382" s="25" t="s">
        <v>2567</v>
      </c>
      <c r="AB382" s="24" t="s">
        <v>2229</v>
      </c>
      <c r="AC382" s="24" t="s">
        <v>2230</v>
      </c>
      <c r="AE382" s="29">
        <v>1</v>
      </c>
      <c r="AG382" s="29">
        <v>74250</v>
      </c>
      <c r="AH382" s="30">
        <v>74250</v>
      </c>
      <c r="AL382" s="32">
        <v>8</v>
      </c>
      <c r="AN382" s="29">
        <v>5940</v>
      </c>
      <c r="AO382" s="33" t="s">
        <v>2231</v>
      </c>
      <c r="AQ382" s="34" t="s">
        <v>2232</v>
      </c>
      <c r="AR382" s="34" t="s">
        <v>2233</v>
      </c>
      <c r="AS382" s="34" t="s">
        <v>2234</v>
      </c>
    </row>
    <row r="383" spans="3:45">
      <c r="C383" s="23" t="s">
        <v>2235</v>
      </c>
      <c r="D383" s="24" t="s">
        <v>848</v>
      </c>
      <c r="E383" s="24" t="s">
        <v>24</v>
      </c>
      <c r="F383" s="37">
        <v>45894.431478587998</v>
      </c>
      <c r="G383" s="37">
        <v>45894.431478587998</v>
      </c>
      <c r="H383" s="25">
        <v>9105848133</v>
      </c>
      <c r="I383" s="37">
        <v>45894.431478587998</v>
      </c>
      <c r="J383" s="25" t="s">
        <v>3487</v>
      </c>
      <c r="K383" s="77"/>
      <c r="L383" s="27" t="s">
        <v>25</v>
      </c>
      <c r="M383" s="25" t="s">
        <v>2063</v>
      </c>
      <c r="N383" s="28">
        <v>45894.431478587998</v>
      </c>
      <c r="O383" s="25" t="s">
        <v>2170</v>
      </c>
      <c r="S383" s="25" t="s">
        <v>3488</v>
      </c>
      <c r="V383" s="25" t="s">
        <v>3488</v>
      </c>
      <c r="Y383" s="25" t="s">
        <v>2629</v>
      </c>
      <c r="AB383" s="24" t="s">
        <v>2229</v>
      </c>
      <c r="AC383" s="24" t="s">
        <v>2230</v>
      </c>
      <c r="AE383" s="29">
        <v>1</v>
      </c>
      <c r="AG383" s="29">
        <v>50182</v>
      </c>
      <c r="AH383" s="30">
        <v>50182</v>
      </c>
      <c r="AL383" s="32">
        <v>8</v>
      </c>
      <c r="AN383" s="29">
        <v>4014.56</v>
      </c>
      <c r="AO383" s="33" t="s">
        <v>2231</v>
      </c>
      <c r="AQ383" s="34" t="s">
        <v>2232</v>
      </c>
      <c r="AR383" s="34" t="s">
        <v>2233</v>
      </c>
      <c r="AS383" s="34" t="s">
        <v>2234</v>
      </c>
    </row>
    <row r="384" spans="3:45">
      <c r="C384" s="23" t="s">
        <v>2235</v>
      </c>
      <c r="D384" s="24" t="s">
        <v>848</v>
      </c>
      <c r="E384" s="24" t="s">
        <v>24</v>
      </c>
      <c r="F384" s="37">
        <v>45894.431478587998</v>
      </c>
      <c r="G384" s="37">
        <v>45894.431478587998</v>
      </c>
      <c r="H384" s="25">
        <v>9105848133</v>
      </c>
      <c r="I384" s="37">
        <v>45894.431478587998</v>
      </c>
      <c r="J384" s="25" t="s">
        <v>3489</v>
      </c>
      <c r="K384" s="77"/>
      <c r="L384" s="27" t="s">
        <v>25</v>
      </c>
      <c r="M384" s="25" t="s">
        <v>2063</v>
      </c>
      <c r="N384" s="28">
        <v>45894.431478587998</v>
      </c>
      <c r="O384" s="25" t="s">
        <v>2170</v>
      </c>
      <c r="S384" s="25" t="s">
        <v>3488</v>
      </c>
      <c r="V384" s="25" t="s">
        <v>3488</v>
      </c>
      <c r="Y384" s="25" t="s">
        <v>2680</v>
      </c>
      <c r="AB384" s="24" t="s">
        <v>2229</v>
      </c>
      <c r="AC384" s="24" t="s">
        <v>2230</v>
      </c>
      <c r="AE384" s="29">
        <v>1</v>
      </c>
      <c r="AG384" s="29">
        <v>49500</v>
      </c>
      <c r="AH384" s="30">
        <v>49500</v>
      </c>
      <c r="AL384" s="32">
        <v>8</v>
      </c>
      <c r="AN384" s="29">
        <v>3960</v>
      </c>
      <c r="AO384" s="33" t="s">
        <v>2231</v>
      </c>
      <c r="AQ384" s="34" t="s">
        <v>2232</v>
      </c>
      <c r="AR384" s="34" t="s">
        <v>2233</v>
      </c>
      <c r="AS384" s="34" t="s">
        <v>2234</v>
      </c>
    </row>
    <row r="385" spans="3:45">
      <c r="C385" s="23" t="s">
        <v>2241</v>
      </c>
      <c r="D385" s="24" t="s">
        <v>848</v>
      </c>
      <c r="E385" s="24" t="s">
        <v>24</v>
      </c>
      <c r="F385" s="37">
        <v>45894.432100462996</v>
      </c>
      <c r="G385" s="37">
        <v>45894.432100462996</v>
      </c>
      <c r="H385" s="25">
        <v>9105848160</v>
      </c>
      <c r="I385" s="37">
        <v>45894.432100462996</v>
      </c>
      <c r="J385" s="25" t="s">
        <v>3490</v>
      </c>
      <c r="K385" s="77"/>
      <c r="L385" s="27" t="s">
        <v>25</v>
      </c>
      <c r="M385" s="25" t="s">
        <v>1557</v>
      </c>
      <c r="N385" s="28">
        <v>45894.432100462996</v>
      </c>
      <c r="O385" s="25" t="s">
        <v>2138</v>
      </c>
      <c r="S385" s="25" t="s">
        <v>3491</v>
      </c>
      <c r="V385" s="25" t="s">
        <v>3491</v>
      </c>
      <c r="Y385" s="25" t="s">
        <v>2832</v>
      </c>
      <c r="AB385" s="24" t="s">
        <v>2229</v>
      </c>
      <c r="AC385" s="24" t="s">
        <v>2230</v>
      </c>
      <c r="AE385" s="29">
        <v>1</v>
      </c>
      <c r="AG385" s="29">
        <v>46000</v>
      </c>
      <c r="AH385" s="30">
        <v>46000</v>
      </c>
      <c r="AL385" s="32">
        <v>8</v>
      </c>
      <c r="AN385" s="29">
        <v>3680</v>
      </c>
      <c r="AO385" s="33" t="s">
        <v>2231</v>
      </c>
      <c r="AQ385" s="34" t="s">
        <v>2232</v>
      </c>
      <c r="AR385" s="34" t="s">
        <v>2233</v>
      </c>
      <c r="AS385" s="34" t="s">
        <v>2234</v>
      </c>
    </row>
    <row r="386" spans="3:45">
      <c r="C386" s="23" t="s">
        <v>2241</v>
      </c>
      <c r="D386" s="24" t="s">
        <v>848</v>
      </c>
      <c r="E386" s="24" t="s">
        <v>24</v>
      </c>
      <c r="F386" s="37">
        <v>45894.432100462996</v>
      </c>
      <c r="G386" s="37">
        <v>45894.432100462996</v>
      </c>
      <c r="H386" s="25">
        <v>9105848160</v>
      </c>
      <c r="I386" s="37">
        <v>45894.432100462996</v>
      </c>
      <c r="J386" s="25" t="s">
        <v>3492</v>
      </c>
      <c r="K386" s="77"/>
      <c r="L386" s="27" t="s">
        <v>25</v>
      </c>
      <c r="M386" s="25" t="s">
        <v>1557</v>
      </c>
      <c r="N386" s="28">
        <v>45894.432100462996</v>
      </c>
      <c r="O386" s="25" t="s">
        <v>2138</v>
      </c>
      <c r="S386" s="25" t="s">
        <v>3491</v>
      </c>
      <c r="V386" s="25" t="s">
        <v>3491</v>
      </c>
      <c r="Y386" s="25" t="s">
        <v>2567</v>
      </c>
      <c r="AB386" s="24" t="s">
        <v>2229</v>
      </c>
      <c r="AC386" s="24" t="s">
        <v>2230</v>
      </c>
      <c r="AE386" s="29">
        <v>1</v>
      </c>
      <c r="AG386" s="29">
        <v>74250</v>
      </c>
      <c r="AH386" s="30">
        <v>74250</v>
      </c>
      <c r="AL386" s="32">
        <v>8</v>
      </c>
      <c r="AN386" s="29">
        <v>5940</v>
      </c>
      <c r="AO386" s="33" t="s">
        <v>2231</v>
      </c>
      <c r="AQ386" s="34" t="s">
        <v>2232</v>
      </c>
      <c r="AR386" s="34" t="s">
        <v>2233</v>
      </c>
      <c r="AS386" s="34" t="s">
        <v>2234</v>
      </c>
    </row>
    <row r="387" spans="3:45">
      <c r="C387" s="23" t="s">
        <v>2235</v>
      </c>
      <c r="D387" s="24" t="s">
        <v>848</v>
      </c>
      <c r="E387" s="24" t="s">
        <v>24</v>
      </c>
      <c r="F387" s="37">
        <v>45894.433032372697</v>
      </c>
      <c r="G387" s="37">
        <v>45894.433032372697</v>
      </c>
      <c r="H387" s="25">
        <v>9105848145</v>
      </c>
      <c r="I387" s="37">
        <v>45894.433032372697</v>
      </c>
      <c r="J387" s="25" t="s">
        <v>3493</v>
      </c>
      <c r="K387" s="77"/>
      <c r="L387" s="27" t="s">
        <v>25</v>
      </c>
      <c r="M387" s="25" t="s">
        <v>1679</v>
      </c>
      <c r="N387" s="28">
        <v>45894.433032372697</v>
      </c>
      <c r="O387" s="25" t="s">
        <v>2139</v>
      </c>
      <c r="S387" s="25" t="s">
        <v>3494</v>
      </c>
      <c r="V387" s="25" t="s">
        <v>3494</v>
      </c>
      <c r="Y387" s="25" t="s">
        <v>2627</v>
      </c>
      <c r="AB387" s="24" t="s">
        <v>2229</v>
      </c>
      <c r="AC387" s="24" t="s">
        <v>2230</v>
      </c>
      <c r="AE387" s="29">
        <v>1</v>
      </c>
      <c r="AG387" s="29">
        <v>111058</v>
      </c>
      <c r="AH387" s="30">
        <v>111058</v>
      </c>
      <c r="AL387" s="32">
        <v>8</v>
      </c>
      <c r="AN387" s="29">
        <v>8884.64</v>
      </c>
      <c r="AO387" s="33" t="s">
        <v>2231</v>
      </c>
      <c r="AQ387" s="34" t="s">
        <v>2232</v>
      </c>
      <c r="AR387" s="34" t="s">
        <v>2233</v>
      </c>
      <c r="AS387" s="34" t="s">
        <v>2234</v>
      </c>
    </row>
    <row r="388" spans="3:45">
      <c r="C388" s="23" t="s">
        <v>2235</v>
      </c>
      <c r="D388" s="24" t="s">
        <v>848</v>
      </c>
      <c r="E388" s="24" t="s">
        <v>24</v>
      </c>
      <c r="F388" s="37">
        <v>45894.435093020802</v>
      </c>
      <c r="G388" s="37">
        <v>45894.435093020802</v>
      </c>
      <c r="H388" s="25">
        <v>9105848181</v>
      </c>
      <c r="I388" s="37">
        <v>45894.435093020802</v>
      </c>
      <c r="J388" s="25" t="s">
        <v>3495</v>
      </c>
      <c r="K388" s="77"/>
      <c r="L388" s="27" t="s">
        <v>25</v>
      </c>
      <c r="M388" s="25" t="s">
        <v>1681</v>
      </c>
      <c r="N388" s="28">
        <v>45894.435093020802</v>
      </c>
      <c r="O388" s="25" t="s">
        <v>2139</v>
      </c>
      <c r="S388" s="25" t="s">
        <v>3496</v>
      </c>
      <c r="V388" s="25" t="s">
        <v>3496</v>
      </c>
      <c r="Y388" s="25" t="s">
        <v>2832</v>
      </c>
      <c r="AB388" s="24" t="s">
        <v>2229</v>
      </c>
      <c r="AC388" s="24" t="s">
        <v>2230</v>
      </c>
      <c r="AE388" s="29">
        <v>1</v>
      </c>
      <c r="AG388" s="29">
        <v>46000</v>
      </c>
      <c r="AH388" s="30">
        <v>46000</v>
      </c>
      <c r="AL388" s="32">
        <v>8</v>
      </c>
      <c r="AN388" s="29">
        <v>3680</v>
      </c>
      <c r="AO388" s="33" t="s">
        <v>2231</v>
      </c>
      <c r="AQ388" s="34" t="s">
        <v>2232</v>
      </c>
      <c r="AR388" s="34" t="s">
        <v>2233</v>
      </c>
      <c r="AS388" s="34" t="s">
        <v>2234</v>
      </c>
    </row>
    <row r="389" spans="3:45">
      <c r="C389" s="23" t="s">
        <v>2235</v>
      </c>
      <c r="D389" s="24" t="s">
        <v>848</v>
      </c>
      <c r="E389" s="24" t="s">
        <v>24</v>
      </c>
      <c r="F389" s="37">
        <v>45894.435417395798</v>
      </c>
      <c r="G389" s="37">
        <v>45894.435417395798</v>
      </c>
      <c r="H389" s="25">
        <v>9105848116</v>
      </c>
      <c r="I389" s="37">
        <v>45894.435417395798</v>
      </c>
      <c r="J389" s="25" t="s">
        <v>3497</v>
      </c>
      <c r="K389" s="77"/>
      <c r="L389" s="27" t="s">
        <v>25</v>
      </c>
      <c r="M389" s="25" t="s">
        <v>1674</v>
      </c>
      <c r="N389" s="28">
        <v>45894.435417395798</v>
      </c>
      <c r="O389" s="25" t="s">
        <v>2139</v>
      </c>
      <c r="S389" s="25" t="s">
        <v>3498</v>
      </c>
      <c r="V389" s="25" t="s">
        <v>3498</v>
      </c>
      <c r="Y389" s="25" t="s">
        <v>2627</v>
      </c>
      <c r="AB389" s="24" t="s">
        <v>2229</v>
      </c>
      <c r="AC389" s="24" t="s">
        <v>2230</v>
      </c>
      <c r="AE389" s="29">
        <v>1</v>
      </c>
      <c r="AG389" s="29">
        <v>111058</v>
      </c>
      <c r="AH389" s="30">
        <v>111058</v>
      </c>
      <c r="AL389" s="32">
        <v>8</v>
      </c>
      <c r="AN389" s="29">
        <v>8884.64</v>
      </c>
      <c r="AO389" s="33" t="s">
        <v>2231</v>
      </c>
      <c r="AQ389" s="34" t="s">
        <v>2232</v>
      </c>
      <c r="AR389" s="34" t="s">
        <v>2233</v>
      </c>
      <c r="AS389" s="34" t="s">
        <v>2234</v>
      </c>
    </row>
    <row r="390" spans="3:45">
      <c r="C390" s="23" t="s">
        <v>2235</v>
      </c>
      <c r="D390" s="24" t="s">
        <v>848</v>
      </c>
      <c r="E390" s="24" t="s">
        <v>24</v>
      </c>
      <c r="F390" s="37">
        <v>45894.435417395798</v>
      </c>
      <c r="G390" s="37">
        <v>45894.435417395798</v>
      </c>
      <c r="H390" s="25">
        <v>9105848116</v>
      </c>
      <c r="I390" s="37">
        <v>45894.435417395798</v>
      </c>
      <c r="J390" s="25" t="s">
        <v>3499</v>
      </c>
      <c r="K390" s="77"/>
      <c r="L390" s="27" t="s">
        <v>25</v>
      </c>
      <c r="M390" s="25" t="s">
        <v>1674</v>
      </c>
      <c r="N390" s="28">
        <v>45894.435417395798</v>
      </c>
      <c r="O390" s="25" t="s">
        <v>2139</v>
      </c>
      <c r="S390" s="25" t="s">
        <v>3498</v>
      </c>
      <c r="V390" s="25" t="s">
        <v>3498</v>
      </c>
      <c r="Y390" s="25" t="s">
        <v>2629</v>
      </c>
      <c r="AB390" s="24" t="s">
        <v>2229</v>
      </c>
      <c r="AC390" s="24" t="s">
        <v>2230</v>
      </c>
      <c r="AE390" s="29">
        <v>1</v>
      </c>
      <c r="AG390" s="29">
        <v>50182</v>
      </c>
      <c r="AH390" s="30">
        <v>50182</v>
      </c>
      <c r="AL390" s="32">
        <v>8</v>
      </c>
      <c r="AN390" s="29">
        <v>4014.56</v>
      </c>
      <c r="AO390" s="33" t="s">
        <v>2231</v>
      </c>
      <c r="AQ390" s="34" t="s">
        <v>2232</v>
      </c>
      <c r="AR390" s="34" t="s">
        <v>2233</v>
      </c>
      <c r="AS390" s="34" t="s">
        <v>2234</v>
      </c>
    </row>
    <row r="391" spans="3:45">
      <c r="C391" s="23" t="s">
        <v>2241</v>
      </c>
      <c r="D391" s="24" t="s">
        <v>848</v>
      </c>
      <c r="E391" s="24" t="s">
        <v>24</v>
      </c>
      <c r="F391" s="37">
        <v>45894.437722071802</v>
      </c>
      <c r="G391" s="37">
        <v>45894.437722071802</v>
      </c>
      <c r="H391" s="25">
        <v>9105848224</v>
      </c>
      <c r="I391" s="37">
        <v>45894.437722071802</v>
      </c>
      <c r="J391" s="25" t="s">
        <v>3500</v>
      </c>
      <c r="K391" s="77"/>
      <c r="L391" s="27" t="s">
        <v>25</v>
      </c>
      <c r="M391" s="25" t="s">
        <v>1562</v>
      </c>
      <c r="N391" s="28">
        <v>45894.437722071802</v>
      </c>
      <c r="O391" s="25" t="s">
        <v>2138</v>
      </c>
      <c r="S391" s="25" t="s">
        <v>3501</v>
      </c>
      <c r="V391" s="25" t="s">
        <v>3501</v>
      </c>
      <c r="Y391" s="25" t="s">
        <v>2865</v>
      </c>
      <c r="AB391" s="24" t="s">
        <v>2229</v>
      </c>
      <c r="AC391" s="24" t="s">
        <v>2230</v>
      </c>
      <c r="AE391" s="29">
        <v>1</v>
      </c>
      <c r="AG391" s="29">
        <v>55595</v>
      </c>
      <c r="AH391" s="30">
        <v>55595</v>
      </c>
      <c r="AL391" s="32">
        <v>8</v>
      </c>
      <c r="AN391" s="29">
        <v>4447.6000000000004</v>
      </c>
      <c r="AO391" s="33" t="s">
        <v>2231</v>
      </c>
      <c r="AQ391" s="34" t="s">
        <v>2232</v>
      </c>
      <c r="AR391" s="34" t="s">
        <v>2233</v>
      </c>
      <c r="AS391" s="34" t="s">
        <v>2234</v>
      </c>
    </row>
    <row r="392" spans="3:45">
      <c r="C392" s="23" t="s">
        <v>2241</v>
      </c>
      <c r="D392" s="24" t="s">
        <v>848</v>
      </c>
      <c r="E392" s="24" t="s">
        <v>24</v>
      </c>
      <c r="F392" s="37">
        <v>45894.437722071802</v>
      </c>
      <c r="G392" s="37">
        <v>45894.437722071802</v>
      </c>
      <c r="H392" s="25">
        <v>9105848224</v>
      </c>
      <c r="I392" s="37">
        <v>45894.437722071802</v>
      </c>
      <c r="J392" s="25" t="s">
        <v>3502</v>
      </c>
      <c r="K392" s="77"/>
      <c r="L392" s="27" t="s">
        <v>25</v>
      </c>
      <c r="M392" s="25" t="s">
        <v>1562</v>
      </c>
      <c r="N392" s="28">
        <v>45894.437722071802</v>
      </c>
      <c r="O392" s="25" t="s">
        <v>2138</v>
      </c>
      <c r="S392" s="25" t="s">
        <v>3501</v>
      </c>
      <c r="V392" s="25" t="s">
        <v>3501</v>
      </c>
      <c r="Y392" s="25" t="s">
        <v>2680</v>
      </c>
      <c r="AB392" s="24" t="s">
        <v>2229</v>
      </c>
      <c r="AC392" s="24" t="s">
        <v>2230</v>
      </c>
      <c r="AE392" s="29">
        <v>1</v>
      </c>
      <c r="AG392" s="29">
        <v>49500</v>
      </c>
      <c r="AH392" s="30">
        <v>49500</v>
      </c>
      <c r="AL392" s="32">
        <v>8</v>
      </c>
      <c r="AN392" s="29">
        <v>3960</v>
      </c>
      <c r="AO392" s="33" t="s">
        <v>2231</v>
      </c>
      <c r="AQ392" s="34" t="s">
        <v>2232</v>
      </c>
      <c r="AR392" s="34" t="s">
        <v>2233</v>
      </c>
      <c r="AS392" s="34" t="s">
        <v>2234</v>
      </c>
    </row>
    <row r="393" spans="3:45">
      <c r="C393" s="23" t="s">
        <v>2241</v>
      </c>
      <c r="D393" s="24" t="s">
        <v>848</v>
      </c>
      <c r="E393" s="24" t="s">
        <v>24</v>
      </c>
      <c r="F393" s="37">
        <v>45894.437722071802</v>
      </c>
      <c r="G393" s="37">
        <v>45894.437722071802</v>
      </c>
      <c r="H393" s="25">
        <v>9105848224</v>
      </c>
      <c r="I393" s="37">
        <v>45894.437722071802</v>
      </c>
      <c r="J393" s="25" t="s">
        <v>3503</v>
      </c>
      <c r="K393" s="77"/>
      <c r="L393" s="27" t="s">
        <v>25</v>
      </c>
      <c r="M393" s="25" t="s">
        <v>1562</v>
      </c>
      <c r="N393" s="28">
        <v>45894.437722071802</v>
      </c>
      <c r="O393" s="25" t="s">
        <v>2138</v>
      </c>
      <c r="S393" s="25" t="s">
        <v>3501</v>
      </c>
      <c r="V393" s="25" t="s">
        <v>3501</v>
      </c>
      <c r="Y393" s="25" t="s">
        <v>2567</v>
      </c>
      <c r="AB393" s="24" t="s">
        <v>2229</v>
      </c>
      <c r="AC393" s="24" t="s">
        <v>2230</v>
      </c>
      <c r="AE393" s="29">
        <v>1</v>
      </c>
      <c r="AG393" s="29">
        <v>74250</v>
      </c>
      <c r="AH393" s="30">
        <v>74250</v>
      </c>
      <c r="AL393" s="32">
        <v>8</v>
      </c>
      <c r="AN393" s="29">
        <v>5940</v>
      </c>
      <c r="AO393" s="33" t="s">
        <v>2231</v>
      </c>
      <c r="AQ393" s="34" t="s">
        <v>2232</v>
      </c>
      <c r="AR393" s="34" t="s">
        <v>2233</v>
      </c>
      <c r="AS393" s="34" t="s">
        <v>2234</v>
      </c>
    </row>
    <row r="394" spans="3:45">
      <c r="C394" s="23" t="s">
        <v>2241</v>
      </c>
      <c r="D394" s="24" t="s">
        <v>848</v>
      </c>
      <c r="E394" s="24" t="s">
        <v>24</v>
      </c>
      <c r="F394" s="37">
        <v>45894.437722071802</v>
      </c>
      <c r="G394" s="37">
        <v>45894.437722071802</v>
      </c>
      <c r="H394" s="25">
        <v>9105848224</v>
      </c>
      <c r="I394" s="37">
        <v>45894.437722071802</v>
      </c>
      <c r="J394" s="25" t="s">
        <v>3504</v>
      </c>
      <c r="K394" s="77"/>
      <c r="L394" s="27" t="s">
        <v>25</v>
      </c>
      <c r="M394" s="25" t="s">
        <v>1562</v>
      </c>
      <c r="N394" s="28">
        <v>45894.437722071802</v>
      </c>
      <c r="O394" s="25" t="s">
        <v>2138</v>
      </c>
      <c r="S394" s="25" t="s">
        <v>3501</v>
      </c>
      <c r="V394" s="25" t="s">
        <v>3501</v>
      </c>
      <c r="Y394" s="25" t="s">
        <v>2706</v>
      </c>
      <c r="AB394" s="24" t="s">
        <v>2229</v>
      </c>
      <c r="AC394" s="24" t="s">
        <v>2230</v>
      </c>
      <c r="AE394" s="29">
        <v>1</v>
      </c>
      <c r="AG394" s="29">
        <v>111606</v>
      </c>
      <c r="AH394" s="30">
        <v>111606</v>
      </c>
      <c r="AL394" s="32">
        <v>8</v>
      </c>
      <c r="AN394" s="29">
        <v>8928.48</v>
      </c>
      <c r="AO394" s="33" t="s">
        <v>2231</v>
      </c>
      <c r="AQ394" s="34" t="s">
        <v>2232</v>
      </c>
      <c r="AR394" s="34" t="s">
        <v>2233</v>
      </c>
      <c r="AS394" s="34" t="s">
        <v>2234</v>
      </c>
    </row>
    <row r="395" spans="3:45">
      <c r="C395" s="23" t="s">
        <v>2241</v>
      </c>
      <c r="D395" s="24" t="s">
        <v>848</v>
      </c>
      <c r="E395" s="24" t="s">
        <v>24</v>
      </c>
      <c r="F395" s="37">
        <v>45894.437722071802</v>
      </c>
      <c r="G395" s="37">
        <v>45894.437722071802</v>
      </c>
      <c r="H395" s="25">
        <v>9105848224</v>
      </c>
      <c r="I395" s="37">
        <v>45894.437722071802</v>
      </c>
      <c r="J395" s="25" t="s">
        <v>3505</v>
      </c>
      <c r="K395" s="77"/>
      <c r="L395" s="27" t="s">
        <v>25</v>
      </c>
      <c r="M395" s="25" t="s">
        <v>1562</v>
      </c>
      <c r="N395" s="28">
        <v>45894.437722071802</v>
      </c>
      <c r="O395" s="25" t="s">
        <v>2138</v>
      </c>
      <c r="S395" s="25" t="s">
        <v>3501</v>
      </c>
      <c r="V395" s="25" t="s">
        <v>3501</v>
      </c>
      <c r="Y395" s="25" t="s">
        <v>2629</v>
      </c>
      <c r="AB395" s="24" t="s">
        <v>2229</v>
      </c>
      <c r="AC395" s="24" t="s">
        <v>2230</v>
      </c>
      <c r="AE395" s="29">
        <v>1</v>
      </c>
      <c r="AG395" s="29">
        <v>50182</v>
      </c>
      <c r="AH395" s="30">
        <v>50182</v>
      </c>
      <c r="AL395" s="32">
        <v>8</v>
      </c>
      <c r="AN395" s="29">
        <v>4014.56</v>
      </c>
      <c r="AO395" s="33" t="s">
        <v>2231</v>
      </c>
      <c r="AQ395" s="34" t="s">
        <v>2232</v>
      </c>
      <c r="AR395" s="34" t="s">
        <v>2233</v>
      </c>
      <c r="AS395" s="34" t="s">
        <v>2234</v>
      </c>
    </row>
    <row r="396" spans="3:45">
      <c r="C396" s="23" t="s">
        <v>2241</v>
      </c>
      <c r="D396" s="24" t="s">
        <v>848</v>
      </c>
      <c r="E396" s="24" t="s">
        <v>24</v>
      </c>
      <c r="F396" s="37">
        <v>45894.437722071802</v>
      </c>
      <c r="G396" s="37">
        <v>45894.437722071802</v>
      </c>
      <c r="H396" s="25">
        <v>9105848224</v>
      </c>
      <c r="I396" s="37">
        <v>45894.437722071802</v>
      </c>
      <c r="J396" s="25" t="s">
        <v>3506</v>
      </c>
      <c r="K396" s="77"/>
      <c r="L396" s="27" t="s">
        <v>25</v>
      </c>
      <c r="M396" s="25" t="s">
        <v>1562</v>
      </c>
      <c r="N396" s="28">
        <v>45894.437722071802</v>
      </c>
      <c r="O396" s="25" t="s">
        <v>2138</v>
      </c>
      <c r="S396" s="25" t="s">
        <v>3501</v>
      </c>
      <c r="V396" s="25" t="s">
        <v>3501</v>
      </c>
      <c r="Y396" s="25" t="s">
        <v>2627</v>
      </c>
      <c r="AB396" s="24" t="s">
        <v>2229</v>
      </c>
      <c r="AC396" s="24" t="s">
        <v>2230</v>
      </c>
      <c r="AE396" s="29">
        <v>1</v>
      </c>
      <c r="AG396" s="29">
        <v>111058</v>
      </c>
      <c r="AH396" s="30">
        <v>111058</v>
      </c>
      <c r="AL396" s="32">
        <v>8</v>
      </c>
      <c r="AN396" s="29">
        <v>8884.64</v>
      </c>
      <c r="AO396" s="33" t="s">
        <v>2231</v>
      </c>
      <c r="AQ396" s="34" t="s">
        <v>2232</v>
      </c>
      <c r="AR396" s="34" t="s">
        <v>2233</v>
      </c>
      <c r="AS396" s="34" t="s">
        <v>2234</v>
      </c>
    </row>
    <row r="397" spans="3:45">
      <c r="C397" s="23" t="s">
        <v>2241</v>
      </c>
      <c r="D397" s="24" t="s">
        <v>848</v>
      </c>
      <c r="E397" s="24" t="s">
        <v>24</v>
      </c>
      <c r="F397" s="37">
        <v>45894.438328969904</v>
      </c>
      <c r="G397" s="37">
        <v>45894.438328969904</v>
      </c>
      <c r="H397" s="25">
        <v>9105848200</v>
      </c>
      <c r="I397" s="37">
        <v>45894.438328969904</v>
      </c>
      <c r="J397" s="25" t="s">
        <v>3507</v>
      </c>
      <c r="K397" s="77"/>
      <c r="L397" s="27" t="s">
        <v>25</v>
      </c>
      <c r="M397" s="25" t="s">
        <v>2080</v>
      </c>
      <c r="N397" s="28">
        <v>45894.438328969904</v>
      </c>
      <c r="O397" s="25" t="s">
        <v>2156</v>
      </c>
      <c r="S397" s="25" t="s">
        <v>3508</v>
      </c>
      <c r="V397" s="25" t="s">
        <v>3508</v>
      </c>
      <c r="Y397" s="25" t="s">
        <v>2629</v>
      </c>
      <c r="AB397" s="24" t="s">
        <v>2229</v>
      </c>
      <c r="AC397" s="24" t="s">
        <v>2230</v>
      </c>
      <c r="AE397" s="29">
        <v>3</v>
      </c>
      <c r="AG397" s="29">
        <v>50182</v>
      </c>
      <c r="AH397" s="30">
        <v>150546</v>
      </c>
      <c r="AL397" s="32">
        <v>8</v>
      </c>
      <c r="AN397" s="29">
        <v>12043.68</v>
      </c>
      <c r="AO397" s="33" t="s">
        <v>2231</v>
      </c>
      <c r="AQ397" s="34" t="s">
        <v>2232</v>
      </c>
      <c r="AR397" s="34" t="s">
        <v>2233</v>
      </c>
      <c r="AS397" s="34" t="s">
        <v>2234</v>
      </c>
    </row>
    <row r="398" spans="3:45">
      <c r="C398" s="23" t="s">
        <v>2241</v>
      </c>
      <c r="D398" s="24" t="s">
        <v>848</v>
      </c>
      <c r="E398" s="24" t="s">
        <v>24</v>
      </c>
      <c r="F398" s="37">
        <v>45894.438328969904</v>
      </c>
      <c r="G398" s="37">
        <v>45894.438328969904</v>
      </c>
      <c r="H398" s="25">
        <v>9105848200</v>
      </c>
      <c r="I398" s="37">
        <v>45894.438328969904</v>
      </c>
      <c r="J398" s="25" t="s">
        <v>3509</v>
      </c>
      <c r="K398" s="77"/>
      <c r="L398" s="27" t="s">
        <v>25</v>
      </c>
      <c r="M398" s="25" t="s">
        <v>2080</v>
      </c>
      <c r="N398" s="28">
        <v>45894.438328969904</v>
      </c>
      <c r="O398" s="25" t="s">
        <v>2156</v>
      </c>
      <c r="S398" s="25" t="s">
        <v>3508</v>
      </c>
      <c r="V398" s="25" t="s">
        <v>3508</v>
      </c>
      <c r="Y398" s="25" t="s">
        <v>2680</v>
      </c>
      <c r="AB398" s="24" t="s">
        <v>2229</v>
      </c>
      <c r="AC398" s="24" t="s">
        <v>2230</v>
      </c>
      <c r="AE398" s="29">
        <v>2</v>
      </c>
      <c r="AG398" s="29">
        <v>49500</v>
      </c>
      <c r="AH398" s="30">
        <v>99000</v>
      </c>
      <c r="AL398" s="32">
        <v>8</v>
      </c>
      <c r="AN398" s="29">
        <v>7920</v>
      </c>
      <c r="AO398" s="33" t="s">
        <v>2231</v>
      </c>
      <c r="AQ398" s="34" t="s">
        <v>2232</v>
      </c>
      <c r="AR398" s="34" t="s">
        <v>2233</v>
      </c>
      <c r="AS398" s="34" t="s">
        <v>2234</v>
      </c>
    </row>
    <row r="399" spans="3:45">
      <c r="C399" s="23" t="s">
        <v>2241</v>
      </c>
      <c r="D399" s="24" t="s">
        <v>848</v>
      </c>
      <c r="E399" s="24" t="s">
        <v>24</v>
      </c>
      <c r="F399" s="37">
        <v>45894.438328969904</v>
      </c>
      <c r="G399" s="37">
        <v>45894.438328969904</v>
      </c>
      <c r="H399" s="25">
        <v>9105848200</v>
      </c>
      <c r="I399" s="37">
        <v>45894.438328969904</v>
      </c>
      <c r="J399" s="25" t="s">
        <v>3510</v>
      </c>
      <c r="K399" s="77"/>
      <c r="L399" s="27" t="s">
        <v>25</v>
      </c>
      <c r="M399" s="25" t="s">
        <v>2080</v>
      </c>
      <c r="N399" s="28">
        <v>45894.438328969904</v>
      </c>
      <c r="O399" s="25" t="s">
        <v>2156</v>
      </c>
      <c r="S399" s="25" t="s">
        <v>3508</v>
      </c>
      <c r="V399" s="25" t="s">
        <v>3508</v>
      </c>
      <c r="Y399" s="25" t="s">
        <v>2616</v>
      </c>
      <c r="AB399" s="24" t="s">
        <v>2229</v>
      </c>
      <c r="AC399" s="24" t="s">
        <v>2230</v>
      </c>
      <c r="AE399" s="29">
        <v>1</v>
      </c>
      <c r="AG399" s="29">
        <v>70950</v>
      </c>
      <c r="AH399" s="30">
        <v>70950</v>
      </c>
      <c r="AL399" s="32">
        <v>8</v>
      </c>
      <c r="AN399" s="29">
        <v>5676</v>
      </c>
      <c r="AO399" s="33" t="s">
        <v>2231</v>
      </c>
      <c r="AQ399" s="34" t="s">
        <v>2232</v>
      </c>
      <c r="AR399" s="34" t="s">
        <v>2233</v>
      </c>
      <c r="AS399" s="34" t="s">
        <v>2234</v>
      </c>
    </row>
    <row r="400" spans="3:45">
      <c r="C400" s="23" t="s">
        <v>2241</v>
      </c>
      <c r="D400" s="24" t="s">
        <v>848</v>
      </c>
      <c r="E400" s="24" t="s">
        <v>24</v>
      </c>
      <c r="F400" s="37">
        <v>45894.445760451403</v>
      </c>
      <c r="G400" s="37">
        <v>45894.445760451403</v>
      </c>
      <c r="H400" s="25">
        <v>9105848295</v>
      </c>
      <c r="I400" s="37">
        <v>45894.445760451403</v>
      </c>
      <c r="J400" s="25" t="s">
        <v>3511</v>
      </c>
      <c r="K400" s="77"/>
      <c r="L400" s="27" t="s">
        <v>25</v>
      </c>
      <c r="M400" s="25" t="s">
        <v>1920</v>
      </c>
      <c r="N400" s="28">
        <v>45894.445760451403</v>
      </c>
      <c r="O400" s="25" t="s">
        <v>2175</v>
      </c>
      <c r="S400" s="25" t="s">
        <v>3512</v>
      </c>
      <c r="V400" s="25" t="s">
        <v>3512</v>
      </c>
      <c r="Y400" s="25" t="s">
        <v>2690</v>
      </c>
      <c r="AB400" s="24" t="s">
        <v>2229</v>
      </c>
      <c r="AC400" s="24" t="s">
        <v>2230</v>
      </c>
      <c r="AE400" s="29">
        <v>5</v>
      </c>
      <c r="AG400" s="29">
        <v>50400</v>
      </c>
      <c r="AH400" s="30">
        <v>252000</v>
      </c>
      <c r="AL400" s="32">
        <v>8</v>
      </c>
      <c r="AN400" s="29">
        <v>20160</v>
      </c>
      <c r="AO400" s="33" t="s">
        <v>2231</v>
      </c>
      <c r="AQ400" s="34" t="s">
        <v>2232</v>
      </c>
      <c r="AR400" s="34" t="s">
        <v>2233</v>
      </c>
      <c r="AS400" s="34" t="s">
        <v>2234</v>
      </c>
    </row>
    <row r="401" spans="3:45">
      <c r="C401" s="23" t="s">
        <v>2235</v>
      </c>
      <c r="D401" s="24" t="s">
        <v>848</v>
      </c>
      <c r="E401" s="24" t="s">
        <v>24</v>
      </c>
      <c r="F401" s="37">
        <v>45894.454082951401</v>
      </c>
      <c r="G401" s="37">
        <v>45894.454082951401</v>
      </c>
      <c r="H401" s="25">
        <v>9105848422</v>
      </c>
      <c r="I401" s="37">
        <v>45894.454082951401</v>
      </c>
      <c r="J401" s="25" t="s">
        <v>3513</v>
      </c>
      <c r="K401" s="77"/>
      <c r="L401" s="27" t="s">
        <v>25</v>
      </c>
      <c r="M401" s="25" t="s">
        <v>2028</v>
      </c>
      <c r="N401" s="28">
        <v>45894.454082951401</v>
      </c>
      <c r="O401" s="25" t="s">
        <v>2163</v>
      </c>
      <c r="S401" s="25" t="s">
        <v>3514</v>
      </c>
      <c r="V401" s="25" t="s">
        <v>3514</v>
      </c>
      <c r="Y401" s="25" t="s">
        <v>2567</v>
      </c>
      <c r="AB401" s="24" t="s">
        <v>2229</v>
      </c>
      <c r="AC401" s="24" t="s">
        <v>2230</v>
      </c>
      <c r="AE401" s="29">
        <v>1</v>
      </c>
      <c r="AG401" s="29">
        <v>74250</v>
      </c>
      <c r="AH401" s="30">
        <v>74250</v>
      </c>
      <c r="AL401" s="32">
        <v>8</v>
      </c>
      <c r="AN401" s="29">
        <v>5940</v>
      </c>
      <c r="AO401" s="33" t="s">
        <v>2231</v>
      </c>
      <c r="AQ401" s="34" t="s">
        <v>2232</v>
      </c>
      <c r="AR401" s="34" t="s">
        <v>2233</v>
      </c>
      <c r="AS401" s="34" t="s">
        <v>2234</v>
      </c>
    </row>
    <row r="402" spans="3:45">
      <c r="C402" s="23" t="s">
        <v>2235</v>
      </c>
      <c r="D402" s="24" t="s">
        <v>848</v>
      </c>
      <c r="E402" s="24" t="s">
        <v>24</v>
      </c>
      <c r="F402" s="37">
        <v>45894.4545663194</v>
      </c>
      <c r="G402" s="37">
        <v>45894.4545663194</v>
      </c>
      <c r="H402" s="25">
        <v>9105848395</v>
      </c>
      <c r="I402" s="37">
        <v>45894.4545663194</v>
      </c>
      <c r="J402" s="25" t="s">
        <v>3515</v>
      </c>
      <c r="K402" s="77"/>
      <c r="L402" s="27" t="s">
        <v>25</v>
      </c>
      <c r="M402" s="25" t="s">
        <v>1683</v>
      </c>
      <c r="N402" s="28">
        <v>45894.4545663194</v>
      </c>
      <c r="O402" s="25" t="s">
        <v>2139</v>
      </c>
      <c r="S402" s="25" t="s">
        <v>3516</v>
      </c>
      <c r="V402" s="25" t="s">
        <v>3516</v>
      </c>
      <c r="Y402" s="25" t="s">
        <v>2567</v>
      </c>
      <c r="AB402" s="24" t="s">
        <v>2229</v>
      </c>
      <c r="AC402" s="24" t="s">
        <v>2230</v>
      </c>
      <c r="AE402" s="29">
        <v>2</v>
      </c>
      <c r="AG402" s="29">
        <v>74250</v>
      </c>
      <c r="AH402" s="30">
        <v>148500</v>
      </c>
      <c r="AL402" s="32">
        <v>8</v>
      </c>
      <c r="AN402" s="29">
        <v>11880</v>
      </c>
      <c r="AO402" s="33" t="s">
        <v>2231</v>
      </c>
      <c r="AQ402" s="34" t="s">
        <v>2232</v>
      </c>
      <c r="AR402" s="34" t="s">
        <v>2233</v>
      </c>
      <c r="AS402" s="34" t="s">
        <v>2234</v>
      </c>
    </row>
    <row r="403" spans="3:45">
      <c r="C403" s="23" t="s">
        <v>2235</v>
      </c>
      <c r="D403" s="24" t="s">
        <v>848</v>
      </c>
      <c r="E403" s="24" t="s">
        <v>24</v>
      </c>
      <c r="F403" s="37">
        <v>45894.4545663194</v>
      </c>
      <c r="G403" s="37">
        <v>45894.4545663194</v>
      </c>
      <c r="H403" s="25">
        <v>9105848395</v>
      </c>
      <c r="I403" s="37">
        <v>45894.4545663194</v>
      </c>
      <c r="J403" s="25" t="s">
        <v>3517</v>
      </c>
      <c r="K403" s="77"/>
      <c r="L403" s="27" t="s">
        <v>25</v>
      </c>
      <c r="M403" s="25" t="s">
        <v>1683</v>
      </c>
      <c r="N403" s="28">
        <v>45894.4545663194</v>
      </c>
      <c r="O403" s="25" t="s">
        <v>2139</v>
      </c>
      <c r="S403" s="25" t="s">
        <v>3516</v>
      </c>
      <c r="V403" s="25" t="s">
        <v>3516</v>
      </c>
      <c r="Y403" s="25" t="s">
        <v>2616</v>
      </c>
      <c r="AB403" s="24" t="s">
        <v>2229</v>
      </c>
      <c r="AC403" s="24" t="s">
        <v>2230</v>
      </c>
      <c r="AE403" s="29">
        <v>1</v>
      </c>
      <c r="AG403" s="29">
        <v>70950</v>
      </c>
      <c r="AH403" s="30">
        <v>70950</v>
      </c>
      <c r="AL403" s="32">
        <v>8</v>
      </c>
      <c r="AN403" s="29">
        <v>5676</v>
      </c>
      <c r="AO403" s="33" t="s">
        <v>2231</v>
      </c>
      <c r="AQ403" s="34" t="s">
        <v>2232</v>
      </c>
      <c r="AR403" s="34" t="s">
        <v>2233</v>
      </c>
      <c r="AS403" s="34" t="s">
        <v>2234</v>
      </c>
    </row>
    <row r="404" spans="3:45">
      <c r="C404" s="23" t="s">
        <v>2235</v>
      </c>
      <c r="D404" s="24" t="s">
        <v>848</v>
      </c>
      <c r="E404" s="24" t="s">
        <v>24</v>
      </c>
      <c r="F404" s="37">
        <v>45894.456170289399</v>
      </c>
      <c r="G404" s="37">
        <v>45894.456170289399</v>
      </c>
      <c r="H404" s="25">
        <v>9105848450</v>
      </c>
      <c r="I404" s="37">
        <v>45894.456170289399</v>
      </c>
      <c r="J404" s="25" t="s">
        <v>3518</v>
      </c>
      <c r="K404" s="77"/>
      <c r="L404" s="27" t="s">
        <v>25</v>
      </c>
      <c r="M404" s="25" t="s">
        <v>1828</v>
      </c>
      <c r="N404" s="28">
        <v>45894.456170289399</v>
      </c>
      <c r="O404" s="25" t="s">
        <v>2146</v>
      </c>
      <c r="S404" s="25" t="s">
        <v>3519</v>
      </c>
      <c r="V404" s="25" t="s">
        <v>3519</v>
      </c>
      <c r="Y404" s="25" t="s">
        <v>2832</v>
      </c>
      <c r="AB404" s="24" t="s">
        <v>2229</v>
      </c>
      <c r="AC404" s="24" t="s">
        <v>2230</v>
      </c>
      <c r="AE404" s="29">
        <v>4</v>
      </c>
      <c r="AG404" s="29">
        <v>46000</v>
      </c>
      <c r="AH404" s="30">
        <v>184000</v>
      </c>
      <c r="AL404" s="32">
        <v>8</v>
      </c>
      <c r="AN404" s="29">
        <v>14720</v>
      </c>
      <c r="AO404" s="33" t="s">
        <v>2231</v>
      </c>
      <c r="AQ404" s="34" t="s">
        <v>2232</v>
      </c>
      <c r="AR404" s="34" t="s">
        <v>2233</v>
      </c>
      <c r="AS404" s="34" t="s">
        <v>2234</v>
      </c>
    </row>
    <row r="405" spans="3:45">
      <c r="C405" s="23" t="s">
        <v>2235</v>
      </c>
      <c r="D405" s="24" t="s">
        <v>848</v>
      </c>
      <c r="E405" s="24" t="s">
        <v>24</v>
      </c>
      <c r="F405" s="37">
        <v>45894.460760451402</v>
      </c>
      <c r="G405" s="37">
        <v>45894.460760451402</v>
      </c>
      <c r="H405" s="25">
        <v>9105848471</v>
      </c>
      <c r="I405" s="37">
        <v>45894.460760451402</v>
      </c>
      <c r="J405" s="25" t="s">
        <v>3520</v>
      </c>
      <c r="K405" s="77"/>
      <c r="L405" s="27" t="s">
        <v>25</v>
      </c>
      <c r="M405" s="25" t="s">
        <v>2003</v>
      </c>
      <c r="N405" s="28">
        <v>45894.460760451402</v>
      </c>
      <c r="O405" s="25" t="s">
        <v>2161</v>
      </c>
      <c r="S405" s="25" t="s">
        <v>3521</v>
      </c>
      <c r="V405" s="25" t="s">
        <v>3521</v>
      </c>
      <c r="Y405" s="25" t="s">
        <v>2832</v>
      </c>
      <c r="AB405" s="24" t="s">
        <v>2229</v>
      </c>
      <c r="AC405" s="24" t="s">
        <v>2230</v>
      </c>
      <c r="AE405" s="29">
        <v>2</v>
      </c>
      <c r="AG405" s="29">
        <v>46000</v>
      </c>
      <c r="AH405" s="30">
        <v>92000</v>
      </c>
      <c r="AL405" s="32">
        <v>8</v>
      </c>
      <c r="AN405" s="29">
        <v>7360</v>
      </c>
      <c r="AO405" s="33" t="s">
        <v>2231</v>
      </c>
      <c r="AQ405" s="34" t="s">
        <v>2232</v>
      </c>
      <c r="AR405" s="34" t="s">
        <v>2233</v>
      </c>
      <c r="AS405" s="34" t="s">
        <v>2234</v>
      </c>
    </row>
    <row r="406" spans="3:45">
      <c r="C406" s="23" t="s">
        <v>2235</v>
      </c>
      <c r="D406" s="24" t="s">
        <v>848</v>
      </c>
      <c r="E406" s="24" t="s">
        <v>24</v>
      </c>
      <c r="F406" s="37">
        <v>45894.465564432903</v>
      </c>
      <c r="G406" s="37">
        <v>45894.465564432903</v>
      </c>
      <c r="H406" s="25">
        <v>9105848533</v>
      </c>
      <c r="I406" s="37">
        <v>45894.465564432903</v>
      </c>
      <c r="J406" s="25" t="s">
        <v>3522</v>
      </c>
      <c r="K406" s="77"/>
      <c r="L406" s="27" t="s">
        <v>25</v>
      </c>
      <c r="M406" s="25" t="s">
        <v>1833</v>
      </c>
      <c r="N406" s="28">
        <v>45894.465564432903</v>
      </c>
      <c r="O406" s="25" t="s">
        <v>2146</v>
      </c>
      <c r="S406" s="25" t="s">
        <v>3519</v>
      </c>
      <c r="V406" s="25" t="s">
        <v>3519</v>
      </c>
      <c r="Y406" s="25" t="s">
        <v>2865</v>
      </c>
      <c r="AB406" s="24" t="s">
        <v>2229</v>
      </c>
      <c r="AC406" s="24" t="s">
        <v>2230</v>
      </c>
      <c r="AE406" s="29">
        <v>4</v>
      </c>
      <c r="AG406" s="29">
        <v>55595</v>
      </c>
      <c r="AH406" s="30">
        <v>222380</v>
      </c>
      <c r="AL406" s="32">
        <v>8</v>
      </c>
      <c r="AN406" s="29">
        <v>17790.400000000001</v>
      </c>
      <c r="AO406" s="33" t="s">
        <v>2231</v>
      </c>
      <c r="AQ406" s="34" t="s">
        <v>2232</v>
      </c>
      <c r="AR406" s="34" t="s">
        <v>2233</v>
      </c>
      <c r="AS406" s="34" t="s">
        <v>2234</v>
      </c>
    </row>
    <row r="407" spans="3:45">
      <c r="C407" s="23" t="s">
        <v>2241</v>
      </c>
      <c r="D407" s="24" t="s">
        <v>848</v>
      </c>
      <c r="E407" s="24" t="s">
        <v>24</v>
      </c>
      <c r="F407" s="37">
        <v>45894.470853090301</v>
      </c>
      <c r="G407" s="37">
        <v>45894.470853090301</v>
      </c>
      <c r="H407" s="25">
        <v>9105848602</v>
      </c>
      <c r="I407" s="37">
        <v>45894.470853090301</v>
      </c>
      <c r="J407" s="25" t="s">
        <v>3523</v>
      </c>
      <c r="K407" s="77"/>
      <c r="L407" s="27" t="s">
        <v>25</v>
      </c>
      <c r="M407" s="25" t="s">
        <v>1872</v>
      </c>
      <c r="N407" s="28">
        <v>45894.470853090301</v>
      </c>
      <c r="O407" s="25" t="s">
        <v>2142</v>
      </c>
      <c r="S407" s="25" t="s">
        <v>3524</v>
      </c>
      <c r="V407" s="25" t="s">
        <v>3524</v>
      </c>
      <c r="Y407" s="25" t="s">
        <v>2616</v>
      </c>
      <c r="AB407" s="24" t="s">
        <v>2229</v>
      </c>
      <c r="AC407" s="24" t="s">
        <v>2230</v>
      </c>
      <c r="AE407" s="29">
        <v>1</v>
      </c>
      <c r="AG407" s="29">
        <v>70950</v>
      </c>
      <c r="AH407" s="30">
        <v>70950</v>
      </c>
      <c r="AL407" s="32">
        <v>8</v>
      </c>
      <c r="AN407" s="29">
        <v>5676</v>
      </c>
      <c r="AO407" s="33" t="s">
        <v>2231</v>
      </c>
      <c r="AQ407" s="34" t="s">
        <v>2232</v>
      </c>
      <c r="AR407" s="34" t="s">
        <v>2233</v>
      </c>
      <c r="AS407" s="34" t="s">
        <v>2234</v>
      </c>
    </row>
    <row r="408" spans="3:45">
      <c r="C408" s="23" t="s">
        <v>2235</v>
      </c>
      <c r="D408" s="24" t="s">
        <v>848</v>
      </c>
      <c r="E408" s="24" t="s">
        <v>24</v>
      </c>
      <c r="F408" s="37">
        <v>45894.475005786997</v>
      </c>
      <c r="G408" s="37">
        <v>45894.475005786997</v>
      </c>
      <c r="H408" s="25">
        <v>9105848654</v>
      </c>
      <c r="I408" s="37">
        <v>45894.475005786997</v>
      </c>
      <c r="J408" s="25" t="s">
        <v>3525</v>
      </c>
      <c r="K408" s="77"/>
      <c r="L408" s="27" t="s">
        <v>25</v>
      </c>
      <c r="M408" s="25" t="s">
        <v>1688</v>
      </c>
      <c r="N408" s="28">
        <v>45894.475005786997</v>
      </c>
      <c r="O408" s="25" t="s">
        <v>2139</v>
      </c>
      <c r="S408" s="25" t="s">
        <v>3526</v>
      </c>
      <c r="V408" s="25" t="s">
        <v>3526</v>
      </c>
      <c r="Y408" s="25" t="s">
        <v>2832</v>
      </c>
      <c r="AB408" s="24" t="s">
        <v>2229</v>
      </c>
      <c r="AC408" s="24" t="s">
        <v>2230</v>
      </c>
      <c r="AE408" s="29">
        <v>1</v>
      </c>
      <c r="AG408" s="29">
        <v>46000</v>
      </c>
      <c r="AH408" s="30">
        <v>46000</v>
      </c>
      <c r="AL408" s="32">
        <v>8</v>
      </c>
      <c r="AN408" s="29">
        <v>3680</v>
      </c>
      <c r="AO408" s="33" t="s">
        <v>2231</v>
      </c>
      <c r="AQ408" s="34" t="s">
        <v>2232</v>
      </c>
      <c r="AR408" s="34" t="s">
        <v>2233</v>
      </c>
      <c r="AS408" s="34" t="s">
        <v>2234</v>
      </c>
    </row>
    <row r="409" spans="3:45">
      <c r="C409" s="23" t="s">
        <v>2235</v>
      </c>
      <c r="D409" s="24" t="s">
        <v>848</v>
      </c>
      <c r="E409" s="24" t="s">
        <v>24</v>
      </c>
      <c r="F409" s="37">
        <v>45894.475005786997</v>
      </c>
      <c r="G409" s="37">
        <v>45894.475005786997</v>
      </c>
      <c r="H409" s="25">
        <v>9105848654</v>
      </c>
      <c r="I409" s="37">
        <v>45894.475005786997</v>
      </c>
      <c r="J409" s="25" t="s">
        <v>3527</v>
      </c>
      <c r="K409" s="77"/>
      <c r="L409" s="27" t="s">
        <v>25</v>
      </c>
      <c r="M409" s="25" t="s">
        <v>1688</v>
      </c>
      <c r="N409" s="28">
        <v>45894.475005786997</v>
      </c>
      <c r="O409" s="25" t="s">
        <v>2139</v>
      </c>
      <c r="S409" s="25" t="s">
        <v>3526</v>
      </c>
      <c r="V409" s="25" t="s">
        <v>3526</v>
      </c>
      <c r="Y409" s="25" t="s">
        <v>2627</v>
      </c>
      <c r="AB409" s="24" t="s">
        <v>2229</v>
      </c>
      <c r="AC409" s="24" t="s">
        <v>2230</v>
      </c>
      <c r="AE409" s="29">
        <v>1</v>
      </c>
      <c r="AG409" s="29">
        <v>111058</v>
      </c>
      <c r="AH409" s="30">
        <v>111058</v>
      </c>
      <c r="AL409" s="32">
        <v>8</v>
      </c>
      <c r="AN409" s="29">
        <v>8884.64</v>
      </c>
      <c r="AO409" s="33" t="s">
        <v>2231</v>
      </c>
      <c r="AQ409" s="34" t="s">
        <v>2232</v>
      </c>
      <c r="AR409" s="34" t="s">
        <v>2233</v>
      </c>
      <c r="AS409" s="34" t="s">
        <v>2234</v>
      </c>
    </row>
    <row r="410" spans="3:45">
      <c r="C410" s="23" t="s">
        <v>2235</v>
      </c>
      <c r="D410" s="24" t="s">
        <v>848</v>
      </c>
      <c r="E410" s="24" t="s">
        <v>24</v>
      </c>
      <c r="F410" s="37">
        <v>45894.475141631898</v>
      </c>
      <c r="G410" s="37">
        <v>45894.475141631898</v>
      </c>
      <c r="H410" s="25">
        <v>9105848677</v>
      </c>
      <c r="I410" s="37">
        <v>45894.475141631898</v>
      </c>
      <c r="J410" s="25" t="s">
        <v>3528</v>
      </c>
      <c r="K410" s="77"/>
      <c r="L410" s="27" t="s">
        <v>25</v>
      </c>
      <c r="M410" s="25" t="s">
        <v>1794</v>
      </c>
      <c r="N410" s="28">
        <v>45894.475141631898</v>
      </c>
      <c r="O410" s="25" t="s">
        <v>2145</v>
      </c>
      <c r="S410" s="25" t="s">
        <v>3529</v>
      </c>
      <c r="V410" s="25" t="s">
        <v>3529</v>
      </c>
      <c r="Y410" s="25" t="s">
        <v>2832</v>
      </c>
      <c r="AB410" s="24" t="s">
        <v>2229</v>
      </c>
      <c r="AC410" s="24" t="s">
        <v>2230</v>
      </c>
      <c r="AE410" s="29">
        <v>1</v>
      </c>
      <c r="AG410" s="29">
        <v>46000</v>
      </c>
      <c r="AH410" s="30">
        <v>46000</v>
      </c>
      <c r="AL410" s="32">
        <v>8</v>
      </c>
      <c r="AN410" s="29">
        <v>3680</v>
      </c>
      <c r="AO410" s="33" t="s">
        <v>2231</v>
      </c>
      <c r="AQ410" s="34" t="s">
        <v>2232</v>
      </c>
      <c r="AR410" s="34" t="s">
        <v>2233</v>
      </c>
      <c r="AS410" s="34" t="s">
        <v>2234</v>
      </c>
    </row>
    <row r="411" spans="3:45">
      <c r="C411" s="23" t="s">
        <v>2235</v>
      </c>
      <c r="D411" s="24" t="s">
        <v>848</v>
      </c>
      <c r="E411" s="24" t="s">
        <v>24</v>
      </c>
      <c r="F411" s="37">
        <v>45894.475141631898</v>
      </c>
      <c r="G411" s="37">
        <v>45894.475141631898</v>
      </c>
      <c r="H411" s="25">
        <v>9105848677</v>
      </c>
      <c r="I411" s="37">
        <v>45894.475141631898</v>
      </c>
      <c r="J411" s="25" t="s">
        <v>3530</v>
      </c>
      <c r="K411" s="77"/>
      <c r="L411" s="27" t="s">
        <v>25</v>
      </c>
      <c r="M411" s="25" t="s">
        <v>1794</v>
      </c>
      <c r="N411" s="28">
        <v>45894.475141631898</v>
      </c>
      <c r="O411" s="25" t="s">
        <v>2145</v>
      </c>
      <c r="S411" s="25" t="s">
        <v>3529</v>
      </c>
      <c r="V411" s="25" t="s">
        <v>3529</v>
      </c>
      <c r="Y411" s="25" t="s">
        <v>2627</v>
      </c>
      <c r="AB411" s="24" t="s">
        <v>2229</v>
      </c>
      <c r="AC411" s="24" t="s">
        <v>2230</v>
      </c>
      <c r="AE411" s="29">
        <v>4</v>
      </c>
      <c r="AG411" s="29">
        <v>111058</v>
      </c>
      <c r="AH411" s="30">
        <v>444232</v>
      </c>
      <c r="AL411" s="32">
        <v>8</v>
      </c>
      <c r="AN411" s="29">
        <v>35538.559999999998</v>
      </c>
      <c r="AO411" s="33" t="s">
        <v>2231</v>
      </c>
      <c r="AQ411" s="34" t="s">
        <v>2232</v>
      </c>
      <c r="AR411" s="34" t="s">
        <v>2233</v>
      </c>
      <c r="AS411" s="34" t="s">
        <v>2234</v>
      </c>
    </row>
    <row r="412" spans="3:45">
      <c r="C412" s="23" t="s">
        <v>2235</v>
      </c>
      <c r="D412" s="24" t="s">
        <v>848</v>
      </c>
      <c r="E412" s="24" t="s">
        <v>24</v>
      </c>
      <c r="F412" s="37">
        <v>45894.475141631898</v>
      </c>
      <c r="G412" s="37">
        <v>45894.475141631898</v>
      </c>
      <c r="H412" s="25">
        <v>9105848677</v>
      </c>
      <c r="I412" s="37">
        <v>45894.475141631898</v>
      </c>
      <c r="J412" s="25" t="s">
        <v>3531</v>
      </c>
      <c r="K412" s="77"/>
      <c r="L412" s="27" t="s">
        <v>25</v>
      </c>
      <c r="M412" s="25" t="s">
        <v>1794</v>
      </c>
      <c r="N412" s="28">
        <v>45894.475141631898</v>
      </c>
      <c r="O412" s="25" t="s">
        <v>2145</v>
      </c>
      <c r="S412" s="25" t="s">
        <v>3529</v>
      </c>
      <c r="V412" s="25" t="s">
        <v>3529</v>
      </c>
      <c r="Y412" s="25" t="s">
        <v>2629</v>
      </c>
      <c r="AB412" s="24" t="s">
        <v>2229</v>
      </c>
      <c r="AC412" s="24" t="s">
        <v>2230</v>
      </c>
      <c r="AE412" s="29">
        <v>2</v>
      </c>
      <c r="AG412" s="29">
        <v>50182</v>
      </c>
      <c r="AH412" s="30">
        <v>100364</v>
      </c>
      <c r="AL412" s="32">
        <v>8</v>
      </c>
      <c r="AN412" s="29">
        <v>8029.12</v>
      </c>
      <c r="AO412" s="33" t="s">
        <v>2231</v>
      </c>
      <c r="AQ412" s="34" t="s">
        <v>2232</v>
      </c>
      <c r="AR412" s="34" t="s">
        <v>2233</v>
      </c>
      <c r="AS412" s="34" t="s">
        <v>2234</v>
      </c>
    </row>
    <row r="413" spans="3:45">
      <c r="C413" s="23" t="s">
        <v>2235</v>
      </c>
      <c r="D413" s="24" t="s">
        <v>848</v>
      </c>
      <c r="E413" s="24" t="s">
        <v>24</v>
      </c>
      <c r="F413" s="37">
        <v>45894.476765243096</v>
      </c>
      <c r="G413" s="37">
        <v>45894.476765243096</v>
      </c>
      <c r="H413" s="25">
        <v>9105848688</v>
      </c>
      <c r="I413" s="37">
        <v>45894.476765243096</v>
      </c>
      <c r="J413" s="25" t="s">
        <v>3532</v>
      </c>
      <c r="K413" s="77"/>
      <c r="L413" s="27" t="s">
        <v>25</v>
      </c>
      <c r="M413" s="25" t="s">
        <v>1986</v>
      </c>
      <c r="N413" s="28">
        <v>45894.476765243096</v>
      </c>
      <c r="O413" s="25" t="s">
        <v>2144</v>
      </c>
      <c r="S413" s="25" t="s">
        <v>3533</v>
      </c>
      <c r="V413" s="25" t="s">
        <v>3533</v>
      </c>
      <c r="Y413" s="25" t="s">
        <v>2832</v>
      </c>
      <c r="AB413" s="24" t="s">
        <v>2229</v>
      </c>
      <c r="AC413" s="24" t="s">
        <v>2230</v>
      </c>
      <c r="AE413" s="29">
        <v>6</v>
      </c>
      <c r="AG413" s="29">
        <v>46000</v>
      </c>
      <c r="AH413" s="30">
        <v>276000</v>
      </c>
      <c r="AL413" s="32">
        <v>8</v>
      </c>
      <c r="AN413" s="29">
        <v>22080</v>
      </c>
      <c r="AO413" s="33" t="s">
        <v>2231</v>
      </c>
      <c r="AQ413" s="34" t="s">
        <v>2232</v>
      </c>
      <c r="AR413" s="34" t="s">
        <v>2233</v>
      </c>
      <c r="AS413" s="34" t="s">
        <v>2234</v>
      </c>
    </row>
    <row r="414" spans="3:45">
      <c r="C414" s="23" t="s">
        <v>2235</v>
      </c>
      <c r="D414" s="24" t="s">
        <v>848</v>
      </c>
      <c r="E414" s="24" t="s">
        <v>24</v>
      </c>
      <c r="F414" s="37">
        <v>45894.476765243096</v>
      </c>
      <c r="G414" s="37">
        <v>45894.476765243096</v>
      </c>
      <c r="H414" s="25">
        <v>9105848688</v>
      </c>
      <c r="I414" s="37">
        <v>45894.476765243096</v>
      </c>
      <c r="J414" s="25" t="s">
        <v>3534</v>
      </c>
      <c r="K414" s="77"/>
      <c r="L414" s="27" t="s">
        <v>25</v>
      </c>
      <c r="M414" s="25" t="s">
        <v>1986</v>
      </c>
      <c r="N414" s="28">
        <v>45894.476765243096</v>
      </c>
      <c r="O414" s="25" t="s">
        <v>2144</v>
      </c>
      <c r="S414" s="25" t="s">
        <v>3533</v>
      </c>
      <c r="V414" s="25" t="s">
        <v>3533</v>
      </c>
      <c r="Y414" s="25" t="s">
        <v>2576</v>
      </c>
      <c r="AB414" s="24" t="s">
        <v>2229</v>
      </c>
      <c r="AC414" s="24" t="s">
        <v>2230</v>
      </c>
      <c r="AE414" s="29">
        <v>1</v>
      </c>
      <c r="AG414" s="29">
        <v>73431</v>
      </c>
      <c r="AH414" s="30">
        <v>73431</v>
      </c>
      <c r="AL414" s="32">
        <v>8</v>
      </c>
      <c r="AN414" s="29">
        <v>5874.4800000000005</v>
      </c>
      <c r="AO414" s="33" t="s">
        <v>2231</v>
      </c>
      <c r="AQ414" s="34" t="s">
        <v>2232</v>
      </c>
      <c r="AR414" s="34" t="s">
        <v>2233</v>
      </c>
      <c r="AS414" s="34" t="s">
        <v>2234</v>
      </c>
    </row>
    <row r="415" spans="3:45">
      <c r="C415" s="23" t="s">
        <v>2235</v>
      </c>
      <c r="D415" s="24" t="s">
        <v>848</v>
      </c>
      <c r="E415" s="24" t="s">
        <v>24</v>
      </c>
      <c r="F415" s="37">
        <v>45894.477607141198</v>
      </c>
      <c r="G415" s="37">
        <v>45894.477607141198</v>
      </c>
      <c r="H415" s="25">
        <v>9105848626</v>
      </c>
      <c r="I415" s="37">
        <v>45894.477607141198</v>
      </c>
      <c r="J415" s="25" t="s">
        <v>3535</v>
      </c>
      <c r="K415" s="77"/>
      <c r="L415" s="27" t="s">
        <v>25</v>
      </c>
      <c r="M415" s="25" t="s">
        <v>2047</v>
      </c>
      <c r="N415" s="28">
        <v>45894.477607141198</v>
      </c>
      <c r="O415" s="25" t="s">
        <v>2167</v>
      </c>
      <c r="S415" s="25" t="s">
        <v>3536</v>
      </c>
      <c r="V415" s="25" t="s">
        <v>3536</v>
      </c>
      <c r="Y415" s="25" t="s">
        <v>2627</v>
      </c>
      <c r="AB415" s="24" t="s">
        <v>2229</v>
      </c>
      <c r="AC415" s="24" t="s">
        <v>2230</v>
      </c>
      <c r="AE415" s="29">
        <v>1</v>
      </c>
      <c r="AG415" s="29">
        <v>111058</v>
      </c>
      <c r="AH415" s="30">
        <v>111058</v>
      </c>
      <c r="AL415" s="32">
        <v>8</v>
      </c>
      <c r="AN415" s="29">
        <v>8884.64</v>
      </c>
      <c r="AO415" s="33" t="s">
        <v>2231</v>
      </c>
      <c r="AQ415" s="34" t="s">
        <v>2232</v>
      </c>
      <c r="AR415" s="34" t="s">
        <v>2233</v>
      </c>
      <c r="AS415" s="34" t="s">
        <v>2234</v>
      </c>
    </row>
    <row r="416" spans="3:45">
      <c r="C416" s="23" t="s">
        <v>2241</v>
      </c>
      <c r="D416" s="24" t="s">
        <v>848</v>
      </c>
      <c r="E416" s="24" t="s">
        <v>24</v>
      </c>
      <c r="F416" s="37">
        <v>45894.480463275497</v>
      </c>
      <c r="G416" s="37">
        <v>45894.480463275497</v>
      </c>
      <c r="H416" s="25">
        <v>9105848729</v>
      </c>
      <c r="I416" s="37">
        <v>45894.480463275497</v>
      </c>
      <c r="J416" s="25" t="s">
        <v>3537</v>
      </c>
      <c r="K416" s="77"/>
      <c r="L416" s="27" t="s">
        <v>25</v>
      </c>
      <c r="M416" s="25" t="s">
        <v>1567</v>
      </c>
      <c r="N416" s="28">
        <v>45894.480463275497</v>
      </c>
      <c r="O416" s="25" t="s">
        <v>2138</v>
      </c>
      <c r="S416" s="25" t="s">
        <v>3001</v>
      </c>
      <c r="V416" s="25" t="s">
        <v>3001</v>
      </c>
      <c r="Y416" s="25" t="s">
        <v>2865</v>
      </c>
      <c r="AB416" s="24" t="s">
        <v>2229</v>
      </c>
      <c r="AC416" s="24" t="s">
        <v>2230</v>
      </c>
      <c r="AE416" s="29">
        <v>2</v>
      </c>
      <c r="AG416" s="29">
        <v>55595</v>
      </c>
      <c r="AH416" s="30">
        <v>111190</v>
      </c>
      <c r="AL416" s="32">
        <v>8</v>
      </c>
      <c r="AN416" s="29">
        <v>8895.2000000000007</v>
      </c>
      <c r="AO416" s="33" t="s">
        <v>2231</v>
      </c>
      <c r="AQ416" s="34" t="s">
        <v>2232</v>
      </c>
      <c r="AR416" s="34" t="s">
        <v>2233</v>
      </c>
      <c r="AS416" s="34" t="s">
        <v>2234</v>
      </c>
    </row>
    <row r="417" spans="3:45">
      <c r="C417" s="23" t="s">
        <v>2241</v>
      </c>
      <c r="D417" s="24" t="s">
        <v>848</v>
      </c>
      <c r="E417" s="24" t="s">
        <v>24</v>
      </c>
      <c r="F417" s="37">
        <v>45894.480463275497</v>
      </c>
      <c r="G417" s="37">
        <v>45894.480463275497</v>
      </c>
      <c r="H417" s="25">
        <v>9105848729</v>
      </c>
      <c r="I417" s="37">
        <v>45894.480463275497</v>
      </c>
      <c r="J417" s="25" t="s">
        <v>3538</v>
      </c>
      <c r="K417" s="77"/>
      <c r="L417" s="27" t="s">
        <v>25</v>
      </c>
      <c r="M417" s="25" t="s">
        <v>1567</v>
      </c>
      <c r="N417" s="28">
        <v>45894.480463275497</v>
      </c>
      <c r="O417" s="25" t="s">
        <v>2138</v>
      </c>
      <c r="S417" s="25" t="s">
        <v>3001</v>
      </c>
      <c r="V417" s="25" t="s">
        <v>3001</v>
      </c>
      <c r="Y417" s="25" t="s">
        <v>2706</v>
      </c>
      <c r="AB417" s="24" t="s">
        <v>2229</v>
      </c>
      <c r="AC417" s="24" t="s">
        <v>2230</v>
      </c>
      <c r="AE417" s="29">
        <v>2</v>
      </c>
      <c r="AG417" s="29">
        <v>111606</v>
      </c>
      <c r="AH417" s="30">
        <v>223212</v>
      </c>
      <c r="AL417" s="32">
        <v>8</v>
      </c>
      <c r="AN417" s="29">
        <v>17856.96</v>
      </c>
      <c r="AO417" s="33" t="s">
        <v>2231</v>
      </c>
      <c r="AQ417" s="34" t="s">
        <v>2232</v>
      </c>
      <c r="AR417" s="34" t="s">
        <v>2233</v>
      </c>
      <c r="AS417" s="34" t="s">
        <v>2234</v>
      </c>
    </row>
    <row r="418" spans="3:45">
      <c r="C418" s="23" t="s">
        <v>2241</v>
      </c>
      <c r="D418" s="24" t="s">
        <v>848</v>
      </c>
      <c r="E418" s="24" t="s">
        <v>24</v>
      </c>
      <c r="F418" s="37">
        <v>45894.480463275497</v>
      </c>
      <c r="G418" s="37">
        <v>45894.480463275497</v>
      </c>
      <c r="H418" s="25">
        <v>9105848729</v>
      </c>
      <c r="I418" s="37">
        <v>45894.480463275497</v>
      </c>
      <c r="J418" s="25" t="s">
        <v>3539</v>
      </c>
      <c r="K418" s="77"/>
      <c r="L418" s="27" t="s">
        <v>25</v>
      </c>
      <c r="M418" s="25" t="s">
        <v>1567</v>
      </c>
      <c r="N418" s="28">
        <v>45894.480463275497</v>
      </c>
      <c r="O418" s="25" t="s">
        <v>2138</v>
      </c>
      <c r="S418" s="25" t="s">
        <v>3001</v>
      </c>
      <c r="V418" s="25" t="s">
        <v>3001</v>
      </c>
      <c r="Y418" s="25" t="s">
        <v>2627</v>
      </c>
      <c r="AB418" s="24" t="s">
        <v>2229</v>
      </c>
      <c r="AC418" s="24" t="s">
        <v>2230</v>
      </c>
      <c r="AE418" s="29">
        <v>1</v>
      </c>
      <c r="AG418" s="29">
        <v>111058</v>
      </c>
      <c r="AH418" s="30">
        <v>111058</v>
      </c>
      <c r="AL418" s="32">
        <v>8</v>
      </c>
      <c r="AN418" s="29">
        <v>8884.64</v>
      </c>
      <c r="AO418" s="33" t="s">
        <v>2231</v>
      </c>
      <c r="AQ418" s="34" t="s">
        <v>2232</v>
      </c>
      <c r="AR418" s="34" t="s">
        <v>2233</v>
      </c>
      <c r="AS418" s="34" t="s">
        <v>2234</v>
      </c>
    </row>
    <row r="419" spans="3:45">
      <c r="C419" s="23" t="s">
        <v>2235</v>
      </c>
      <c r="D419" s="24" t="s">
        <v>848</v>
      </c>
      <c r="E419" s="24" t="s">
        <v>24</v>
      </c>
      <c r="F419" s="37">
        <v>45894.482151076401</v>
      </c>
      <c r="G419" s="37">
        <v>45894.482151076401</v>
      </c>
      <c r="H419" s="25">
        <v>9105848730</v>
      </c>
      <c r="I419" s="37">
        <v>45894.482151076401</v>
      </c>
      <c r="J419" s="25" t="s">
        <v>3540</v>
      </c>
      <c r="K419" s="77"/>
      <c r="L419" s="27" t="s">
        <v>25</v>
      </c>
      <c r="M419" s="25" t="s">
        <v>1799</v>
      </c>
      <c r="N419" s="28">
        <v>45894.482151076401</v>
      </c>
      <c r="O419" s="25" t="s">
        <v>2145</v>
      </c>
      <c r="S419" s="25" t="s">
        <v>3529</v>
      </c>
      <c r="V419" s="25" t="s">
        <v>3529</v>
      </c>
      <c r="Y419" s="25" t="s">
        <v>2627</v>
      </c>
      <c r="AB419" s="24" t="s">
        <v>2229</v>
      </c>
      <c r="AC419" s="24" t="s">
        <v>2230</v>
      </c>
      <c r="AE419" s="29">
        <v>4</v>
      </c>
      <c r="AG419" s="29">
        <v>111058</v>
      </c>
      <c r="AH419" s="30">
        <v>444232</v>
      </c>
      <c r="AL419" s="32">
        <v>8</v>
      </c>
      <c r="AN419" s="29">
        <v>35538.559999999998</v>
      </c>
      <c r="AO419" s="33" t="s">
        <v>2231</v>
      </c>
      <c r="AQ419" s="34" t="s">
        <v>2232</v>
      </c>
      <c r="AR419" s="34" t="s">
        <v>2233</v>
      </c>
      <c r="AS419" s="34" t="s">
        <v>2234</v>
      </c>
    </row>
    <row r="420" spans="3:45">
      <c r="C420" s="23" t="s">
        <v>2235</v>
      </c>
      <c r="D420" s="24" t="s">
        <v>848</v>
      </c>
      <c r="E420" s="24" t="s">
        <v>24</v>
      </c>
      <c r="F420" s="37">
        <v>45894.490885266197</v>
      </c>
      <c r="G420" s="37">
        <v>45894.490885266197</v>
      </c>
      <c r="H420" s="25">
        <v>9105848862</v>
      </c>
      <c r="I420" s="37">
        <v>45894.490885266197</v>
      </c>
      <c r="J420" s="25" t="s">
        <v>3541</v>
      </c>
      <c r="K420" s="77"/>
      <c r="L420" s="27" t="s">
        <v>25</v>
      </c>
      <c r="M420" s="25" t="s">
        <v>1991</v>
      </c>
      <c r="N420" s="28">
        <v>45894.490885266197</v>
      </c>
      <c r="O420" s="25" t="s">
        <v>2144</v>
      </c>
      <c r="S420" s="25" t="s">
        <v>2253</v>
      </c>
      <c r="V420" s="25" t="s">
        <v>2253</v>
      </c>
      <c r="Y420" s="25" t="s">
        <v>2627</v>
      </c>
      <c r="AB420" s="24" t="s">
        <v>2229</v>
      </c>
      <c r="AC420" s="24" t="s">
        <v>2230</v>
      </c>
      <c r="AE420" s="29">
        <v>1</v>
      </c>
      <c r="AG420" s="29">
        <v>111058</v>
      </c>
      <c r="AH420" s="30">
        <v>111058</v>
      </c>
      <c r="AL420" s="32">
        <v>8</v>
      </c>
      <c r="AN420" s="29">
        <v>8884.64</v>
      </c>
      <c r="AO420" s="33" t="s">
        <v>2231</v>
      </c>
      <c r="AQ420" s="34" t="s">
        <v>2232</v>
      </c>
      <c r="AR420" s="34" t="s">
        <v>2233</v>
      </c>
      <c r="AS420" s="34" t="s">
        <v>2234</v>
      </c>
    </row>
    <row r="421" spans="3:45">
      <c r="C421" s="23" t="s">
        <v>2235</v>
      </c>
      <c r="D421" s="24" t="s">
        <v>848</v>
      </c>
      <c r="E421" s="24" t="s">
        <v>24</v>
      </c>
      <c r="F421" s="37">
        <v>45894.491636307903</v>
      </c>
      <c r="G421" s="37">
        <v>45894.491636307903</v>
      </c>
      <c r="H421" s="25">
        <v>9105848845</v>
      </c>
      <c r="I421" s="37">
        <v>45894.491636307903</v>
      </c>
      <c r="J421" s="25" t="s">
        <v>3542</v>
      </c>
      <c r="K421" s="77"/>
      <c r="L421" s="27" t="s">
        <v>25</v>
      </c>
      <c r="M421" s="25" t="s">
        <v>1614</v>
      </c>
      <c r="N421" s="28">
        <v>45894.491636307903</v>
      </c>
      <c r="O421" s="25" t="s">
        <v>2139</v>
      </c>
      <c r="S421" s="25" t="s">
        <v>2939</v>
      </c>
      <c r="V421" s="25" t="s">
        <v>2939</v>
      </c>
      <c r="Y421" s="25" t="s">
        <v>2567</v>
      </c>
      <c r="AB421" s="24" t="s">
        <v>2229</v>
      </c>
      <c r="AC421" s="24" t="s">
        <v>2230</v>
      </c>
      <c r="AE421" s="29">
        <v>4</v>
      </c>
      <c r="AG421" s="29">
        <v>74250</v>
      </c>
      <c r="AH421" s="30">
        <v>297000</v>
      </c>
      <c r="AL421" s="32">
        <v>8</v>
      </c>
      <c r="AN421" s="29">
        <v>23760</v>
      </c>
      <c r="AO421" s="33" t="s">
        <v>2231</v>
      </c>
      <c r="AQ421" s="34" t="s">
        <v>2232</v>
      </c>
      <c r="AR421" s="34" t="s">
        <v>2233</v>
      </c>
      <c r="AS421" s="34" t="s">
        <v>2234</v>
      </c>
    </row>
    <row r="422" spans="3:45">
      <c r="C422" s="23" t="s">
        <v>2235</v>
      </c>
      <c r="D422" s="24" t="s">
        <v>848</v>
      </c>
      <c r="E422" s="24" t="s">
        <v>24</v>
      </c>
      <c r="F422" s="37">
        <v>45894.491636307903</v>
      </c>
      <c r="G422" s="37">
        <v>45894.491636307903</v>
      </c>
      <c r="H422" s="25">
        <v>9105848845</v>
      </c>
      <c r="I422" s="37">
        <v>45894.491636307903</v>
      </c>
      <c r="J422" s="25" t="s">
        <v>3543</v>
      </c>
      <c r="K422" s="77"/>
      <c r="L422" s="27" t="s">
        <v>25</v>
      </c>
      <c r="M422" s="25" t="s">
        <v>1614</v>
      </c>
      <c r="N422" s="28">
        <v>45894.491636307903</v>
      </c>
      <c r="O422" s="25" t="s">
        <v>2139</v>
      </c>
      <c r="S422" s="25" t="s">
        <v>2939</v>
      </c>
      <c r="V422" s="25" t="s">
        <v>2939</v>
      </c>
      <c r="Y422" s="25" t="s">
        <v>2616</v>
      </c>
      <c r="AB422" s="24" t="s">
        <v>2229</v>
      </c>
      <c r="AC422" s="24" t="s">
        <v>2230</v>
      </c>
      <c r="AE422" s="29">
        <v>1</v>
      </c>
      <c r="AG422" s="29">
        <v>70950</v>
      </c>
      <c r="AH422" s="30">
        <v>70950</v>
      </c>
      <c r="AL422" s="32">
        <v>8</v>
      </c>
      <c r="AN422" s="29">
        <v>5676</v>
      </c>
      <c r="AO422" s="33" t="s">
        <v>2231</v>
      </c>
      <c r="AQ422" s="34" t="s">
        <v>2232</v>
      </c>
      <c r="AR422" s="34" t="s">
        <v>2233</v>
      </c>
      <c r="AS422" s="34" t="s">
        <v>2234</v>
      </c>
    </row>
    <row r="423" spans="3:45">
      <c r="C423" s="23" t="s">
        <v>2235</v>
      </c>
      <c r="D423" s="24" t="s">
        <v>848</v>
      </c>
      <c r="E423" s="24" t="s">
        <v>24</v>
      </c>
      <c r="F423" s="37">
        <v>45894.491636307903</v>
      </c>
      <c r="G423" s="37">
        <v>45894.491636307903</v>
      </c>
      <c r="H423" s="25">
        <v>9105848845</v>
      </c>
      <c r="I423" s="37">
        <v>45894.491636307903</v>
      </c>
      <c r="J423" s="25" t="s">
        <v>3544</v>
      </c>
      <c r="K423" s="77"/>
      <c r="L423" s="27" t="s">
        <v>25</v>
      </c>
      <c r="M423" s="25" t="s">
        <v>1614</v>
      </c>
      <c r="N423" s="28">
        <v>45894.491636307903</v>
      </c>
      <c r="O423" s="25" t="s">
        <v>2139</v>
      </c>
      <c r="S423" s="25" t="s">
        <v>2939</v>
      </c>
      <c r="V423" s="25" t="s">
        <v>2939</v>
      </c>
      <c r="Y423" s="25" t="s">
        <v>2629</v>
      </c>
      <c r="AB423" s="24" t="s">
        <v>2229</v>
      </c>
      <c r="AC423" s="24" t="s">
        <v>2230</v>
      </c>
      <c r="AE423" s="29">
        <v>2</v>
      </c>
      <c r="AG423" s="29">
        <v>50182</v>
      </c>
      <c r="AH423" s="30">
        <v>100364</v>
      </c>
      <c r="AL423" s="32">
        <v>8</v>
      </c>
      <c r="AN423" s="29">
        <v>8029.12</v>
      </c>
      <c r="AO423" s="33" t="s">
        <v>2231</v>
      </c>
      <c r="AQ423" s="34" t="s">
        <v>2232</v>
      </c>
      <c r="AR423" s="34" t="s">
        <v>2233</v>
      </c>
      <c r="AS423" s="34" t="s">
        <v>2234</v>
      </c>
    </row>
    <row r="424" spans="3:45">
      <c r="C424" s="23" t="s">
        <v>2235</v>
      </c>
      <c r="D424" s="24" t="s">
        <v>848</v>
      </c>
      <c r="E424" s="24" t="s">
        <v>24</v>
      </c>
      <c r="F424" s="37">
        <v>45894.491924224501</v>
      </c>
      <c r="G424" s="37">
        <v>45894.491924224501</v>
      </c>
      <c r="H424" s="25">
        <v>9105848865</v>
      </c>
      <c r="I424" s="37">
        <v>45894.491924224501</v>
      </c>
      <c r="J424" s="25" t="s">
        <v>3545</v>
      </c>
      <c r="K424" s="77"/>
      <c r="L424" s="27" t="s">
        <v>25</v>
      </c>
      <c r="M424" s="25" t="s">
        <v>2030</v>
      </c>
      <c r="N424" s="28">
        <v>45894.491924224501</v>
      </c>
      <c r="O424" s="25" t="s">
        <v>2165</v>
      </c>
      <c r="S424" s="25" t="s">
        <v>3546</v>
      </c>
      <c r="V424" s="25" t="s">
        <v>3546</v>
      </c>
      <c r="Y424" s="25" t="s">
        <v>2629</v>
      </c>
      <c r="AB424" s="24" t="s">
        <v>2229</v>
      </c>
      <c r="AC424" s="24" t="s">
        <v>2230</v>
      </c>
      <c r="AE424" s="29">
        <v>1</v>
      </c>
      <c r="AG424" s="29">
        <v>50182</v>
      </c>
      <c r="AH424" s="30">
        <v>50182</v>
      </c>
      <c r="AL424" s="32">
        <v>8</v>
      </c>
      <c r="AN424" s="29">
        <v>4014.56</v>
      </c>
      <c r="AO424" s="33" t="s">
        <v>2231</v>
      </c>
      <c r="AQ424" s="34" t="s">
        <v>2232</v>
      </c>
      <c r="AR424" s="34" t="s">
        <v>2233</v>
      </c>
      <c r="AS424" s="34" t="s">
        <v>2234</v>
      </c>
    </row>
    <row r="425" spans="3:45">
      <c r="C425" s="23" t="s">
        <v>2235</v>
      </c>
      <c r="D425" s="24" t="s">
        <v>848</v>
      </c>
      <c r="E425" s="24" t="s">
        <v>24</v>
      </c>
      <c r="F425" s="37">
        <v>45894.496659375</v>
      </c>
      <c r="G425" s="37">
        <v>45894.496659375</v>
      </c>
      <c r="H425" s="25">
        <v>9105848898</v>
      </c>
      <c r="I425" s="37">
        <v>45894.496659375</v>
      </c>
      <c r="J425" s="25" t="s">
        <v>3547</v>
      </c>
      <c r="K425" s="77"/>
      <c r="L425" s="27" t="s">
        <v>25</v>
      </c>
      <c r="M425" s="25" t="s">
        <v>1822</v>
      </c>
      <c r="N425" s="28">
        <v>45894.496659375</v>
      </c>
      <c r="O425" s="25" t="s">
        <v>2141</v>
      </c>
      <c r="S425" s="25" t="s">
        <v>3548</v>
      </c>
      <c r="V425" s="25" t="s">
        <v>3548</v>
      </c>
      <c r="Y425" s="25" t="s">
        <v>2627</v>
      </c>
      <c r="AB425" s="24" t="s">
        <v>2229</v>
      </c>
      <c r="AC425" s="24" t="s">
        <v>2230</v>
      </c>
      <c r="AE425" s="29">
        <v>2</v>
      </c>
      <c r="AG425" s="29">
        <v>111058</v>
      </c>
      <c r="AH425" s="30">
        <v>222116</v>
      </c>
      <c r="AL425" s="32">
        <v>8</v>
      </c>
      <c r="AN425" s="29">
        <v>17769.28</v>
      </c>
      <c r="AO425" s="33" t="s">
        <v>2231</v>
      </c>
      <c r="AQ425" s="34" t="s">
        <v>2232</v>
      </c>
      <c r="AR425" s="34" t="s">
        <v>2233</v>
      </c>
      <c r="AS425" s="34" t="s">
        <v>2234</v>
      </c>
    </row>
    <row r="426" spans="3:45">
      <c r="C426" s="23" t="s">
        <v>2235</v>
      </c>
      <c r="D426" s="24" t="s">
        <v>848</v>
      </c>
      <c r="E426" s="24" t="s">
        <v>24</v>
      </c>
      <c r="F426" s="37">
        <v>45894.496666863401</v>
      </c>
      <c r="G426" s="37">
        <v>45894.496666863401</v>
      </c>
      <c r="H426" s="25">
        <v>9105848896</v>
      </c>
      <c r="I426" s="37">
        <v>45894.496666863401</v>
      </c>
      <c r="J426" s="25" t="s">
        <v>3549</v>
      </c>
      <c r="K426" s="77"/>
      <c r="L426" s="27" t="s">
        <v>25</v>
      </c>
      <c r="M426" s="25" t="s">
        <v>1693</v>
      </c>
      <c r="N426" s="28">
        <v>45894.496666863401</v>
      </c>
      <c r="O426" s="25" t="s">
        <v>2139</v>
      </c>
      <c r="S426" s="25" t="s">
        <v>3550</v>
      </c>
      <c r="V426" s="25" t="s">
        <v>3550</v>
      </c>
      <c r="Y426" s="25" t="s">
        <v>2616</v>
      </c>
      <c r="AB426" s="24" t="s">
        <v>2229</v>
      </c>
      <c r="AC426" s="24" t="s">
        <v>2230</v>
      </c>
      <c r="AE426" s="29">
        <v>1</v>
      </c>
      <c r="AG426" s="29">
        <v>70950</v>
      </c>
      <c r="AH426" s="30">
        <v>70950</v>
      </c>
      <c r="AL426" s="32">
        <v>8</v>
      </c>
      <c r="AN426" s="29">
        <v>5676</v>
      </c>
      <c r="AO426" s="33" t="s">
        <v>2231</v>
      </c>
      <c r="AQ426" s="34" t="s">
        <v>2232</v>
      </c>
      <c r="AR426" s="34" t="s">
        <v>2233</v>
      </c>
      <c r="AS426" s="34" t="s">
        <v>2234</v>
      </c>
    </row>
    <row r="427" spans="3:45">
      <c r="C427" s="23" t="s">
        <v>2235</v>
      </c>
      <c r="D427" s="24" t="s">
        <v>848</v>
      </c>
      <c r="E427" s="24" t="s">
        <v>24</v>
      </c>
      <c r="F427" s="37">
        <v>45894.496666863401</v>
      </c>
      <c r="G427" s="37">
        <v>45894.496666863401</v>
      </c>
      <c r="H427" s="25">
        <v>9105848896</v>
      </c>
      <c r="I427" s="37">
        <v>45894.496666863401</v>
      </c>
      <c r="J427" s="25" t="s">
        <v>3551</v>
      </c>
      <c r="K427" s="77"/>
      <c r="L427" s="27" t="s">
        <v>25</v>
      </c>
      <c r="M427" s="25" t="s">
        <v>1693</v>
      </c>
      <c r="N427" s="28">
        <v>45894.496666863401</v>
      </c>
      <c r="O427" s="25" t="s">
        <v>2139</v>
      </c>
      <c r="S427" s="25" t="s">
        <v>3550</v>
      </c>
      <c r="V427" s="25" t="s">
        <v>3550</v>
      </c>
      <c r="Y427" s="25" t="s">
        <v>2567</v>
      </c>
      <c r="AB427" s="24" t="s">
        <v>2229</v>
      </c>
      <c r="AC427" s="24" t="s">
        <v>2230</v>
      </c>
      <c r="AE427" s="29">
        <v>2</v>
      </c>
      <c r="AG427" s="29">
        <v>74250</v>
      </c>
      <c r="AH427" s="30">
        <v>148500</v>
      </c>
      <c r="AL427" s="32">
        <v>8</v>
      </c>
      <c r="AN427" s="29">
        <v>11880</v>
      </c>
      <c r="AO427" s="33" t="s">
        <v>2231</v>
      </c>
      <c r="AQ427" s="34" t="s">
        <v>2232</v>
      </c>
      <c r="AR427" s="34" t="s">
        <v>2233</v>
      </c>
      <c r="AS427" s="34" t="s">
        <v>2234</v>
      </c>
    </row>
    <row r="428" spans="3:45">
      <c r="C428" s="23" t="s">
        <v>2235</v>
      </c>
      <c r="D428" s="24" t="s">
        <v>848</v>
      </c>
      <c r="E428" s="24" t="s">
        <v>24</v>
      </c>
      <c r="F428" s="37">
        <v>45894.498971608802</v>
      </c>
      <c r="G428" s="37">
        <v>45894.498971608802</v>
      </c>
      <c r="H428" s="25">
        <v>9105848905</v>
      </c>
      <c r="I428" s="37">
        <v>45894.498971608802</v>
      </c>
      <c r="J428" s="25" t="s">
        <v>3552</v>
      </c>
      <c r="K428" s="77"/>
      <c r="L428" s="27" t="s">
        <v>25</v>
      </c>
      <c r="M428" s="25" t="s">
        <v>1695</v>
      </c>
      <c r="N428" s="28">
        <v>45894.498971608802</v>
      </c>
      <c r="O428" s="25" t="s">
        <v>2139</v>
      </c>
      <c r="S428" s="25" t="s">
        <v>3553</v>
      </c>
      <c r="V428" s="25" t="s">
        <v>3553</v>
      </c>
      <c r="Y428" s="25" t="s">
        <v>2832</v>
      </c>
      <c r="AB428" s="24" t="s">
        <v>2229</v>
      </c>
      <c r="AC428" s="24" t="s">
        <v>2230</v>
      </c>
      <c r="AE428" s="29">
        <v>2</v>
      </c>
      <c r="AG428" s="29">
        <v>46000</v>
      </c>
      <c r="AH428" s="30">
        <v>92000</v>
      </c>
      <c r="AL428" s="32">
        <v>8</v>
      </c>
      <c r="AN428" s="29">
        <v>7360</v>
      </c>
      <c r="AO428" s="33" t="s">
        <v>2231</v>
      </c>
      <c r="AQ428" s="34" t="s">
        <v>2232</v>
      </c>
      <c r="AR428" s="34" t="s">
        <v>2233</v>
      </c>
      <c r="AS428" s="34" t="s">
        <v>2234</v>
      </c>
    </row>
    <row r="429" spans="3:45">
      <c r="C429" s="23" t="s">
        <v>2235</v>
      </c>
      <c r="D429" s="24" t="s">
        <v>848</v>
      </c>
      <c r="E429" s="24" t="s">
        <v>24</v>
      </c>
      <c r="F429" s="37">
        <v>45894.498971608802</v>
      </c>
      <c r="G429" s="37">
        <v>45894.498971608802</v>
      </c>
      <c r="H429" s="25">
        <v>9105848905</v>
      </c>
      <c r="I429" s="37">
        <v>45894.498971608802</v>
      </c>
      <c r="J429" s="25" t="s">
        <v>3554</v>
      </c>
      <c r="K429" s="77"/>
      <c r="L429" s="27" t="s">
        <v>25</v>
      </c>
      <c r="M429" s="25" t="s">
        <v>1695</v>
      </c>
      <c r="N429" s="28">
        <v>45894.498971608802</v>
      </c>
      <c r="O429" s="25" t="s">
        <v>2139</v>
      </c>
      <c r="S429" s="25" t="s">
        <v>3553</v>
      </c>
      <c r="V429" s="25" t="s">
        <v>3553</v>
      </c>
      <c r="Y429" s="25" t="s">
        <v>2865</v>
      </c>
      <c r="AB429" s="24" t="s">
        <v>2229</v>
      </c>
      <c r="AC429" s="24" t="s">
        <v>2230</v>
      </c>
      <c r="AE429" s="29">
        <v>4</v>
      </c>
      <c r="AG429" s="29">
        <v>55595</v>
      </c>
      <c r="AH429" s="30">
        <v>222380</v>
      </c>
      <c r="AL429" s="32">
        <v>8</v>
      </c>
      <c r="AN429" s="29">
        <v>17790.400000000001</v>
      </c>
      <c r="AO429" s="33" t="s">
        <v>2231</v>
      </c>
      <c r="AQ429" s="34" t="s">
        <v>2232</v>
      </c>
      <c r="AR429" s="34" t="s">
        <v>2233</v>
      </c>
      <c r="AS429" s="34" t="s">
        <v>2234</v>
      </c>
    </row>
    <row r="430" spans="3:45">
      <c r="C430" s="23" t="s">
        <v>2235</v>
      </c>
      <c r="D430" s="24" t="s">
        <v>848</v>
      </c>
      <c r="E430" s="24" t="s">
        <v>24</v>
      </c>
      <c r="F430" s="37">
        <v>45894.498971608802</v>
      </c>
      <c r="G430" s="37">
        <v>45894.498971608802</v>
      </c>
      <c r="H430" s="25">
        <v>9105848905</v>
      </c>
      <c r="I430" s="37">
        <v>45894.498971608802</v>
      </c>
      <c r="J430" s="25" t="s">
        <v>3555</v>
      </c>
      <c r="K430" s="77"/>
      <c r="L430" s="27" t="s">
        <v>25</v>
      </c>
      <c r="M430" s="25" t="s">
        <v>1695</v>
      </c>
      <c r="N430" s="28">
        <v>45894.498971608802</v>
      </c>
      <c r="O430" s="25" t="s">
        <v>2139</v>
      </c>
      <c r="S430" s="25" t="s">
        <v>3553</v>
      </c>
      <c r="V430" s="25" t="s">
        <v>3553</v>
      </c>
      <c r="Y430" s="25" t="s">
        <v>2627</v>
      </c>
      <c r="AB430" s="24" t="s">
        <v>2229</v>
      </c>
      <c r="AC430" s="24" t="s">
        <v>2230</v>
      </c>
      <c r="AE430" s="29">
        <v>1</v>
      </c>
      <c r="AG430" s="29">
        <v>111058</v>
      </c>
      <c r="AH430" s="30">
        <v>111058</v>
      </c>
      <c r="AL430" s="32">
        <v>8</v>
      </c>
      <c r="AN430" s="29">
        <v>8884.64</v>
      </c>
      <c r="AO430" s="33" t="s">
        <v>2231</v>
      </c>
      <c r="AQ430" s="34" t="s">
        <v>2232</v>
      </c>
      <c r="AR430" s="34" t="s">
        <v>2233</v>
      </c>
      <c r="AS430" s="34" t="s">
        <v>2234</v>
      </c>
    </row>
    <row r="431" spans="3:45">
      <c r="C431" s="23" t="s">
        <v>2235</v>
      </c>
      <c r="D431" s="24" t="s">
        <v>848</v>
      </c>
      <c r="E431" s="24" t="s">
        <v>24</v>
      </c>
      <c r="F431" s="37">
        <v>45894.499389664401</v>
      </c>
      <c r="G431" s="37">
        <v>45894.499389664401</v>
      </c>
      <c r="H431" s="25">
        <v>9105848951</v>
      </c>
      <c r="I431" s="37">
        <v>45894.499389664401</v>
      </c>
      <c r="J431" s="25" t="s">
        <v>3556</v>
      </c>
      <c r="K431" s="77"/>
      <c r="L431" s="27" t="s">
        <v>25</v>
      </c>
      <c r="M431" s="25" t="s">
        <v>1700</v>
      </c>
      <c r="N431" s="28">
        <v>45894.499389664401</v>
      </c>
      <c r="O431" s="25" t="s">
        <v>2139</v>
      </c>
      <c r="S431" s="25" t="s">
        <v>3557</v>
      </c>
      <c r="V431" s="25" t="s">
        <v>3557</v>
      </c>
      <c r="Y431" s="25" t="s">
        <v>2629</v>
      </c>
      <c r="AB431" s="24" t="s">
        <v>2229</v>
      </c>
      <c r="AC431" s="24" t="s">
        <v>2230</v>
      </c>
      <c r="AE431" s="29">
        <v>1</v>
      </c>
      <c r="AG431" s="29">
        <v>50182</v>
      </c>
      <c r="AH431" s="30">
        <v>50182</v>
      </c>
      <c r="AL431" s="32">
        <v>8</v>
      </c>
      <c r="AN431" s="29">
        <v>4014.56</v>
      </c>
      <c r="AO431" s="33" t="s">
        <v>2231</v>
      </c>
      <c r="AQ431" s="34" t="s">
        <v>2232</v>
      </c>
      <c r="AR431" s="34" t="s">
        <v>2233</v>
      </c>
      <c r="AS431" s="34" t="s">
        <v>2234</v>
      </c>
    </row>
    <row r="432" spans="3:45">
      <c r="C432" s="23" t="s">
        <v>2235</v>
      </c>
      <c r="D432" s="24" t="s">
        <v>848</v>
      </c>
      <c r="E432" s="24" t="s">
        <v>24</v>
      </c>
      <c r="F432" s="37">
        <v>45894.499389664401</v>
      </c>
      <c r="G432" s="37">
        <v>45894.499389664401</v>
      </c>
      <c r="H432" s="25">
        <v>9105848951</v>
      </c>
      <c r="I432" s="37">
        <v>45894.499389664401</v>
      </c>
      <c r="J432" s="25" t="s">
        <v>3558</v>
      </c>
      <c r="K432" s="77"/>
      <c r="L432" s="27" t="s">
        <v>25</v>
      </c>
      <c r="M432" s="25" t="s">
        <v>1700</v>
      </c>
      <c r="N432" s="28">
        <v>45894.499389664401</v>
      </c>
      <c r="O432" s="25" t="s">
        <v>2139</v>
      </c>
      <c r="S432" s="25" t="s">
        <v>3557</v>
      </c>
      <c r="V432" s="25" t="s">
        <v>3557</v>
      </c>
      <c r="Y432" s="25" t="s">
        <v>2627</v>
      </c>
      <c r="AB432" s="24" t="s">
        <v>2229</v>
      </c>
      <c r="AC432" s="24" t="s">
        <v>2230</v>
      </c>
      <c r="AE432" s="29">
        <v>1</v>
      </c>
      <c r="AG432" s="29">
        <v>111058</v>
      </c>
      <c r="AH432" s="30">
        <v>111058</v>
      </c>
      <c r="AL432" s="32">
        <v>8</v>
      </c>
      <c r="AN432" s="29">
        <v>8884.64</v>
      </c>
      <c r="AO432" s="33" t="s">
        <v>2231</v>
      </c>
      <c r="AQ432" s="34" t="s">
        <v>2232</v>
      </c>
      <c r="AR432" s="34" t="s">
        <v>2233</v>
      </c>
      <c r="AS432" s="34" t="s">
        <v>2234</v>
      </c>
    </row>
    <row r="433" spans="3:45">
      <c r="C433" s="23" t="s">
        <v>2241</v>
      </c>
      <c r="D433" s="24" t="s">
        <v>848</v>
      </c>
      <c r="E433" s="24" t="s">
        <v>24</v>
      </c>
      <c r="F433" s="37">
        <v>45894.502751886597</v>
      </c>
      <c r="G433" s="37">
        <v>45894.502751886597</v>
      </c>
      <c r="H433" s="25">
        <v>9105848962</v>
      </c>
      <c r="I433" s="37">
        <v>45894.502751886597</v>
      </c>
      <c r="J433" s="25" t="s">
        <v>3559</v>
      </c>
      <c r="K433" s="77"/>
      <c r="L433" s="27" t="s">
        <v>25</v>
      </c>
      <c r="M433" s="25" t="s">
        <v>1606</v>
      </c>
      <c r="N433" s="28">
        <v>45894.502751886597</v>
      </c>
      <c r="O433" s="25" t="s">
        <v>2138</v>
      </c>
      <c r="S433" s="25" t="s">
        <v>3560</v>
      </c>
      <c r="V433" s="25" t="s">
        <v>3560</v>
      </c>
      <c r="Y433" s="25" t="s">
        <v>2576</v>
      </c>
      <c r="AB433" s="24" t="s">
        <v>2229</v>
      </c>
      <c r="AC433" s="24" t="s">
        <v>2230</v>
      </c>
      <c r="AE433" s="29">
        <v>5</v>
      </c>
      <c r="AG433" s="29">
        <v>73431</v>
      </c>
      <c r="AH433" s="30">
        <v>367155</v>
      </c>
      <c r="AL433" s="32">
        <v>8</v>
      </c>
      <c r="AN433" s="29">
        <v>29372.400000000001</v>
      </c>
      <c r="AO433" s="33" t="s">
        <v>2231</v>
      </c>
      <c r="AQ433" s="34" t="s">
        <v>2232</v>
      </c>
      <c r="AR433" s="34" t="s">
        <v>2233</v>
      </c>
      <c r="AS433" s="34" t="s">
        <v>2234</v>
      </c>
    </row>
    <row r="434" spans="3:45">
      <c r="C434" s="23" t="s">
        <v>2241</v>
      </c>
      <c r="D434" s="24" t="s">
        <v>848</v>
      </c>
      <c r="E434" s="24" t="s">
        <v>24</v>
      </c>
      <c r="F434" s="37">
        <v>45894.502751886597</v>
      </c>
      <c r="G434" s="37">
        <v>45894.502751886597</v>
      </c>
      <c r="H434" s="25">
        <v>9105848962</v>
      </c>
      <c r="I434" s="37">
        <v>45894.502751886597</v>
      </c>
      <c r="J434" s="25" t="s">
        <v>3561</v>
      </c>
      <c r="K434" s="77"/>
      <c r="L434" s="27" t="s">
        <v>25</v>
      </c>
      <c r="M434" s="25" t="s">
        <v>1606</v>
      </c>
      <c r="N434" s="28">
        <v>45894.502751886597</v>
      </c>
      <c r="O434" s="25" t="s">
        <v>2138</v>
      </c>
      <c r="S434" s="25" t="s">
        <v>3560</v>
      </c>
      <c r="V434" s="25" t="s">
        <v>3560</v>
      </c>
      <c r="Y434" s="25" t="s">
        <v>2627</v>
      </c>
      <c r="AB434" s="24" t="s">
        <v>2229</v>
      </c>
      <c r="AC434" s="24" t="s">
        <v>2230</v>
      </c>
      <c r="AE434" s="29">
        <v>3</v>
      </c>
      <c r="AG434" s="29">
        <v>111058</v>
      </c>
      <c r="AH434" s="30">
        <v>333174</v>
      </c>
      <c r="AL434" s="32">
        <v>8</v>
      </c>
      <c r="AN434" s="29">
        <v>26653.920000000002</v>
      </c>
      <c r="AO434" s="33" t="s">
        <v>2231</v>
      </c>
      <c r="AQ434" s="34" t="s">
        <v>2232</v>
      </c>
      <c r="AR434" s="34" t="s">
        <v>2233</v>
      </c>
      <c r="AS434" s="34" t="s">
        <v>2234</v>
      </c>
    </row>
    <row r="435" spans="3:45">
      <c r="C435" s="23" t="s">
        <v>2241</v>
      </c>
      <c r="D435" s="24" t="s">
        <v>848</v>
      </c>
      <c r="E435" s="24" t="s">
        <v>24</v>
      </c>
      <c r="F435" s="37">
        <v>45894.502751886597</v>
      </c>
      <c r="G435" s="37">
        <v>45894.502751886597</v>
      </c>
      <c r="H435" s="25">
        <v>9105848962</v>
      </c>
      <c r="I435" s="37">
        <v>45894.502751886597</v>
      </c>
      <c r="J435" s="25" t="s">
        <v>3562</v>
      </c>
      <c r="K435" s="77"/>
      <c r="L435" s="27" t="s">
        <v>25</v>
      </c>
      <c r="M435" s="25" t="s">
        <v>1606</v>
      </c>
      <c r="N435" s="28">
        <v>45894.502751886597</v>
      </c>
      <c r="O435" s="25" t="s">
        <v>2138</v>
      </c>
      <c r="S435" s="25" t="s">
        <v>3560</v>
      </c>
      <c r="V435" s="25" t="s">
        <v>3560</v>
      </c>
      <c r="Y435" s="25" t="s">
        <v>2865</v>
      </c>
      <c r="AB435" s="24" t="s">
        <v>2229</v>
      </c>
      <c r="AC435" s="24" t="s">
        <v>2230</v>
      </c>
      <c r="AE435" s="29">
        <v>1</v>
      </c>
      <c r="AG435" s="29">
        <v>55595</v>
      </c>
      <c r="AH435" s="30">
        <v>55595</v>
      </c>
      <c r="AL435" s="32">
        <v>8</v>
      </c>
      <c r="AN435" s="29">
        <v>4447.6000000000004</v>
      </c>
      <c r="AO435" s="33" t="s">
        <v>2231</v>
      </c>
      <c r="AQ435" s="34" t="s">
        <v>2232</v>
      </c>
      <c r="AR435" s="34" t="s">
        <v>2233</v>
      </c>
      <c r="AS435" s="34" t="s">
        <v>2234</v>
      </c>
    </row>
    <row r="436" spans="3:45">
      <c r="C436" s="23" t="s">
        <v>2241</v>
      </c>
      <c r="D436" s="24" t="s">
        <v>848</v>
      </c>
      <c r="E436" s="24" t="s">
        <v>24</v>
      </c>
      <c r="F436" s="37">
        <v>45894.502751886597</v>
      </c>
      <c r="G436" s="37">
        <v>45894.502751886597</v>
      </c>
      <c r="H436" s="25">
        <v>9105848962</v>
      </c>
      <c r="I436" s="37">
        <v>45894.502751886597</v>
      </c>
      <c r="J436" s="25" t="s">
        <v>3563</v>
      </c>
      <c r="K436" s="77"/>
      <c r="L436" s="27" t="s">
        <v>25</v>
      </c>
      <c r="M436" s="25" t="s">
        <v>1606</v>
      </c>
      <c r="N436" s="28">
        <v>45894.502751886597</v>
      </c>
      <c r="O436" s="25" t="s">
        <v>2138</v>
      </c>
      <c r="S436" s="25" t="s">
        <v>3560</v>
      </c>
      <c r="V436" s="25" t="s">
        <v>3560</v>
      </c>
      <c r="Y436" s="25" t="s">
        <v>2680</v>
      </c>
      <c r="AB436" s="24" t="s">
        <v>2229</v>
      </c>
      <c r="AC436" s="24" t="s">
        <v>2230</v>
      </c>
      <c r="AE436" s="29">
        <v>1</v>
      </c>
      <c r="AG436" s="29">
        <v>49500</v>
      </c>
      <c r="AH436" s="30">
        <v>49500</v>
      </c>
      <c r="AL436" s="32">
        <v>8</v>
      </c>
      <c r="AN436" s="29">
        <v>3960</v>
      </c>
      <c r="AO436" s="33" t="s">
        <v>2231</v>
      </c>
      <c r="AQ436" s="34" t="s">
        <v>2232</v>
      </c>
      <c r="AR436" s="34" t="s">
        <v>2233</v>
      </c>
      <c r="AS436" s="34" t="s">
        <v>2234</v>
      </c>
    </row>
    <row r="437" spans="3:45">
      <c r="C437" s="23" t="s">
        <v>2241</v>
      </c>
      <c r="D437" s="24" t="s">
        <v>848</v>
      </c>
      <c r="E437" s="24" t="s">
        <v>24</v>
      </c>
      <c r="F437" s="37">
        <v>45894.502751886597</v>
      </c>
      <c r="G437" s="37">
        <v>45894.502751886597</v>
      </c>
      <c r="H437" s="25">
        <v>9105848962</v>
      </c>
      <c r="I437" s="37">
        <v>45894.502751886597</v>
      </c>
      <c r="J437" s="25" t="s">
        <v>3564</v>
      </c>
      <c r="K437" s="77"/>
      <c r="L437" s="27" t="s">
        <v>25</v>
      </c>
      <c r="M437" s="25" t="s">
        <v>1606</v>
      </c>
      <c r="N437" s="28">
        <v>45894.502751886597</v>
      </c>
      <c r="O437" s="25" t="s">
        <v>2138</v>
      </c>
      <c r="S437" s="25" t="s">
        <v>3560</v>
      </c>
      <c r="V437" s="25" t="s">
        <v>3560</v>
      </c>
      <c r="Y437" s="25" t="s">
        <v>2616</v>
      </c>
      <c r="AB437" s="24" t="s">
        <v>2229</v>
      </c>
      <c r="AC437" s="24" t="s">
        <v>2230</v>
      </c>
      <c r="AE437" s="29">
        <v>2</v>
      </c>
      <c r="AG437" s="29">
        <v>70950</v>
      </c>
      <c r="AH437" s="30">
        <v>141900</v>
      </c>
      <c r="AL437" s="32">
        <v>8</v>
      </c>
      <c r="AN437" s="29">
        <v>11352</v>
      </c>
      <c r="AO437" s="33" t="s">
        <v>2231</v>
      </c>
      <c r="AQ437" s="34" t="s">
        <v>2232</v>
      </c>
      <c r="AR437" s="34" t="s">
        <v>2233</v>
      </c>
      <c r="AS437" s="34" t="s">
        <v>2234</v>
      </c>
    </row>
    <row r="438" spans="3:45">
      <c r="C438" s="23" t="s">
        <v>2241</v>
      </c>
      <c r="D438" s="24" t="s">
        <v>848</v>
      </c>
      <c r="E438" s="24" t="s">
        <v>24</v>
      </c>
      <c r="F438" s="37">
        <v>45894.502751886597</v>
      </c>
      <c r="G438" s="37">
        <v>45894.502751886597</v>
      </c>
      <c r="H438" s="25">
        <v>9105848962</v>
      </c>
      <c r="I438" s="37">
        <v>45894.502751886597</v>
      </c>
      <c r="J438" s="25" t="s">
        <v>3565</v>
      </c>
      <c r="K438" s="77"/>
      <c r="L438" s="27" t="s">
        <v>25</v>
      </c>
      <c r="M438" s="25" t="s">
        <v>1606</v>
      </c>
      <c r="N438" s="28">
        <v>45894.502751886597</v>
      </c>
      <c r="O438" s="25" t="s">
        <v>2138</v>
      </c>
      <c r="S438" s="25" t="s">
        <v>3560</v>
      </c>
      <c r="V438" s="25" t="s">
        <v>3560</v>
      </c>
      <c r="Y438" s="25" t="s">
        <v>2706</v>
      </c>
      <c r="AB438" s="24" t="s">
        <v>2229</v>
      </c>
      <c r="AC438" s="24" t="s">
        <v>2230</v>
      </c>
      <c r="AE438" s="29">
        <v>4</v>
      </c>
      <c r="AG438" s="29">
        <v>111606</v>
      </c>
      <c r="AH438" s="30">
        <v>446424</v>
      </c>
      <c r="AL438" s="32">
        <v>8</v>
      </c>
      <c r="AN438" s="29">
        <v>35713.919999999998</v>
      </c>
      <c r="AO438" s="33" t="s">
        <v>2231</v>
      </c>
      <c r="AQ438" s="34" t="s">
        <v>2232</v>
      </c>
      <c r="AR438" s="34" t="s">
        <v>2233</v>
      </c>
      <c r="AS438" s="34" t="s">
        <v>2234</v>
      </c>
    </row>
    <row r="439" spans="3:45">
      <c r="C439" s="23" t="s">
        <v>2241</v>
      </c>
      <c r="D439" s="24" t="s">
        <v>848</v>
      </c>
      <c r="E439" s="24" t="s">
        <v>24</v>
      </c>
      <c r="F439" s="37">
        <v>45894.502751886597</v>
      </c>
      <c r="G439" s="37">
        <v>45894.502751886597</v>
      </c>
      <c r="H439" s="25">
        <v>9105848962</v>
      </c>
      <c r="I439" s="37">
        <v>45894.502751886597</v>
      </c>
      <c r="J439" s="25" t="s">
        <v>3566</v>
      </c>
      <c r="K439" s="77"/>
      <c r="L439" s="27" t="s">
        <v>25</v>
      </c>
      <c r="M439" s="25" t="s">
        <v>1606</v>
      </c>
      <c r="N439" s="28">
        <v>45894.502751886597</v>
      </c>
      <c r="O439" s="25" t="s">
        <v>2138</v>
      </c>
      <c r="S439" s="25" t="s">
        <v>3560</v>
      </c>
      <c r="V439" s="25" t="s">
        <v>3560</v>
      </c>
      <c r="Y439" s="25" t="s">
        <v>2629</v>
      </c>
      <c r="AB439" s="24" t="s">
        <v>2229</v>
      </c>
      <c r="AC439" s="24" t="s">
        <v>2230</v>
      </c>
      <c r="AE439" s="29">
        <v>1</v>
      </c>
      <c r="AG439" s="29">
        <v>50182</v>
      </c>
      <c r="AH439" s="30">
        <v>50182</v>
      </c>
      <c r="AL439" s="32">
        <v>8</v>
      </c>
      <c r="AN439" s="29">
        <v>4014.56</v>
      </c>
      <c r="AO439" s="33" t="s">
        <v>2231</v>
      </c>
      <c r="AQ439" s="34" t="s">
        <v>2232</v>
      </c>
      <c r="AR439" s="34" t="s">
        <v>2233</v>
      </c>
      <c r="AS439" s="34" t="s">
        <v>2234</v>
      </c>
    </row>
    <row r="440" spans="3:45">
      <c r="C440" s="23" t="s">
        <v>2241</v>
      </c>
      <c r="D440" s="24" t="s">
        <v>848</v>
      </c>
      <c r="E440" s="24" t="s">
        <v>24</v>
      </c>
      <c r="F440" s="37">
        <v>45894.502751886597</v>
      </c>
      <c r="G440" s="37">
        <v>45894.502751886597</v>
      </c>
      <c r="H440" s="25">
        <v>9105848962</v>
      </c>
      <c r="I440" s="37">
        <v>45894.502751886597</v>
      </c>
      <c r="J440" s="25" t="s">
        <v>3567</v>
      </c>
      <c r="K440" s="77"/>
      <c r="L440" s="27" t="s">
        <v>25</v>
      </c>
      <c r="M440" s="25" t="s">
        <v>1606</v>
      </c>
      <c r="N440" s="28">
        <v>45894.502751886597</v>
      </c>
      <c r="O440" s="25" t="s">
        <v>2138</v>
      </c>
      <c r="S440" s="25" t="s">
        <v>3560</v>
      </c>
      <c r="V440" s="25" t="s">
        <v>3560</v>
      </c>
      <c r="Y440" s="25" t="s">
        <v>2832</v>
      </c>
      <c r="AB440" s="24" t="s">
        <v>2229</v>
      </c>
      <c r="AC440" s="24" t="s">
        <v>2230</v>
      </c>
      <c r="AE440" s="29">
        <v>2</v>
      </c>
      <c r="AG440" s="29">
        <v>46000</v>
      </c>
      <c r="AH440" s="30">
        <v>92000</v>
      </c>
      <c r="AL440" s="32">
        <v>8</v>
      </c>
      <c r="AN440" s="29">
        <v>7360</v>
      </c>
      <c r="AO440" s="33" t="s">
        <v>2231</v>
      </c>
      <c r="AQ440" s="34" t="s">
        <v>2232</v>
      </c>
      <c r="AR440" s="34" t="s">
        <v>2233</v>
      </c>
      <c r="AS440" s="34" t="s">
        <v>2234</v>
      </c>
    </row>
    <row r="441" spans="3:45">
      <c r="C441" s="23" t="s">
        <v>2241</v>
      </c>
      <c r="D441" s="24" t="s">
        <v>848</v>
      </c>
      <c r="E441" s="24" t="s">
        <v>24</v>
      </c>
      <c r="F441" s="37">
        <v>45894.503503900502</v>
      </c>
      <c r="G441" s="37">
        <v>45894.503503900502</v>
      </c>
      <c r="H441" s="25">
        <v>9105848992</v>
      </c>
      <c r="I441" s="37">
        <v>45894.503503900502</v>
      </c>
      <c r="J441" s="25" t="s">
        <v>3568</v>
      </c>
      <c r="K441" s="77"/>
      <c r="L441" s="27" t="s">
        <v>25</v>
      </c>
      <c r="M441" s="25" t="s">
        <v>1577</v>
      </c>
      <c r="N441" s="28">
        <v>45894.503503900502</v>
      </c>
      <c r="O441" s="25" t="s">
        <v>2138</v>
      </c>
      <c r="S441" s="25" t="s">
        <v>3569</v>
      </c>
      <c r="V441" s="25" t="s">
        <v>3569</v>
      </c>
      <c r="Y441" s="25" t="s">
        <v>2680</v>
      </c>
      <c r="AB441" s="24" t="s">
        <v>2229</v>
      </c>
      <c r="AC441" s="24" t="s">
        <v>2230</v>
      </c>
      <c r="AE441" s="29">
        <v>3</v>
      </c>
      <c r="AG441" s="29">
        <v>49500</v>
      </c>
      <c r="AH441" s="30">
        <v>148500</v>
      </c>
      <c r="AL441" s="32">
        <v>8</v>
      </c>
      <c r="AN441" s="29">
        <v>11880</v>
      </c>
      <c r="AO441" s="33" t="s">
        <v>2231</v>
      </c>
      <c r="AQ441" s="34" t="s">
        <v>2232</v>
      </c>
      <c r="AR441" s="34" t="s">
        <v>2233</v>
      </c>
      <c r="AS441" s="34" t="s">
        <v>2234</v>
      </c>
    </row>
    <row r="442" spans="3:45">
      <c r="C442" s="23" t="s">
        <v>2241</v>
      </c>
      <c r="D442" s="24" t="s">
        <v>848</v>
      </c>
      <c r="E442" s="24" t="s">
        <v>24</v>
      </c>
      <c r="F442" s="37">
        <v>45894.503503900502</v>
      </c>
      <c r="G442" s="37">
        <v>45894.503503900502</v>
      </c>
      <c r="H442" s="25">
        <v>9105848992</v>
      </c>
      <c r="I442" s="37">
        <v>45894.503503900502</v>
      </c>
      <c r="J442" s="25" t="s">
        <v>3570</v>
      </c>
      <c r="K442" s="77"/>
      <c r="L442" s="27" t="s">
        <v>25</v>
      </c>
      <c r="M442" s="25" t="s">
        <v>1577</v>
      </c>
      <c r="N442" s="28">
        <v>45894.503503900502</v>
      </c>
      <c r="O442" s="25" t="s">
        <v>2138</v>
      </c>
      <c r="S442" s="25" t="s">
        <v>3569</v>
      </c>
      <c r="V442" s="25" t="s">
        <v>3569</v>
      </c>
      <c r="Y442" s="25" t="s">
        <v>2627</v>
      </c>
      <c r="AB442" s="24" t="s">
        <v>2229</v>
      </c>
      <c r="AC442" s="24" t="s">
        <v>2230</v>
      </c>
      <c r="AE442" s="29">
        <v>1</v>
      </c>
      <c r="AG442" s="29">
        <v>111058</v>
      </c>
      <c r="AH442" s="30">
        <v>111058</v>
      </c>
      <c r="AL442" s="32">
        <v>8</v>
      </c>
      <c r="AN442" s="29">
        <v>8884.64</v>
      </c>
      <c r="AO442" s="33" t="s">
        <v>2231</v>
      </c>
      <c r="AQ442" s="34" t="s">
        <v>2232</v>
      </c>
      <c r="AR442" s="34" t="s">
        <v>2233</v>
      </c>
      <c r="AS442" s="34" t="s">
        <v>2234</v>
      </c>
    </row>
    <row r="443" spans="3:45">
      <c r="C443" s="23" t="s">
        <v>2241</v>
      </c>
      <c r="D443" s="24" t="s">
        <v>848</v>
      </c>
      <c r="E443" s="24" t="s">
        <v>24</v>
      </c>
      <c r="F443" s="37">
        <v>45894.503503900502</v>
      </c>
      <c r="G443" s="37">
        <v>45894.503503900502</v>
      </c>
      <c r="H443" s="25">
        <v>9105848992</v>
      </c>
      <c r="I443" s="37">
        <v>45894.503503900502</v>
      </c>
      <c r="J443" s="25" t="s">
        <v>3571</v>
      </c>
      <c r="K443" s="77"/>
      <c r="L443" s="27" t="s">
        <v>25</v>
      </c>
      <c r="M443" s="25" t="s">
        <v>1577</v>
      </c>
      <c r="N443" s="28">
        <v>45894.503503900502</v>
      </c>
      <c r="O443" s="25" t="s">
        <v>2138</v>
      </c>
      <c r="S443" s="25" t="s">
        <v>3569</v>
      </c>
      <c r="V443" s="25" t="s">
        <v>3569</v>
      </c>
      <c r="Y443" s="25" t="s">
        <v>2865</v>
      </c>
      <c r="AB443" s="24" t="s">
        <v>2229</v>
      </c>
      <c r="AC443" s="24" t="s">
        <v>2230</v>
      </c>
      <c r="AE443" s="29">
        <v>6</v>
      </c>
      <c r="AG443" s="29">
        <v>55595</v>
      </c>
      <c r="AH443" s="30">
        <v>333570</v>
      </c>
      <c r="AL443" s="32">
        <v>8</v>
      </c>
      <c r="AN443" s="29">
        <v>26685.600000000002</v>
      </c>
      <c r="AO443" s="33" t="s">
        <v>2231</v>
      </c>
      <c r="AQ443" s="34" t="s">
        <v>2232</v>
      </c>
      <c r="AR443" s="34" t="s">
        <v>2233</v>
      </c>
      <c r="AS443" s="34" t="s">
        <v>2234</v>
      </c>
    </row>
    <row r="444" spans="3:45">
      <c r="C444" s="23" t="s">
        <v>2241</v>
      </c>
      <c r="D444" s="24" t="s">
        <v>848</v>
      </c>
      <c r="E444" s="24" t="s">
        <v>24</v>
      </c>
      <c r="F444" s="37">
        <v>45894.503967361103</v>
      </c>
      <c r="G444" s="37">
        <v>45894.503967361103</v>
      </c>
      <c r="H444" s="25">
        <v>9105848994</v>
      </c>
      <c r="I444" s="37">
        <v>45894.503967361103</v>
      </c>
      <c r="J444" s="25" t="s">
        <v>3572</v>
      </c>
      <c r="K444" s="77"/>
      <c r="L444" s="27" t="s">
        <v>25</v>
      </c>
      <c r="M444" s="25" t="s">
        <v>1582</v>
      </c>
      <c r="N444" s="28">
        <v>45894.503967361103</v>
      </c>
      <c r="O444" s="25" t="s">
        <v>2138</v>
      </c>
      <c r="S444" s="25" t="s">
        <v>3573</v>
      </c>
      <c r="V444" s="25" t="s">
        <v>3573</v>
      </c>
      <c r="Y444" s="25" t="s">
        <v>2865</v>
      </c>
      <c r="AB444" s="24" t="s">
        <v>2229</v>
      </c>
      <c r="AC444" s="24" t="s">
        <v>2230</v>
      </c>
      <c r="AE444" s="29">
        <v>2</v>
      </c>
      <c r="AG444" s="29">
        <v>55595</v>
      </c>
      <c r="AH444" s="30">
        <v>111190</v>
      </c>
      <c r="AL444" s="32">
        <v>8</v>
      </c>
      <c r="AN444" s="29">
        <v>8895.2000000000007</v>
      </c>
      <c r="AO444" s="33" t="s">
        <v>2231</v>
      </c>
      <c r="AQ444" s="34" t="s">
        <v>2232</v>
      </c>
      <c r="AR444" s="34" t="s">
        <v>2233</v>
      </c>
      <c r="AS444" s="34" t="s">
        <v>2234</v>
      </c>
    </row>
    <row r="445" spans="3:45">
      <c r="C445" s="23" t="s">
        <v>2241</v>
      </c>
      <c r="D445" s="24" t="s">
        <v>848</v>
      </c>
      <c r="E445" s="24" t="s">
        <v>24</v>
      </c>
      <c r="F445" s="37">
        <v>45894.5056630787</v>
      </c>
      <c r="G445" s="37">
        <v>45894.5056630787</v>
      </c>
      <c r="H445" s="25">
        <v>9105849010</v>
      </c>
      <c r="I445" s="37">
        <v>45894.5056630787</v>
      </c>
      <c r="J445" s="25" t="s">
        <v>3574</v>
      </c>
      <c r="K445" s="77"/>
      <c r="L445" s="27" t="s">
        <v>25</v>
      </c>
      <c r="M445" s="25" t="s">
        <v>1584</v>
      </c>
      <c r="N445" s="28">
        <v>45894.5056630787</v>
      </c>
      <c r="O445" s="25" t="s">
        <v>2138</v>
      </c>
      <c r="S445" s="25" t="s">
        <v>3575</v>
      </c>
      <c r="V445" s="25" t="s">
        <v>3575</v>
      </c>
      <c r="Y445" s="25" t="s">
        <v>2627</v>
      </c>
      <c r="AB445" s="24" t="s">
        <v>2229</v>
      </c>
      <c r="AC445" s="24" t="s">
        <v>2230</v>
      </c>
      <c r="AE445" s="29">
        <v>3</v>
      </c>
      <c r="AG445" s="29">
        <v>111058</v>
      </c>
      <c r="AH445" s="30">
        <v>333174</v>
      </c>
      <c r="AL445" s="32">
        <v>8</v>
      </c>
      <c r="AN445" s="29">
        <v>26653.920000000002</v>
      </c>
      <c r="AO445" s="33" t="s">
        <v>2231</v>
      </c>
      <c r="AQ445" s="34" t="s">
        <v>2232</v>
      </c>
      <c r="AR445" s="34" t="s">
        <v>2233</v>
      </c>
      <c r="AS445" s="34" t="s">
        <v>2234</v>
      </c>
    </row>
    <row r="446" spans="3:45">
      <c r="C446" s="23" t="s">
        <v>2241</v>
      </c>
      <c r="D446" s="24" t="s">
        <v>848</v>
      </c>
      <c r="E446" s="24" t="s">
        <v>24</v>
      </c>
      <c r="F446" s="37">
        <v>45894.5056630787</v>
      </c>
      <c r="G446" s="37">
        <v>45894.5056630787</v>
      </c>
      <c r="H446" s="25">
        <v>9105849010</v>
      </c>
      <c r="I446" s="37">
        <v>45894.5056630787</v>
      </c>
      <c r="J446" s="25" t="s">
        <v>3576</v>
      </c>
      <c r="K446" s="77"/>
      <c r="L446" s="27" t="s">
        <v>25</v>
      </c>
      <c r="M446" s="25" t="s">
        <v>1584</v>
      </c>
      <c r="N446" s="28">
        <v>45894.5056630787</v>
      </c>
      <c r="O446" s="25" t="s">
        <v>2138</v>
      </c>
      <c r="S446" s="25" t="s">
        <v>3575</v>
      </c>
      <c r="V446" s="25" t="s">
        <v>3575</v>
      </c>
      <c r="Y446" s="25" t="s">
        <v>2567</v>
      </c>
      <c r="AB446" s="24" t="s">
        <v>2229</v>
      </c>
      <c r="AC446" s="24" t="s">
        <v>2230</v>
      </c>
      <c r="AE446" s="29">
        <v>2</v>
      </c>
      <c r="AG446" s="29">
        <v>74250</v>
      </c>
      <c r="AH446" s="30">
        <v>148500</v>
      </c>
      <c r="AL446" s="32">
        <v>8</v>
      </c>
      <c r="AN446" s="29">
        <v>11880</v>
      </c>
      <c r="AO446" s="33" t="s">
        <v>2231</v>
      </c>
      <c r="AQ446" s="34" t="s">
        <v>2232</v>
      </c>
      <c r="AR446" s="34" t="s">
        <v>2233</v>
      </c>
      <c r="AS446" s="34" t="s">
        <v>2234</v>
      </c>
    </row>
    <row r="447" spans="3:45">
      <c r="C447" s="23" t="s">
        <v>2241</v>
      </c>
      <c r="D447" s="24" t="s">
        <v>848</v>
      </c>
      <c r="E447" s="24" t="s">
        <v>24</v>
      </c>
      <c r="F447" s="37">
        <v>45894.5056630787</v>
      </c>
      <c r="G447" s="37">
        <v>45894.5056630787</v>
      </c>
      <c r="H447" s="25">
        <v>9105849010</v>
      </c>
      <c r="I447" s="37">
        <v>45894.5056630787</v>
      </c>
      <c r="J447" s="25" t="s">
        <v>3577</v>
      </c>
      <c r="K447" s="77"/>
      <c r="L447" s="27" t="s">
        <v>25</v>
      </c>
      <c r="M447" s="25" t="s">
        <v>1584</v>
      </c>
      <c r="N447" s="28">
        <v>45894.5056630787</v>
      </c>
      <c r="O447" s="25" t="s">
        <v>2138</v>
      </c>
      <c r="S447" s="25" t="s">
        <v>3575</v>
      </c>
      <c r="V447" s="25" t="s">
        <v>3575</v>
      </c>
      <c r="Y447" s="25" t="s">
        <v>2706</v>
      </c>
      <c r="AB447" s="24" t="s">
        <v>2229</v>
      </c>
      <c r="AC447" s="24" t="s">
        <v>2230</v>
      </c>
      <c r="AE447" s="29">
        <v>2</v>
      </c>
      <c r="AG447" s="29">
        <v>111606</v>
      </c>
      <c r="AH447" s="30">
        <v>223212</v>
      </c>
      <c r="AL447" s="32">
        <v>8</v>
      </c>
      <c r="AN447" s="29">
        <v>17856.96</v>
      </c>
      <c r="AO447" s="33" t="s">
        <v>2231</v>
      </c>
      <c r="AQ447" s="34" t="s">
        <v>2232</v>
      </c>
      <c r="AR447" s="34" t="s">
        <v>2233</v>
      </c>
      <c r="AS447" s="34" t="s">
        <v>2234</v>
      </c>
    </row>
    <row r="448" spans="3:45">
      <c r="C448" s="23" t="s">
        <v>2241</v>
      </c>
      <c r="D448" s="24" t="s">
        <v>848</v>
      </c>
      <c r="E448" s="24" t="s">
        <v>24</v>
      </c>
      <c r="F448" s="37">
        <v>45894.5056630787</v>
      </c>
      <c r="G448" s="37">
        <v>45894.5056630787</v>
      </c>
      <c r="H448" s="25">
        <v>9105849010</v>
      </c>
      <c r="I448" s="37">
        <v>45894.5056630787</v>
      </c>
      <c r="J448" s="25" t="s">
        <v>3578</v>
      </c>
      <c r="K448" s="77"/>
      <c r="L448" s="27" t="s">
        <v>25</v>
      </c>
      <c r="M448" s="25" t="s">
        <v>1584</v>
      </c>
      <c r="N448" s="28">
        <v>45894.5056630787</v>
      </c>
      <c r="O448" s="25" t="s">
        <v>2138</v>
      </c>
      <c r="S448" s="25" t="s">
        <v>3575</v>
      </c>
      <c r="V448" s="25" t="s">
        <v>3575</v>
      </c>
      <c r="Y448" s="25" t="s">
        <v>2629</v>
      </c>
      <c r="AB448" s="24" t="s">
        <v>2229</v>
      </c>
      <c r="AC448" s="24" t="s">
        <v>2230</v>
      </c>
      <c r="AE448" s="29">
        <v>2</v>
      </c>
      <c r="AG448" s="29">
        <v>50182</v>
      </c>
      <c r="AH448" s="30">
        <v>100364</v>
      </c>
      <c r="AL448" s="32">
        <v>8</v>
      </c>
      <c r="AN448" s="29">
        <v>8029.12</v>
      </c>
      <c r="AO448" s="33" t="s">
        <v>2231</v>
      </c>
      <c r="AQ448" s="34" t="s">
        <v>2232</v>
      </c>
      <c r="AR448" s="34" t="s">
        <v>2233</v>
      </c>
      <c r="AS448" s="34" t="s">
        <v>2234</v>
      </c>
    </row>
    <row r="449" spans="3:45">
      <c r="C449" s="23" t="s">
        <v>2241</v>
      </c>
      <c r="D449" s="24" t="s">
        <v>848</v>
      </c>
      <c r="E449" s="24" t="s">
        <v>24</v>
      </c>
      <c r="F449" s="37">
        <v>45894.5056630787</v>
      </c>
      <c r="G449" s="37">
        <v>45894.5056630787</v>
      </c>
      <c r="H449" s="25">
        <v>9105849010</v>
      </c>
      <c r="I449" s="37">
        <v>45894.5056630787</v>
      </c>
      <c r="J449" s="25" t="s">
        <v>3579</v>
      </c>
      <c r="K449" s="77"/>
      <c r="L449" s="27" t="s">
        <v>25</v>
      </c>
      <c r="M449" s="25" t="s">
        <v>1584</v>
      </c>
      <c r="N449" s="28">
        <v>45894.5056630787</v>
      </c>
      <c r="O449" s="25" t="s">
        <v>2138</v>
      </c>
      <c r="S449" s="25" t="s">
        <v>3575</v>
      </c>
      <c r="V449" s="25" t="s">
        <v>3575</v>
      </c>
      <c r="Y449" s="25" t="s">
        <v>2832</v>
      </c>
      <c r="AB449" s="24" t="s">
        <v>2229</v>
      </c>
      <c r="AC449" s="24" t="s">
        <v>2230</v>
      </c>
      <c r="AE449" s="29">
        <v>2</v>
      </c>
      <c r="AG449" s="29">
        <v>46000</v>
      </c>
      <c r="AH449" s="30">
        <v>92000</v>
      </c>
      <c r="AL449" s="32">
        <v>8</v>
      </c>
      <c r="AN449" s="29">
        <v>7360</v>
      </c>
      <c r="AO449" s="33" t="s">
        <v>2231</v>
      </c>
      <c r="AQ449" s="34" t="s">
        <v>2232</v>
      </c>
      <c r="AR449" s="34" t="s">
        <v>2233</v>
      </c>
      <c r="AS449" s="34" t="s">
        <v>2234</v>
      </c>
    </row>
    <row r="450" spans="3:45">
      <c r="C450" s="23" t="s">
        <v>2235</v>
      </c>
      <c r="D450" s="24" t="s">
        <v>848</v>
      </c>
      <c r="E450" s="24" t="s">
        <v>24</v>
      </c>
      <c r="F450" s="37">
        <v>45894.505670682898</v>
      </c>
      <c r="G450" s="37">
        <v>45894.505670682898</v>
      </c>
      <c r="H450" s="25">
        <v>9105849019</v>
      </c>
      <c r="I450" s="37">
        <v>45894.505670682898</v>
      </c>
      <c r="J450" s="25" t="s">
        <v>3580</v>
      </c>
      <c r="K450" s="77"/>
      <c r="L450" s="27" t="s">
        <v>25</v>
      </c>
      <c r="M450" s="25" t="s">
        <v>1835</v>
      </c>
      <c r="N450" s="28">
        <v>45894.505670682898</v>
      </c>
      <c r="O450" s="25" t="s">
        <v>2146</v>
      </c>
      <c r="S450" s="25" t="s">
        <v>3581</v>
      </c>
      <c r="V450" s="25" t="s">
        <v>3581</v>
      </c>
      <c r="Y450" s="25" t="s">
        <v>2616</v>
      </c>
      <c r="AB450" s="24" t="s">
        <v>2229</v>
      </c>
      <c r="AC450" s="24" t="s">
        <v>2230</v>
      </c>
      <c r="AE450" s="29">
        <v>1</v>
      </c>
      <c r="AG450" s="29">
        <v>70950</v>
      </c>
      <c r="AH450" s="30">
        <v>70950</v>
      </c>
      <c r="AL450" s="32">
        <v>8</v>
      </c>
      <c r="AN450" s="29">
        <v>5676</v>
      </c>
      <c r="AO450" s="33" t="s">
        <v>2231</v>
      </c>
      <c r="AQ450" s="34" t="s">
        <v>2232</v>
      </c>
      <c r="AR450" s="34" t="s">
        <v>2233</v>
      </c>
      <c r="AS450" s="34" t="s">
        <v>2234</v>
      </c>
    </row>
    <row r="451" spans="3:45">
      <c r="C451" s="23" t="s">
        <v>2235</v>
      </c>
      <c r="D451" s="24" t="s">
        <v>848</v>
      </c>
      <c r="E451" s="24" t="s">
        <v>24</v>
      </c>
      <c r="F451" s="37">
        <v>45894.505670682898</v>
      </c>
      <c r="G451" s="37">
        <v>45894.505670682898</v>
      </c>
      <c r="H451" s="25">
        <v>9105849019</v>
      </c>
      <c r="I451" s="37">
        <v>45894.505670682898</v>
      </c>
      <c r="J451" s="25" t="s">
        <v>3582</v>
      </c>
      <c r="K451" s="77"/>
      <c r="L451" s="27" t="s">
        <v>25</v>
      </c>
      <c r="M451" s="25" t="s">
        <v>1835</v>
      </c>
      <c r="N451" s="28">
        <v>45894.505670682898</v>
      </c>
      <c r="O451" s="25" t="s">
        <v>2146</v>
      </c>
      <c r="S451" s="25" t="s">
        <v>3581</v>
      </c>
      <c r="V451" s="25" t="s">
        <v>3581</v>
      </c>
      <c r="Y451" s="25" t="s">
        <v>2627</v>
      </c>
      <c r="AB451" s="24" t="s">
        <v>2229</v>
      </c>
      <c r="AC451" s="24" t="s">
        <v>2230</v>
      </c>
      <c r="AE451" s="29">
        <v>1</v>
      </c>
      <c r="AG451" s="29">
        <v>111058</v>
      </c>
      <c r="AH451" s="30">
        <v>111058</v>
      </c>
      <c r="AL451" s="32">
        <v>8</v>
      </c>
      <c r="AN451" s="29">
        <v>8884.64</v>
      </c>
      <c r="AO451" s="33" t="s">
        <v>2231</v>
      </c>
      <c r="AQ451" s="34" t="s">
        <v>2232</v>
      </c>
      <c r="AR451" s="34" t="s">
        <v>2233</v>
      </c>
      <c r="AS451" s="34" t="s">
        <v>2234</v>
      </c>
    </row>
    <row r="452" spans="3:45">
      <c r="C452" s="23" t="s">
        <v>2235</v>
      </c>
      <c r="D452" s="24" t="s">
        <v>848</v>
      </c>
      <c r="E452" s="24" t="s">
        <v>24</v>
      </c>
      <c r="F452" s="37">
        <v>45894.507461921297</v>
      </c>
      <c r="G452" s="37">
        <v>45894.507461921297</v>
      </c>
      <c r="H452" s="25">
        <v>9105849037</v>
      </c>
      <c r="I452" s="37">
        <v>45894.507461921297</v>
      </c>
      <c r="J452" s="25" t="s">
        <v>3583</v>
      </c>
      <c r="K452" s="77"/>
      <c r="L452" s="27" t="s">
        <v>25</v>
      </c>
      <c r="M452" s="25" t="s">
        <v>1804</v>
      </c>
      <c r="N452" s="28">
        <v>45894.507461921297</v>
      </c>
      <c r="O452" s="25" t="s">
        <v>2145</v>
      </c>
      <c r="S452" s="25" t="s">
        <v>3584</v>
      </c>
      <c r="V452" s="25" t="s">
        <v>3584</v>
      </c>
      <c r="Y452" s="25" t="s">
        <v>2627</v>
      </c>
      <c r="AB452" s="24" t="s">
        <v>2229</v>
      </c>
      <c r="AC452" s="24" t="s">
        <v>2230</v>
      </c>
      <c r="AE452" s="29">
        <v>2</v>
      </c>
      <c r="AG452" s="29">
        <v>111058</v>
      </c>
      <c r="AH452" s="30">
        <v>222116</v>
      </c>
      <c r="AL452" s="32">
        <v>8</v>
      </c>
      <c r="AN452" s="29">
        <v>17769.28</v>
      </c>
      <c r="AO452" s="33" t="s">
        <v>2231</v>
      </c>
      <c r="AQ452" s="34" t="s">
        <v>2232</v>
      </c>
      <c r="AR452" s="34" t="s">
        <v>2233</v>
      </c>
      <c r="AS452" s="34" t="s">
        <v>2234</v>
      </c>
    </row>
    <row r="453" spans="3:45">
      <c r="C453" s="23" t="s">
        <v>2235</v>
      </c>
      <c r="D453" s="24" t="s">
        <v>848</v>
      </c>
      <c r="E453" s="24" t="s">
        <v>24</v>
      </c>
      <c r="F453" s="37">
        <v>45894.507461921297</v>
      </c>
      <c r="G453" s="37">
        <v>45894.507461921297</v>
      </c>
      <c r="H453" s="25">
        <v>9105849037</v>
      </c>
      <c r="I453" s="37">
        <v>45894.507461921297</v>
      </c>
      <c r="J453" s="25" t="s">
        <v>3585</v>
      </c>
      <c r="K453" s="77"/>
      <c r="L453" s="27" t="s">
        <v>25</v>
      </c>
      <c r="M453" s="25" t="s">
        <v>1804</v>
      </c>
      <c r="N453" s="28">
        <v>45894.507461921297</v>
      </c>
      <c r="O453" s="25" t="s">
        <v>2145</v>
      </c>
      <c r="S453" s="25" t="s">
        <v>3584</v>
      </c>
      <c r="V453" s="25" t="s">
        <v>3584</v>
      </c>
      <c r="Y453" s="25" t="s">
        <v>2616</v>
      </c>
      <c r="AB453" s="24" t="s">
        <v>2229</v>
      </c>
      <c r="AC453" s="24" t="s">
        <v>2230</v>
      </c>
      <c r="AE453" s="29">
        <v>2</v>
      </c>
      <c r="AG453" s="29">
        <v>70950</v>
      </c>
      <c r="AH453" s="30">
        <v>141900</v>
      </c>
      <c r="AL453" s="32">
        <v>8</v>
      </c>
      <c r="AN453" s="29">
        <v>11352</v>
      </c>
      <c r="AO453" s="33" t="s">
        <v>2231</v>
      </c>
      <c r="AQ453" s="34" t="s">
        <v>2232</v>
      </c>
      <c r="AR453" s="34" t="s">
        <v>2233</v>
      </c>
      <c r="AS453" s="34" t="s">
        <v>2234</v>
      </c>
    </row>
    <row r="454" spans="3:45">
      <c r="C454" s="23" t="s">
        <v>2235</v>
      </c>
      <c r="D454" s="24" t="s">
        <v>848</v>
      </c>
      <c r="E454" s="24" t="s">
        <v>24</v>
      </c>
      <c r="F454" s="37">
        <v>45894.507461921297</v>
      </c>
      <c r="G454" s="37">
        <v>45894.507461921297</v>
      </c>
      <c r="H454" s="25">
        <v>9105849037</v>
      </c>
      <c r="I454" s="37">
        <v>45894.507461921297</v>
      </c>
      <c r="J454" s="25" t="s">
        <v>3586</v>
      </c>
      <c r="K454" s="77"/>
      <c r="L454" s="27" t="s">
        <v>25</v>
      </c>
      <c r="M454" s="25" t="s">
        <v>1804</v>
      </c>
      <c r="N454" s="28">
        <v>45894.507461921297</v>
      </c>
      <c r="O454" s="25" t="s">
        <v>2145</v>
      </c>
      <c r="S454" s="25" t="s">
        <v>3584</v>
      </c>
      <c r="V454" s="25" t="s">
        <v>3584</v>
      </c>
      <c r="Y454" s="25" t="s">
        <v>2567</v>
      </c>
      <c r="AB454" s="24" t="s">
        <v>2229</v>
      </c>
      <c r="AC454" s="24" t="s">
        <v>2230</v>
      </c>
      <c r="AE454" s="29">
        <v>1</v>
      </c>
      <c r="AG454" s="29">
        <v>74250</v>
      </c>
      <c r="AH454" s="30">
        <v>74250</v>
      </c>
      <c r="AL454" s="32">
        <v>8</v>
      </c>
      <c r="AN454" s="29">
        <v>5940</v>
      </c>
      <c r="AO454" s="33" t="s">
        <v>2231</v>
      </c>
      <c r="AQ454" s="34" t="s">
        <v>2232</v>
      </c>
      <c r="AR454" s="34" t="s">
        <v>2233</v>
      </c>
      <c r="AS454" s="34" t="s">
        <v>2234</v>
      </c>
    </row>
    <row r="455" spans="3:45">
      <c r="C455" s="23" t="s">
        <v>2235</v>
      </c>
      <c r="D455" s="24" t="s">
        <v>848</v>
      </c>
      <c r="E455" s="24" t="s">
        <v>24</v>
      </c>
      <c r="F455" s="37">
        <v>45894.510225196798</v>
      </c>
      <c r="G455" s="37">
        <v>45894.510225196798</v>
      </c>
      <c r="H455" s="25">
        <v>9105849043</v>
      </c>
      <c r="I455" s="37">
        <v>45894.510225196798</v>
      </c>
      <c r="J455" s="25" t="s">
        <v>3587</v>
      </c>
      <c r="K455" s="77"/>
      <c r="L455" s="27" t="s">
        <v>25</v>
      </c>
      <c r="M455" s="25" t="s">
        <v>1619</v>
      </c>
      <c r="N455" s="28">
        <v>45894.510225196798</v>
      </c>
      <c r="O455" s="25" t="s">
        <v>2139</v>
      </c>
      <c r="S455" s="25" t="s">
        <v>3588</v>
      </c>
      <c r="V455" s="25" t="s">
        <v>3588</v>
      </c>
      <c r="Y455" s="25" t="s">
        <v>2629</v>
      </c>
      <c r="AB455" s="24" t="s">
        <v>2229</v>
      </c>
      <c r="AC455" s="24" t="s">
        <v>2230</v>
      </c>
      <c r="AE455" s="29">
        <v>2</v>
      </c>
      <c r="AG455" s="29">
        <v>50182</v>
      </c>
      <c r="AH455" s="30">
        <v>100364</v>
      </c>
      <c r="AL455" s="32">
        <v>8</v>
      </c>
      <c r="AN455" s="29">
        <v>8029.12</v>
      </c>
      <c r="AO455" s="33" t="s">
        <v>2231</v>
      </c>
      <c r="AQ455" s="34" t="s">
        <v>2232</v>
      </c>
      <c r="AR455" s="34" t="s">
        <v>2233</v>
      </c>
      <c r="AS455" s="34" t="s">
        <v>2234</v>
      </c>
    </row>
    <row r="456" spans="3:45">
      <c r="C456" s="23" t="s">
        <v>2241</v>
      </c>
      <c r="D456" s="24" t="s">
        <v>848</v>
      </c>
      <c r="E456" s="24" t="s">
        <v>24</v>
      </c>
      <c r="F456" s="37">
        <v>45894.510667280098</v>
      </c>
      <c r="G456" s="37">
        <v>45894.510667280098</v>
      </c>
      <c r="H456" s="25">
        <v>9105849063</v>
      </c>
      <c r="I456" s="37">
        <v>45894.510667280098</v>
      </c>
      <c r="J456" s="25" t="s">
        <v>3589</v>
      </c>
      <c r="K456" s="77"/>
      <c r="L456" s="27" t="s">
        <v>25</v>
      </c>
      <c r="M456" s="25" t="s">
        <v>1591</v>
      </c>
      <c r="N456" s="28">
        <v>45894.510667280098</v>
      </c>
      <c r="O456" s="25" t="s">
        <v>2138</v>
      </c>
      <c r="S456" s="25" t="s">
        <v>3560</v>
      </c>
      <c r="V456" s="25" t="s">
        <v>3560</v>
      </c>
      <c r="Y456" s="25" t="s">
        <v>2576</v>
      </c>
      <c r="AB456" s="24" t="s">
        <v>2229</v>
      </c>
      <c r="AC456" s="24" t="s">
        <v>2230</v>
      </c>
      <c r="AE456" s="29">
        <v>3</v>
      </c>
      <c r="AG456" s="29">
        <v>73431</v>
      </c>
      <c r="AH456" s="30">
        <v>220293</v>
      </c>
      <c r="AL456" s="32">
        <v>8</v>
      </c>
      <c r="AN456" s="29">
        <v>17623.439999999999</v>
      </c>
      <c r="AO456" s="33" t="s">
        <v>2231</v>
      </c>
      <c r="AQ456" s="34" t="s">
        <v>2232</v>
      </c>
      <c r="AR456" s="34" t="s">
        <v>2233</v>
      </c>
      <c r="AS456" s="34" t="s">
        <v>2234</v>
      </c>
    </row>
    <row r="457" spans="3:45">
      <c r="C457" s="23" t="s">
        <v>2241</v>
      </c>
      <c r="D457" s="24" t="s">
        <v>848</v>
      </c>
      <c r="E457" s="24" t="s">
        <v>24</v>
      </c>
      <c r="F457" s="37">
        <v>45894.510667280098</v>
      </c>
      <c r="G457" s="37">
        <v>45894.510667280098</v>
      </c>
      <c r="H457" s="25">
        <v>9105849063</v>
      </c>
      <c r="I457" s="37">
        <v>45894.510667280098</v>
      </c>
      <c r="J457" s="25" t="s">
        <v>3590</v>
      </c>
      <c r="K457" s="77"/>
      <c r="L457" s="27" t="s">
        <v>25</v>
      </c>
      <c r="M457" s="25" t="s">
        <v>1591</v>
      </c>
      <c r="N457" s="28">
        <v>45894.510667280098</v>
      </c>
      <c r="O457" s="25" t="s">
        <v>2138</v>
      </c>
      <c r="S457" s="25" t="s">
        <v>3560</v>
      </c>
      <c r="V457" s="25" t="s">
        <v>3560</v>
      </c>
      <c r="Y457" s="25" t="s">
        <v>2627</v>
      </c>
      <c r="AB457" s="24" t="s">
        <v>2229</v>
      </c>
      <c r="AC457" s="24" t="s">
        <v>2230</v>
      </c>
      <c r="AE457" s="29">
        <v>3</v>
      </c>
      <c r="AG457" s="29">
        <v>111058</v>
      </c>
      <c r="AH457" s="30">
        <v>333174</v>
      </c>
      <c r="AL457" s="32">
        <v>8</v>
      </c>
      <c r="AN457" s="29">
        <v>26653.920000000002</v>
      </c>
      <c r="AO457" s="33" t="s">
        <v>2231</v>
      </c>
      <c r="AQ457" s="34" t="s">
        <v>2232</v>
      </c>
      <c r="AR457" s="34" t="s">
        <v>2233</v>
      </c>
      <c r="AS457" s="34" t="s">
        <v>2234</v>
      </c>
    </row>
    <row r="458" spans="3:45">
      <c r="C458" s="23" t="s">
        <v>2241</v>
      </c>
      <c r="D458" s="24" t="s">
        <v>848</v>
      </c>
      <c r="E458" s="24" t="s">
        <v>24</v>
      </c>
      <c r="F458" s="37">
        <v>45894.510667280098</v>
      </c>
      <c r="G458" s="37">
        <v>45894.510667280098</v>
      </c>
      <c r="H458" s="25">
        <v>9105849063</v>
      </c>
      <c r="I458" s="37">
        <v>45894.510667280098</v>
      </c>
      <c r="J458" s="25" t="s">
        <v>3591</v>
      </c>
      <c r="K458" s="77"/>
      <c r="L458" s="27" t="s">
        <v>25</v>
      </c>
      <c r="M458" s="25" t="s">
        <v>1591</v>
      </c>
      <c r="N458" s="28">
        <v>45894.510667280098</v>
      </c>
      <c r="O458" s="25" t="s">
        <v>2138</v>
      </c>
      <c r="S458" s="25" t="s">
        <v>3560</v>
      </c>
      <c r="V458" s="25" t="s">
        <v>3560</v>
      </c>
      <c r="Y458" s="25" t="s">
        <v>2865</v>
      </c>
      <c r="AB458" s="24" t="s">
        <v>2229</v>
      </c>
      <c r="AC458" s="24" t="s">
        <v>2230</v>
      </c>
      <c r="AE458" s="29">
        <v>1</v>
      </c>
      <c r="AG458" s="29">
        <v>55595</v>
      </c>
      <c r="AH458" s="30">
        <v>55595</v>
      </c>
      <c r="AL458" s="32">
        <v>8</v>
      </c>
      <c r="AN458" s="29">
        <v>4447.6000000000004</v>
      </c>
      <c r="AO458" s="33" t="s">
        <v>2231</v>
      </c>
      <c r="AQ458" s="34" t="s">
        <v>2232</v>
      </c>
      <c r="AR458" s="34" t="s">
        <v>2233</v>
      </c>
      <c r="AS458" s="34" t="s">
        <v>2234</v>
      </c>
    </row>
    <row r="459" spans="3:45">
      <c r="C459" s="23" t="s">
        <v>2241</v>
      </c>
      <c r="D459" s="24" t="s">
        <v>848</v>
      </c>
      <c r="E459" s="24" t="s">
        <v>24</v>
      </c>
      <c r="F459" s="37">
        <v>45894.510667280098</v>
      </c>
      <c r="G459" s="37">
        <v>45894.510667280098</v>
      </c>
      <c r="H459" s="25">
        <v>9105849063</v>
      </c>
      <c r="I459" s="37">
        <v>45894.510667280098</v>
      </c>
      <c r="J459" s="25" t="s">
        <v>3592</v>
      </c>
      <c r="K459" s="77"/>
      <c r="L459" s="27" t="s">
        <v>25</v>
      </c>
      <c r="M459" s="25" t="s">
        <v>1591</v>
      </c>
      <c r="N459" s="28">
        <v>45894.510667280098</v>
      </c>
      <c r="O459" s="25" t="s">
        <v>2138</v>
      </c>
      <c r="S459" s="25" t="s">
        <v>3560</v>
      </c>
      <c r="V459" s="25" t="s">
        <v>3560</v>
      </c>
      <c r="Y459" s="25" t="s">
        <v>2706</v>
      </c>
      <c r="AB459" s="24" t="s">
        <v>2229</v>
      </c>
      <c r="AC459" s="24" t="s">
        <v>2230</v>
      </c>
      <c r="AE459" s="29">
        <v>2</v>
      </c>
      <c r="AG459" s="29">
        <v>111606</v>
      </c>
      <c r="AH459" s="30">
        <v>223212</v>
      </c>
      <c r="AL459" s="32">
        <v>8</v>
      </c>
      <c r="AN459" s="29">
        <v>17856.96</v>
      </c>
      <c r="AO459" s="33" t="s">
        <v>2231</v>
      </c>
      <c r="AQ459" s="34" t="s">
        <v>2232</v>
      </c>
      <c r="AR459" s="34" t="s">
        <v>2233</v>
      </c>
      <c r="AS459" s="34" t="s">
        <v>2234</v>
      </c>
    </row>
    <row r="460" spans="3:45">
      <c r="C460" s="23" t="s">
        <v>2241</v>
      </c>
      <c r="D460" s="24" t="s">
        <v>848</v>
      </c>
      <c r="E460" s="24" t="s">
        <v>24</v>
      </c>
      <c r="F460" s="37">
        <v>45894.510667280098</v>
      </c>
      <c r="G460" s="37">
        <v>45894.510667280098</v>
      </c>
      <c r="H460" s="25">
        <v>9105849063</v>
      </c>
      <c r="I460" s="37">
        <v>45894.510667280098</v>
      </c>
      <c r="J460" s="25" t="s">
        <v>3593</v>
      </c>
      <c r="K460" s="77"/>
      <c r="L460" s="27" t="s">
        <v>25</v>
      </c>
      <c r="M460" s="25" t="s">
        <v>1591</v>
      </c>
      <c r="N460" s="28">
        <v>45894.510667280098</v>
      </c>
      <c r="O460" s="25" t="s">
        <v>2138</v>
      </c>
      <c r="S460" s="25" t="s">
        <v>3560</v>
      </c>
      <c r="V460" s="25" t="s">
        <v>3560</v>
      </c>
      <c r="Y460" s="25" t="s">
        <v>2832</v>
      </c>
      <c r="AB460" s="24" t="s">
        <v>2229</v>
      </c>
      <c r="AC460" s="24" t="s">
        <v>2230</v>
      </c>
      <c r="AE460" s="29">
        <v>2</v>
      </c>
      <c r="AG460" s="29">
        <v>46000</v>
      </c>
      <c r="AH460" s="30">
        <v>92000</v>
      </c>
      <c r="AL460" s="32">
        <v>8</v>
      </c>
      <c r="AN460" s="29">
        <v>7360</v>
      </c>
      <c r="AO460" s="33" t="s">
        <v>2231</v>
      </c>
      <c r="AQ460" s="34" t="s">
        <v>2232</v>
      </c>
      <c r="AR460" s="34" t="s">
        <v>2233</v>
      </c>
      <c r="AS460" s="34" t="s">
        <v>2234</v>
      </c>
    </row>
    <row r="461" spans="3:45">
      <c r="C461" s="23" t="s">
        <v>2241</v>
      </c>
      <c r="D461" s="24" t="s">
        <v>848</v>
      </c>
      <c r="E461" s="24" t="s">
        <v>24</v>
      </c>
      <c r="F461" s="37">
        <v>45894.511217789397</v>
      </c>
      <c r="G461" s="37">
        <v>45894.511217789397</v>
      </c>
      <c r="H461" s="25">
        <v>9105849048</v>
      </c>
      <c r="I461" s="37">
        <v>45894.511217789397</v>
      </c>
      <c r="J461" s="25" t="s">
        <v>3594</v>
      </c>
      <c r="K461" s="77"/>
      <c r="L461" s="27" t="s">
        <v>25</v>
      </c>
      <c r="M461" s="25" t="s">
        <v>2099</v>
      </c>
      <c r="N461" s="28">
        <v>45894.511217789397</v>
      </c>
      <c r="O461" s="25" t="s">
        <v>2157</v>
      </c>
      <c r="S461" s="25" t="s">
        <v>3595</v>
      </c>
      <c r="V461" s="25" t="s">
        <v>3595</v>
      </c>
      <c r="Y461" s="25" t="s">
        <v>2706</v>
      </c>
      <c r="AB461" s="24" t="s">
        <v>2229</v>
      </c>
      <c r="AC461" s="24" t="s">
        <v>2230</v>
      </c>
      <c r="AE461" s="29">
        <v>1</v>
      </c>
      <c r="AG461" s="29">
        <v>111606</v>
      </c>
      <c r="AH461" s="30">
        <v>111606</v>
      </c>
      <c r="AL461" s="32">
        <v>8</v>
      </c>
      <c r="AN461" s="29">
        <v>8928.48</v>
      </c>
      <c r="AO461" s="33" t="s">
        <v>2231</v>
      </c>
      <c r="AQ461" s="34" t="s">
        <v>2232</v>
      </c>
      <c r="AR461" s="34" t="s">
        <v>2233</v>
      </c>
      <c r="AS461" s="34" t="s">
        <v>2234</v>
      </c>
    </row>
    <row r="462" spans="3:45">
      <c r="C462" s="23" t="s">
        <v>2241</v>
      </c>
      <c r="D462" s="24" t="s">
        <v>848</v>
      </c>
      <c r="E462" s="24" t="s">
        <v>24</v>
      </c>
      <c r="F462" s="37">
        <v>45894.511217789397</v>
      </c>
      <c r="G462" s="37">
        <v>45894.511217789397</v>
      </c>
      <c r="H462" s="25">
        <v>9105849048</v>
      </c>
      <c r="I462" s="37">
        <v>45894.511217789397</v>
      </c>
      <c r="J462" s="25" t="s">
        <v>3596</v>
      </c>
      <c r="K462" s="77"/>
      <c r="L462" s="27" t="s">
        <v>25</v>
      </c>
      <c r="M462" s="25" t="s">
        <v>2099</v>
      </c>
      <c r="N462" s="28">
        <v>45894.511217789397</v>
      </c>
      <c r="O462" s="25" t="s">
        <v>2157</v>
      </c>
      <c r="S462" s="25" t="s">
        <v>3595</v>
      </c>
      <c r="V462" s="25" t="s">
        <v>3595</v>
      </c>
      <c r="Y462" s="25" t="s">
        <v>2627</v>
      </c>
      <c r="AB462" s="24" t="s">
        <v>2229</v>
      </c>
      <c r="AC462" s="24" t="s">
        <v>2230</v>
      </c>
      <c r="AE462" s="29">
        <v>8</v>
      </c>
      <c r="AG462" s="29">
        <v>111058</v>
      </c>
      <c r="AH462" s="30">
        <v>888464</v>
      </c>
      <c r="AL462" s="32">
        <v>8</v>
      </c>
      <c r="AN462" s="29">
        <v>71077.119999999995</v>
      </c>
      <c r="AO462" s="33" t="s">
        <v>2231</v>
      </c>
      <c r="AQ462" s="34" t="s">
        <v>2232</v>
      </c>
      <c r="AR462" s="34" t="s">
        <v>2233</v>
      </c>
      <c r="AS462" s="34" t="s">
        <v>2234</v>
      </c>
    </row>
    <row r="463" spans="3:45">
      <c r="C463" s="23" t="s">
        <v>2241</v>
      </c>
      <c r="D463" s="24" t="s">
        <v>848</v>
      </c>
      <c r="E463" s="24" t="s">
        <v>24</v>
      </c>
      <c r="F463" s="37">
        <v>45894.511373692098</v>
      </c>
      <c r="G463" s="37">
        <v>45894.511373692098</v>
      </c>
      <c r="H463" s="25">
        <v>9105849051</v>
      </c>
      <c r="I463" s="37">
        <v>45894.511373692098</v>
      </c>
      <c r="J463" s="25" t="s">
        <v>3597</v>
      </c>
      <c r="K463" s="77"/>
      <c r="L463" s="27" t="s">
        <v>25</v>
      </c>
      <c r="M463" s="25" t="s">
        <v>1589</v>
      </c>
      <c r="N463" s="28">
        <v>45894.511373692098</v>
      </c>
      <c r="O463" s="25" t="s">
        <v>2138</v>
      </c>
      <c r="S463" s="25" t="s">
        <v>3569</v>
      </c>
      <c r="V463" s="25" t="s">
        <v>3569</v>
      </c>
      <c r="Y463" s="25" t="s">
        <v>2627</v>
      </c>
      <c r="AB463" s="24" t="s">
        <v>2229</v>
      </c>
      <c r="AC463" s="24" t="s">
        <v>2230</v>
      </c>
      <c r="AE463" s="29">
        <v>2</v>
      </c>
      <c r="AG463" s="29">
        <v>111058</v>
      </c>
      <c r="AH463" s="30">
        <v>222116</v>
      </c>
      <c r="AL463" s="32">
        <v>8</v>
      </c>
      <c r="AN463" s="29">
        <v>17769.28</v>
      </c>
      <c r="AO463" s="33" t="s">
        <v>2231</v>
      </c>
      <c r="AQ463" s="34" t="s">
        <v>2232</v>
      </c>
      <c r="AR463" s="34" t="s">
        <v>2233</v>
      </c>
      <c r="AS463" s="34" t="s">
        <v>2234</v>
      </c>
    </row>
    <row r="464" spans="3:45">
      <c r="C464" s="23" t="s">
        <v>2241</v>
      </c>
      <c r="D464" s="24" t="s">
        <v>848</v>
      </c>
      <c r="E464" s="24" t="s">
        <v>24</v>
      </c>
      <c r="F464" s="37">
        <v>45894.511373692098</v>
      </c>
      <c r="G464" s="37">
        <v>45894.511373692098</v>
      </c>
      <c r="H464" s="25">
        <v>9105849051</v>
      </c>
      <c r="I464" s="37">
        <v>45894.511373692098</v>
      </c>
      <c r="J464" s="25" t="s">
        <v>3598</v>
      </c>
      <c r="K464" s="77"/>
      <c r="L464" s="27" t="s">
        <v>25</v>
      </c>
      <c r="M464" s="25" t="s">
        <v>1589</v>
      </c>
      <c r="N464" s="28">
        <v>45894.511373692098</v>
      </c>
      <c r="O464" s="25" t="s">
        <v>2138</v>
      </c>
      <c r="S464" s="25" t="s">
        <v>3569</v>
      </c>
      <c r="V464" s="25" t="s">
        <v>3569</v>
      </c>
      <c r="Y464" s="25" t="s">
        <v>2865</v>
      </c>
      <c r="AB464" s="24" t="s">
        <v>2229</v>
      </c>
      <c r="AC464" s="24" t="s">
        <v>2230</v>
      </c>
      <c r="AE464" s="29">
        <v>2</v>
      </c>
      <c r="AG464" s="29">
        <v>55595</v>
      </c>
      <c r="AH464" s="30">
        <v>111190</v>
      </c>
      <c r="AL464" s="32">
        <v>8</v>
      </c>
      <c r="AN464" s="29">
        <v>8895.2000000000007</v>
      </c>
      <c r="AO464" s="33" t="s">
        <v>2231</v>
      </c>
      <c r="AQ464" s="34" t="s">
        <v>2232</v>
      </c>
      <c r="AR464" s="34" t="s">
        <v>2233</v>
      </c>
      <c r="AS464" s="34" t="s">
        <v>2234</v>
      </c>
    </row>
    <row r="465" spans="3:45">
      <c r="C465" s="23" t="s">
        <v>2241</v>
      </c>
      <c r="D465" s="24" t="s">
        <v>848</v>
      </c>
      <c r="E465" s="24" t="s">
        <v>24</v>
      </c>
      <c r="F465" s="37">
        <v>45894.5119380787</v>
      </c>
      <c r="G465" s="37">
        <v>45894.5119380787</v>
      </c>
      <c r="H465" s="25">
        <v>9105849054</v>
      </c>
      <c r="I465" s="37">
        <v>45894.5119380787</v>
      </c>
      <c r="J465" s="25" t="s">
        <v>3599</v>
      </c>
      <c r="K465" s="77"/>
      <c r="L465" s="27" t="s">
        <v>25</v>
      </c>
      <c r="M465" s="25" t="s">
        <v>1913</v>
      </c>
      <c r="N465" s="28">
        <v>45894.5119380787</v>
      </c>
      <c r="O465" s="25" t="s">
        <v>2149</v>
      </c>
      <c r="S465" s="25" t="s">
        <v>3600</v>
      </c>
      <c r="V465" s="25" t="s">
        <v>3600</v>
      </c>
      <c r="Y465" s="25" t="s">
        <v>2680</v>
      </c>
      <c r="AB465" s="24" t="s">
        <v>2229</v>
      </c>
      <c r="AC465" s="24" t="s">
        <v>2230</v>
      </c>
      <c r="AE465" s="29">
        <v>1</v>
      </c>
      <c r="AG465" s="29">
        <v>49500</v>
      </c>
      <c r="AH465" s="30">
        <v>49500</v>
      </c>
      <c r="AL465" s="32">
        <v>8</v>
      </c>
      <c r="AN465" s="29">
        <v>3960</v>
      </c>
      <c r="AO465" s="33" t="s">
        <v>2231</v>
      </c>
      <c r="AQ465" s="34" t="s">
        <v>2232</v>
      </c>
      <c r="AR465" s="34" t="s">
        <v>2233</v>
      </c>
      <c r="AS465" s="34" t="s">
        <v>2234</v>
      </c>
    </row>
    <row r="466" spans="3:45">
      <c r="C466" s="23" t="s">
        <v>2241</v>
      </c>
      <c r="D466" s="24" t="s">
        <v>848</v>
      </c>
      <c r="E466" s="24" t="s">
        <v>24</v>
      </c>
      <c r="F466" s="37">
        <v>45894.5119380787</v>
      </c>
      <c r="G466" s="37">
        <v>45894.5119380787</v>
      </c>
      <c r="H466" s="25">
        <v>9105849054</v>
      </c>
      <c r="I466" s="37">
        <v>45894.5119380787</v>
      </c>
      <c r="J466" s="25" t="s">
        <v>3601</v>
      </c>
      <c r="K466" s="77"/>
      <c r="L466" s="27" t="s">
        <v>25</v>
      </c>
      <c r="M466" s="25" t="s">
        <v>1913</v>
      </c>
      <c r="N466" s="28">
        <v>45894.5119380787</v>
      </c>
      <c r="O466" s="25" t="s">
        <v>2149</v>
      </c>
      <c r="S466" s="25" t="s">
        <v>3600</v>
      </c>
      <c r="V466" s="25" t="s">
        <v>3600</v>
      </c>
      <c r="Y466" s="25" t="s">
        <v>2690</v>
      </c>
      <c r="AB466" s="24" t="s">
        <v>2229</v>
      </c>
      <c r="AC466" s="24" t="s">
        <v>2230</v>
      </c>
      <c r="AE466" s="29">
        <v>4</v>
      </c>
      <c r="AG466" s="29">
        <v>50400</v>
      </c>
      <c r="AH466" s="30">
        <v>201600</v>
      </c>
      <c r="AL466" s="32">
        <v>8</v>
      </c>
      <c r="AN466" s="29">
        <v>16128</v>
      </c>
      <c r="AO466" s="33" t="s">
        <v>2231</v>
      </c>
      <c r="AQ466" s="34" t="s">
        <v>2232</v>
      </c>
      <c r="AR466" s="34" t="s">
        <v>2233</v>
      </c>
      <c r="AS466" s="34" t="s">
        <v>2234</v>
      </c>
    </row>
    <row r="467" spans="3:45">
      <c r="C467" s="23" t="s">
        <v>2235</v>
      </c>
      <c r="D467" s="24" t="s">
        <v>848</v>
      </c>
      <c r="E467" s="24" t="s">
        <v>24</v>
      </c>
      <c r="F467" s="37">
        <v>45894.516624155098</v>
      </c>
      <c r="G467" s="37">
        <v>45894.516624155098</v>
      </c>
      <c r="H467" s="25">
        <v>9105849123</v>
      </c>
      <c r="I467" s="37">
        <v>45894.516624155098</v>
      </c>
      <c r="J467" s="25" t="s">
        <v>3602</v>
      </c>
      <c r="K467" s="77"/>
      <c r="L467" s="27" t="s">
        <v>25</v>
      </c>
      <c r="M467" s="25" t="s">
        <v>1702</v>
      </c>
      <c r="N467" s="28">
        <v>45894.516624155098</v>
      </c>
      <c r="O467" s="25" t="s">
        <v>2139</v>
      </c>
      <c r="S467" s="25" t="s">
        <v>3399</v>
      </c>
      <c r="V467" s="25" t="s">
        <v>3399</v>
      </c>
      <c r="Y467" s="25" t="s">
        <v>2627</v>
      </c>
      <c r="AB467" s="24" t="s">
        <v>2229</v>
      </c>
      <c r="AC467" s="24" t="s">
        <v>2230</v>
      </c>
      <c r="AE467" s="29">
        <v>4</v>
      </c>
      <c r="AG467" s="29">
        <v>111058</v>
      </c>
      <c r="AH467" s="30">
        <v>444232</v>
      </c>
      <c r="AL467" s="32">
        <v>8</v>
      </c>
      <c r="AN467" s="29">
        <v>35538.559999999998</v>
      </c>
      <c r="AO467" s="33" t="s">
        <v>2231</v>
      </c>
      <c r="AQ467" s="34" t="s">
        <v>2232</v>
      </c>
      <c r="AR467" s="34" t="s">
        <v>2233</v>
      </c>
      <c r="AS467" s="34" t="s">
        <v>2234</v>
      </c>
    </row>
    <row r="468" spans="3:45">
      <c r="C468" s="23" t="s">
        <v>2235</v>
      </c>
      <c r="D468" s="24" t="s">
        <v>848</v>
      </c>
      <c r="E468" s="24" t="s">
        <v>24</v>
      </c>
      <c r="F468" s="37">
        <v>45894.516624155098</v>
      </c>
      <c r="G468" s="37">
        <v>45894.516624155098</v>
      </c>
      <c r="H468" s="25">
        <v>9105849123</v>
      </c>
      <c r="I468" s="37">
        <v>45894.516624155098</v>
      </c>
      <c r="J468" s="25" t="s">
        <v>3603</v>
      </c>
      <c r="K468" s="77"/>
      <c r="L468" s="27" t="s">
        <v>25</v>
      </c>
      <c r="M468" s="25" t="s">
        <v>1702</v>
      </c>
      <c r="N468" s="28">
        <v>45894.516624155098</v>
      </c>
      <c r="O468" s="25" t="s">
        <v>2139</v>
      </c>
      <c r="S468" s="25" t="s">
        <v>3399</v>
      </c>
      <c r="V468" s="25" t="s">
        <v>3399</v>
      </c>
      <c r="Y468" s="25" t="s">
        <v>2680</v>
      </c>
      <c r="AB468" s="24" t="s">
        <v>2229</v>
      </c>
      <c r="AC468" s="24" t="s">
        <v>2230</v>
      </c>
      <c r="AE468" s="29">
        <v>2</v>
      </c>
      <c r="AG468" s="29">
        <v>49500</v>
      </c>
      <c r="AH468" s="30">
        <v>99000</v>
      </c>
      <c r="AL468" s="32">
        <v>8</v>
      </c>
      <c r="AN468" s="29">
        <v>7920</v>
      </c>
      <c r="AO468" s="33" t="s">
        <v>2231</v>
      </c>
      <c r="AQ468" s="34" t="s">
        <v>2232</v>
      </c>
      <c r="AR468" s="34" t="s">
        <v>2233</v>
      </c>
      <c r="AS468" s="34" t="s">
        <v>2234</v>
      </c>
    </row>
    <row r="469" spans="3:45">
      <c r="C469" s="23" t="s">
        <v>2235</v>
      </c>
      <c r="D469" s="24" t="s">
        <v>848</v>
      </c>
      <c r="E469" s="24" t="s">
        <v>24</v>
      </c>
      <c r="F469" s="37">
        <v>45894.516624155098</v>
      </c>
      <c r="G469" s="37">
        <v>45894.516624155098</v>
      </c>
      <c r="H469" s="25">
        <v>9105849123</v>
      </c>
      <c r="I469" s="37">
        <v>45894.516624155098</v>
      </c>
      <c r="J469" s="25" t="s">
        <v>3604</v>
      </c>
      <c r="K469" s="77"/>
      <c r="L469" s="27" t="s">
        <v>25</v>
      </c>
      <c r="M469" s="25" t="s">
        <v>1702</v>
      </c>
      <c r="N469" s="28">
        <v>45894.516624155098</v>
      </c>
      <c r="O469" s="25" t="s">
        <v>2139</v>
      </c>
      <c r="S469" s="25" t="s">
        <v>3399</v>
      </c>
      <c r="V469" s="25" t="s">
        <v>3399</v>
      </c>
      <c r="Y469" s="25" t="s">
        <v>2690</v>
      </c>
      <c r="AB469" s="24" t="s">
        <v>2229</v>
      </c>
      <c r="AC469" s="24" t="s">
        <v>2230</v>
      </c>
      <c r="AE469" s="29">
        <v>1</v>
      </c>
      <c r="AG469" s="29">
        <v>50400</v>
      </c>
      <c r="AH469" s="30">
        <v>50400</v>
      </c>
      <c r="AL469" s="32">
        <v>8</v>
      </c>
      <c r="AN469" s="29">
        <v>4032</v>
      </c>
      <c r="AO469" s="33" t="s">
        <v>2231</v>
      </c>
      <c r="AQ469" s="34" t="s">
        <v>2232</v>
      </c>
      <c r="AR469" s="34" t="s">
        <v>2233</v>
      </c>
      <c r="AS469" s="34" t="s">
        <v>2234</v>
      </c>
    </row>
    <row r="470" spans="3:45">
      <c r="C470" s="23" t="s">
        <v>2241</v>
      </c>
      <c r="D470" s="24" t="s">
        <v>848</v>
      </c>
      <c r="E470" s="24" t="s">
        <v>24</v>
      </c>
      <c r="F470" s="37">
        <v>45894.518950196798</v>
      </c>
      <c r="G470" s="37">
        <v>45894.518950196798</v>
      </c>
      <c r="H470" s="25">
        <v>9105849140</v>
      </c>
      <c r="I470" s="37">
        <v>45894.518950196798</v>
      </c>
      <c r="J470" s="25" t="s">
        <v>3605</v>
      </c>
      <c r="K470" s="77"/>
      <c r="L470" s="27" t="s">
        <v>25</v>
      </c>
      <c r="M470" s="25" t="s">
        <v>1642</v>
      </c>
      <c r="N470" s="28">
        <v>45894.518950196798</v>
      </c>
      <c r="O470" s="25" t="s">
        <v>2138</v>
      </c>
      <c r="S470" s="25" t="s">
        <v>3606</v>
      </c>
      <c r="V470" s="25" t="s">
        <v>3606</v>
      </c>
      <c r="Y470" s="25" t="s">
        <v>2616</v>
      </c>
      <c r="AB470" s="24" t="s">
        <v>2229</v>
      </c>
      <c r="AC470" s="24" t="s">
        <v>2230</v>
      </c>
      <c r="AE470" s="29">
        <v>2</v>
      </c>
      <c r="AG470" s="29">
        <v>70950</v>
      </c>
      <c r="AH470" s="30">
        <v>141900</v>
      </c>
      <c r="AL470" s="32">
        <v>8</v>
      </c>
      <c r="AN470" s="29">
        <v>11352</v>
      </c>
      <c r="AO470" s="33" t="s">
        <v>2231</v>
      </c>
      <c r="AQ470" s="34" t="s">
        <v>2232</v>
      </c>
      <c r="AR470" s="34" t="s">
        <v>2233</v>
      </c>
      <c r="AS470" s="34" t="s">
        <v>2234</v>
      </c>
    </row>
    <row r="471" spans="3:45">
      <c r="C471" s="23" t="s">
        <v>2241</v>
      </c>
      <c r="D471" s="24" t="s">
        <v>848</v>
      </c>
      <c r="E471" s="24" t="s">
        <v>24</v>
      </c>
      <c r="F471" s="37">
        <v>45894.518950196798</v>
      </c>
      <c r="G471" s="37">
        <v>45894.518950196798</v>
      </c>
      <c r="H471" s="25">
        <v>9105849140</v>
      </c>
      <c r="I471" s="37">
        <v>45894.518950196798</v>
      </c>
      <c r="J471" s="25" t="s">
        <v>3607</v>
      </c>
      <c r="K471" s="77"/>
      <c r="L471" s="27" t="s">
        <v>25</v>
      </c>
      <c r="M471" s="25" t="s">
        <v>1642</v>
      </c>
      <c r="N471" s="28">
        <v>45894.518950196798</v>
      </c>
      <c r="O471" s="25" t="s">
        <v>2138</v>
      </c>
      <c r="S471" s="25" t="s">
        <v>3606</v>
      </c>
      <c r="V471" s="25" t="s">
        <v>3606</v>
      </c>
      <c r="Y471" s="25" t="s">
        <v>2832</v>
      </c>
      <c r="AB471" s="24" t="s">
        <v>2229</v>
      </c>
      <c r="AC471" s="24" t="s">
        <v>2230</v>
      </c>
      <c r="AE471" s="29">
        <v>2</v>
      </c>
      <c r="AG471" s="29">
        <v>46000</v>
      </c>
      <c r="AH471" s="30">
        <v>92000</v>
      </c>
      <c r="AL471" s="32">
        <v>8</v>
      </c>
      <c r="AN471" s="29">
        <v>7360</v>
      </c>
      <c r="AO471" s="33" t="s">
        <v>2231</v>
      </c>
      <c r="AQ471" s="34" t="s">
        <v>2232</v>
      </c>
      <c r="AR471" s="34" t="s">
        <v>2233</v>
      </c>
      <c r="AS471" s="34" t="s">
        <v>2234</v>
      </c>
    </row>
    <row r="472" spans="3:45">
      <c r="C472" s="23" t="s">
        <v>2241</v>
      </c>
      <c r="D472" s="24" t="s">
        <v>848</v>
      </c>
      <c r="E472" s="24" t="s">
        <v>24</v>
      </c>
      <c r="F472" s="37">
        <v>45894.518950196798</v>
      </c>
      <c r="G472" s="37">
        <v>45894.518950196798</v>
      </c>
      <c r="H472" s="25">
        <v>9105849140</v>
      </c>
      <c r="I472" s="37">
        <v>45894.518950196798</v>
      </c>
      <c r="J472" s="25" t="s">
        <v>3608</v>
      </c>
      <c r="K472" s="77"/>
      <c r="L472" s="27" t="s">
        <v>25</v>
      </c>
      <c r="M472" s="25" t="s">
        <v>1642</v>
      </c>
      <c r="N472" s="28">
        <v>45894.518950196798</v>
      </c>
      <c r="O472" s="25" t="s">
        <v>2138</v>
      </c>
      <c r="S472" s="25" t="s">
        <v>3606</v>
      </c>
      <c r="V472" s="25" t="s">
        <v>3606</v>
      </c>
      <c r="Y472" s="25" t="s">
        <v>2627</v>
      </c>
      <c r="AB472" s="24" t="s">
        <v>2229</v>
      </c>
      <c r="AC472" s="24" t="s">
        <v>2230</v>
      </c>
      <c r="AE472" s="29">
        <v>1</v>
      </c>
      <c r="AG472" s="29">
        <v>111058</v>
      </c>
      <c r="AH472" s="30">
        <v>111058</v>
      </c>
      <c r="AL472" s="32">
        <v>8</v>
      </c>
      <c r="AN472" s="29">
        <v>8884.64</v>
      </c>
      <c r="AO472" s="33" t="s">
        <v>2231</v>
      </c>
      <c r="AQ472" s="34" t="s">
        <v>2232</v>
      </c>
      <c r="AR472" s="34" t="s">
        <v>2233</v>
      </c>
      <c r="AS472" s="34" t="s">
        <v>2234</v>
      </c>
    </row>
    <row r="473" spans="3:45">
      <c r="C473" s="23" t="s">
        <v>2241</v>
      </c>
      <c r="D473" s="24" t="s">
        <v>848</v>
      </c>
      <c r="E473" s="24" t="s">
        <v>24</v>
      </c>
      <c r="F473" s="37">
        <v>45894.518950196798</v>
      </c>
      <c r="G473" s="37">
        <v>45894.518950196798</v>
      </c>
      <c r="H473" s="25">
        <v>9105849140</v>
      </c>
      <c r="I473" s="37">
        <v>45894.518950196798</v>
      </c>
      <c r="J473" s="25" t="s">
        <v>3609</v>
      </c>
      <c r="K473" s="77"/>
      <c r="L473" s="27" t="s">
        <v>25</v>
      </c>
      <c r="M473" s="25" t="s">
        <v>1642</v>
      </c>
      <c r="N473" s="28">
        <v>45894.518950196798</v>
      </c>
      <c r="O473" s="25" t="s">
        <v>2138</v>
      </c>
      <c r="S473" s="25" t="s">
        <v>3606</v>
      </c>
      <c r="V473" s="25" t="s">
        <v>3606</v>
      </c>
      <c r="Y473" s="25" t="s">
        <v>2680</v>
      </c>
      <c r="AB473" s="24" t="s">
        <v>2229</v>
      </c>
      <c r="AC473" s="24" t="s">
        <v>2230</v>
      </c>
      <c r="AE473" s="29">
        <v>1</v>
      </c>
      <c r="AG473" s="29">
        <v>49500</v>
      </c>
      <c r="AH473" s="30">
        <v>49500</v>
      </c>
      <c r="AL473" s="32">
        <v>8</v>
      </c>
      <c r="AN473" s="29">
        <v>3960</v>
      </c>
      <c r="AO473" s="33" t="s">
        <v>2231</v>
      </c>
      <c r="AQ473" s="34" t="s">
        <v>2232</v>
      </c>
      <c r="AR473" s="34" t="s">
        <v>2233</v>
      </c>
      <c r="AS473" s="34" t="s">
        <v>2234</v>
      </c>
    </row>
    <row r="474" spans="3:45">
      <c r="C474" s="23" t="s">
        <v>2241</v>
      </c>
      <c r="D474" s="24" t="s">
        <v>848</v>
      </c>
      <c r="E474" s="24" t="s">
        <v>24</v>
      </c>
      <c r="F474" s="37">
        <v>45894.5199327546</v>
      </c>
      <c r="G474" s="37">
        <v>45894.5199327546</v>
      </c>
      <c r="H474" s="25">
        <v>9105849157</v>
      </c>
      <c r="I474" s="37">
        <v>45894.5199327546</v>
      </c>
      <c r="J474" s="25" t="s">
        <v>3610</v>
      </c>
      <c r="K474" s="77"/>
      <c r="L474" s="27" t="s">
        <v>25</v>
      </c>
      <c r="M474" s="25" t="s">
        <v>1956</v>
      </c>
      <c r="N474" s="28">
        <v>45894.5199327546</v>
      </c>
      <c r="O474" s="25" t="s">
        <v>2153</v>
      </c>
      <c r="S474" s="25" t="s">
        <v>3611</v>
      </c>
      <c r="V474" s="25" t="s">
        <v>3611</v>
      </c>
      <c r="Y474" s="25" t="s">
        <v>2627</v>
      </c>
      <c r="AB474" s="24" t="s">
        <v>2229</v>
      </c>
      <c r="AC474" s="24" t="s">
        <v>2230</v>
      </c>
      <c r="AE474" s="29">
        <v>1</v>
      </c>
      <c r="AG474" s="29">
        <v>111058</v>
      </c>
      <c r="AH474" s="30">
        <v>111058</v>
      </c>
      <c r="AL474" s="32">
        <v>8</v>
      </c>
      <c r="AN474" s="29">
        <v>8884.64</v>
      </c>
      <c r="AO474" s="33" t="s">
        <v>2231</v>
      </c>
      <c r="AQ474" s="34" t="s">
        <v>2232</v>
      </c>
      <c r="AR474" s="34" t="s">
        <v>2233</v>
      </c>
      <c r="AS474" s="34" t="s">
        <v>2234</v>
      </c>
    </row>
    <row r="475" spans="3:45">
      <c r="C475" s="23" t="s">
        <v>2235</v>
      </c>
      <c r="D475" s="24" t="s">
        <v>848</v>
      </c>
      <c r="E475" s="24" t="s">
        <v>24</v>
      </c>
      <c r="F475" s="37">
        <v>45894.5252632755</v>
      </c>
      <c r="G475" s="37">
        <v>45894.5252632755</v>
      </c>
      <c r="H475" s="25">
        <v>9105849180</v>
      </c>
      <c r="I475" s="37">
        <v>45894.5252632755</v>
      </c>
      <c r="J475" s="25" t="s">
        <v>3612</v>
      </c>
      <c r="K475" s="77"/>
      <c r="L475" s="27" t="s">
        <v>25</v>
      </c>
      <c r="M475" s="25" t="s">
        <v>1707</v>
      </c>
      <c r="N475" s="28">
        <v>45894.5252632755</v>
      </c>
      <c r="O475" s="25" t="s">
        <v>2139</v>
      </c>
      <c r="S475" s="25" t="s">
        <v>3613</v>
      </c>
      <c r="V475" s="25" t="s">
        <v>3613</v>
      </c>
      <c r="Y475" s="25" t="s">
        <v>2627</v>
      </c>
      <c r="AB475" s="24" t="s">
        <v>2229</v>
      </c>
      <c r="AC475" s="24" t="s">
        <v>2230</v>
      </c>
      <c r="AE475" s="29">
        <v>1</v>
      </c>
      <c r="AG475" s="29">
        <v>111058</v>
      </c>
      <c r="AH475" s="30">
        <v>111058</v>
      </c>
      <c r="AL475" s="32">
        <v>8</v>
      </c>
      <c r="AN475" s="29">
        <v>8884.64</v>
      </c>
      <c r="AO475" s="33" t="s">
        <v>2231</v>
      </c>
      <c r="AQ475" s="34" t="s">
        <v>2232</v>
      </c>
      <c r="AR475" s="34" t="s">
        <v>2233</v>
      </c>
      <c r="AS475" s="34" t="s">
        <v>2234</v>
      </c>
    </row>
    <row r="476" spans="3:45">
      <c r="C476" s="23" t="s">
        <v>2235</v>
      </c>
      <c r="D476" s="24" t="s">
        <v>848</v>
      </c>
      <c r="E476" s="24" t="s">
        <v>24</v>
      </c>
      <c r="F476" s="37">
        <v>45894.529837534697</v>
      </c>
      <c r="G476" s="37">
        <v>45894.529837534697</v>
      </c>
      <c r="H476" s="25">
        <v>9105849232</v>
      </c>
      <c r="I476" s="37">
        <v>45894.529837534697</v>
      </c>
      <c r="J476" s="25" t="s">
        <v>3614</v>
      </c>
      <c r="K476" s="77"/>
      <c r="L476" s="27" t="s">
        <v>25</v>
      </c>
      <c r="M476" s="25" t="s">
        <v>2036</v>
      </c>
      <c r="N476" s="28">
        <v>45894.529837534697</v>
      </c>
      <c r="O476" s="25" t="s">
        <v>2166</v>
      </c>
      <c r="S476" s="25" t="s">
        <v>3615</v>
      </c>
      <c r="V476" s="25" t="s">
        <v>3615</v>
      </c>
      <c r="Y476" s="25" t="s">
        <v>2567</v>
      </c>
      <c r="AB476" s="24" t="s">
        <v>2229</v>
      </c>
      <c r="AC476" s="24" t="s">
        <v>2230</v>
      </c>
      <c r="AE476" s="29">
        <v>2</v>
      </c>
      <c r="AG476" s="29">
        <v>74250</v>
      </c>
      <c r="AH476" s="30">
        <v>148500</v>
      </c>
      <c r="AL476" s="32">
        <v>8</v>
      </c>
      <c r="AN476" s="29">
        <v>11880</v>
      </c>
      <c r="AO476" s="33" t="s">
        <v>2231</v>
      </c>
      <c r="AQ476" s="34" t="s">
        <v>2232</v>
      </c>
      <c r="AR476" s="34" t="s">
        <v>2233</v>
      </c>
      <c r="AS476" s="34" t="s">
        <v>2234</v>
      </c>
    </row>
    <row r="477" spans="3:45">
      <c r="C477" s="23" t="s">
        <v>2241</v>
      </c>
      <c r="D477" s="24" t="s">
        <v>848</v>
      </c>
      <c r="E477" s="24" t="s">
        <v>24</v>
      </c>
      <c r="F477" s="37">
        <v>45894.545643830999</v>
      </c>
      <c r="G477" s="37">
        <v>45894.545643830999</v>
      </c>
      <c r="H477" s="25">
        <v>9105849326</v>
      </c>
      <c r="I477" s="37">
        <v>45894.545643830999</v>
      </c>
      <c r="J477" s="25" t="s">
        <v>3616</v>
      </c>
      <c r="K477" s="77"/>
      <c r="L477" s="27" t="s">
        <v>25</v>
      </c>
      <c r="M477" s="25" t="s">
        <v>1552</v>
      </c>
      <c r="N477" s="28">
        <v>45894.545643830999</v>
      </c>
      <c r="O477" s="25" t="s">
        <v>2138</v>
      </c>
      <c r="S477" s="25" t="s">
        <v>3617</v>
      </c>
      <c r="V477" s="25" t="s">
        <v>3617</v>
      </c>
      <c r="Y477" s="25" t="s">
        <v>2627</v>
      </c>
      <c r="AB477" s="24" t="s">
        <v>2229</v>
      </c>
      <c r="AC477" s="24" t="s">
        <v>2230</v>
      </c>
      <c r="AE477" s="29">
        <v>3</v>
      </c>
      <c r="AG477" s="29">
        <v>111058</v>
      </c>
      <c r="AH477" s="30">
        <v>333174</v>
      </c>
      <c r="AL477" s="32">
        <v>8</v>
      </c>
      <c r="AN477" s="29">
        <v>26653.920000000002</v>
      </c>
      <c r="AO477" s="33" t="s">
        <v>2231</v>
      </c>
      <c r="AQ477" s="34" t="s">
        <v>2232</v>
      </c>
      <c r="AR477" s="34" t="s">
        <v>2233</v>
      </c>
      <c r="AS477" s="34" t="s">
        <v>2234</v>
      </c>
    </row>
    <row r="478" spans="3:45">
      <c r="C478" s="23" t="s">
        <v>2241</v>
      </c>
      <c r="D478" s="24" t="s">
        <v>848</v>
      </c>
      <c r="E478" s="24" t="s">
        <v>24</v>
      </c>
      <c r="F478" s="37">
        <v>45894.545643830999</v>
      </c>
      <c r="G478" s="37">
        <v>45894.545643830999</v>
      </c>
      <c r="H478" s="25">
        <v>9105849326</v>
      </c>
      <c r="I478" s="37">
        <v>45894.545643830999</v>
      </c>
      <c r="J478" s="25" t="s">
        <v>3618</v>
      </c>
      <c r="K478" s="77"/>
      <c r="L478" s="27" t="s">
        <v>25</v>
      </c>
      <c r="M478" s="25" t="s">
        <v>1552</v>
      </c>
      <c r="N478" s="28">
        <v>45894.545643830999</v>
      </c>
      <c r="O478" s="25" t="s">
        <v>2138</v>
      </c>
      <c r="S478" s="25" t="s">
        <v>3617</v>
      </c>
      <c r="V478" s="25" t="s">
        <v>3617</v>
      </c>
      <c r="Y478" s="25" t="s">
        <v>2616</v>
      </c>
      <c r="AB478" s="24" t="s">
        <v>2229</v>
      </c>
      <c r="AC478" s="24" t="s">
        <v>2230</v>
      </c>
      <c r="AE478" s="29">
        <v>3</v>
      </c>
      <c r="AG478" s="29">
        <v>70950</v>
      </c>
      <c r="AH478" s="30">
        <v>212850</v>
      </c>
      <c r="AL478" s="32">
        <v>8</v>
      </c>
      <c r="AN478" s="29">
        <v>17028</v>
      </c>
      <c r="AO478" s="33" t="s">
        <v>2231</v>
      </c>
      <c r="AQ478" s="34" t="s">
        <v>2232</v>
      </c>
      <c r="AR478" s="34" t="s">
        <v>2233</v>
      </c>
      <c r="AS478" s="34" t="s">
        <v>2234</v>
      </c>
    </row>
    <row r="479" spans="3:45">
      <c r="C479" s="23" t="s">
        <v>2241</v>
      </c>
      <c r="D479" s="24" t="s">
        <v>848</v>
      </c>
      <c r="E479" s="24" t="s">
        <v>24</v>
      </c>
      <c r="F479" s="37">
        <v>45894.545643830999</v>
      </c>
      <c r="G479" s="37">
        <v>45894.545643830999</v>
      </c>
      <c r="H479" s="25">
        <v>9105849326</v>
      </c>
      <c r="I479" s="37">
        <v>45894.545643830999</v>
      </c>
      <c r="J479" s="25" t="s">
        <v>3619</v>
      </c>
      <c r="K479" s="77"/>
      <c r="L479" s="27" t="s">
        <v>25</v>
      </c>
      <c r="M479" s="25" t="s">
        <v>1552</v>
      </c>
      <c r="N479" s="28">
        <v>45894.545643830999</v>
      </c>
      <c r="O479" s="25" t="s">
        <v>2138</v>
      </c>
      <c r="S479" s="25" t="s">
        <v>3617</v>
      </c>
      <c r="V479" s="25" t="s">
        <v>3617</v>
      </c>
      <c r="Y479" s="25" t="s">
        <v>2832</v>
      </c>
      <c r="AB479" s="24" t="s">
        <v>2229</v>
      </c>
      <c r="AC479" s="24" t="s">
        <v>2230</v>
      </c>
      <c r="AE479" s="29">
        <v>3</v>
      </c>
      <c r="AG479" s="29">
        <v>46000</v>
      </c>
      <c r="AH479" s="30">
        <v>138000</v>
      </c>
      <c r="AL479" s="32">
        <v>8</v>
      </c>
      <c r="AN479" s="29">
        <v>11040</v>
      </c>
      <c r="AO479" s="33" t="s">
        <v>2231</v>
      </c>
      <c r="AQ479" s="34" t="s">
        <v>2232</v>
      </c>
      <c r="AR479" s="34" t="s">
        <v>2233</v>
      </c>
      <c r="AS479" s="34" t="s">
        <v>2234</v>
      </c>
    </row>
    <row r="480" spans="3:45">
      <c r="C480" s="23" t="s">
        <v>2241</v>
      </c>
      <c r="D480" s="24" t="s">
        <v>848</v>
      </c>
      <c r="E480" s="24" t="s">
        <v>24</v>
      </c>
      <c r="F480" s="37">
        <v>45894.545643830999</v>
      </c>
      <c r="G480" s="37">
        <v>45894.545643830999</v>
      </c>
      <c r="H480" s="25">
        <v>9105849326</v>
      </c>
      <c r="I480" s="37">
        <v>45894.545643830999</v>
      </c>
      <c r="J480" s="25" t="s">
        <v>3620</v>
      </c>
      <c r="K480" s="77"/>
      <c r="L480" s="27" t="s">
        <v>25</v>
      </c>
      <c r="M480" s="25" t="s">
        <v>1552</v>
      </c>
      <c r="N480" s="28">
        <v>45894.545643830999</v>
      </c>
      <c r="O480" s="25" t="s">
        <v>2138</v>
      </c>
      <c r="S480" s="25" t="s">
        <v>3617</v>
      </c>
      <c r="V480" s="25" t="s">
        <v>3617</v>
      </c>
      <c r="Y480" s="25" t="s">
        <v>2706</v>
      </c>
      <c r="AB480" s="24" t="s">
        <v>2229</v>
      </c>
      <c r="AC480" s="24" t="s">
        <v>2230</v>
      </c>
      <c r="AE480" s="29">
        <v>4</v>
      </c>
      <c r="AG480" s="29">
        <v>111606</v>
      </c>
      <c r="AH480" s="30">
        <v>446424</v>
      </c>
      <c r="AL480" s="32">
        <v>8</v>
      </c>
      <c r="AN480" s="29">
        <v>35713.919999999998</v>
      </c>
      <c r="AO480" s="33" t="s">
        <v>2231</v>
      </c>
      <c r="AQ480" s="34" t="s">
        <v>2232</v>
      </c>
      <c r="AR480" s="34" t="s">
        <v>2233</v>
      </c>
      <c r="AS480" s="34" t="s">
        <v>2234</v>
      </c>
    </row>
    <row r="481" spans="3:45">
      <c r="C481" s="23" t="s">
        <v>2241</v>
      </c>
      <c r="D481" s="24" t="s">
        <v>848</v>
      </c>
      <c r="E481" s="24" t="s">
        <v>24</v>
      </c>
      <c r="F481" s="37">
        <v>45894.545643830999</v>
      </c>
      <c r="G481" s="37">
        <v>45894.545643830999</v>
      </c>
      <c r="H481" s="25">
        <v>9105849326</v>
      </c>
      <c r="I481" s="37">
        <v>45894.545643830999</v>
      </c>
      <c r="J481" s="25" t="s">
        <v>3621</v>
      </c>
      <c r="K481" s="77"/>
      <c r="L481" s="27" t="s">
        <v>25</v>
      </c>
      <c r="M481" s="25" t="s">
        <v>1552</v>
      </c>
      <c r="N481" s="28">
        <v>45894.545643830999</v>
      </c>
      <c r="O481" s="25" t="s">
        <v>2138</v>
      </c>
      <c r="S481" s="25" t="s">
        <v>3617</v>
      </c>
      <c r="V481" s="25" t="s">
        <v>3617</v>
      </c>
      <c r="Y481" s="25" t="s">
        <v>2629</v>
      </c>
      <c r="AB481" s="24" t="s">
        <v>2229</v>
      </c>
      <c r="AC481" s="24" t="s">
        <v>2230</v>
      </c>
      <c r="AE481" s="29">
        <v>1</v>
      </c>
      <c r="AG481" s="29">
        <v>50182</v>
      </c>
      <c r="AH481" s="30">
        <v>50182</v>
      </c>
      <c r="AL481" s="32">
        <v>8</v>
      </c>
      <c r="AN481" s="29">
        <v>4014.56</v>
      </c>
      <c r="AO481" s="33" t="s">
        <v>2231</v>
      </c>
      <c r="AQ481" s="34" t="s">
        <v>2232</v>
      </c>
      <c r="AR481" s="34" t="s">
        <v>2233</v>
      </c>
      <c r="AS481" s="34" t="s">
        <v>2234</v>
      </c>
    </row>
    <row r="482" spans="3:45">
      <c r="C482" s="23" t="s">
        <v>2241</v>
      </c>
      <c r="D482" s="24" t="s">
        <v>848</v>
      </c>
      <c r="E482" s="24" t="s">
        <v>24</v>
      </c>
      <c r="F482" s="37">
        <v>45894.545643830999</v>
      </c>
      <c r="G482" s="37">
        <v>45894.545643830999</v>
      </c>
      <c r="H482" s="25">
        <v>9105849326</v>
      </c>
      <c r="I482" s="37">
        <v>45894.545643830999</v>
      </c>
      <c r="J482" s="25" t="s">
        <v>3622</v>
      </c>
      <c r="K482" s="77"/>
      <c r="L482" s="27" t="s">
        <v>25</v>
      </c>
      <c r="M482" s="25" t="s">
        <v>1552</v>
      </c>
      <c r="N482" s="28">
        <v>45894.545643830999</v>
      </c>
      <c r="O482" s="25" t="s">
        <v>2138</v>
      </c>
      <c r="S482" s="25" t="s">
        <v>3617</v>
      </c>
      <c r="V482" s="25" t="s">
        <v>3617</v>
      </c>
      <c r="Y482" s="25" t="s">
        <v>2576</v>
      </c>
      <c r="AB482" s="24" t="s">
        <v>2229</v>
      </c>
      <c r="AC482" s="24" t="s">
        <v>2230</v>
      </c>
      <c r="AE482" s="29">
        <v>1</v>
      </c>
      <c r="AG482" s="29">
        <v>73431</v>
      </c>
      <c r="AH482" s="30">
        <v>73431</v>
      </c>
      <c r="AL482" s="32">
        <v>8</v>
      </c>
      <c r="AN482" s="29">
        <v>5874.4800000000005</v>
      </c>
      <c r="AO482" s="33" t="s">
        <v>2231</v>
      </c>
      <c r="AQ482" s="34" t="s">
        <v>2232</v>
      </c>
      <c r="AR482" s="34" t="s">
        <v>2233</v>
      </c>
      <c r="AS482" s="34" t="s">
        <v>2234</v>
      </c>
    </row>
    <row r="483" spans="3:45">
      <c r="C483" s="23" t="s">
        <v>2241</v>
      </c>
      <c r="D483" s="24" t="s">
        <v>848</v>
      </c>
      <c r="E483" s="24" t="s">
        <v>24</v>
      </c>
      <c r="F483" s="37">
        <v>45894.548891435203</v>
      </c>
      <c r="G483" s="37">
        <v>45894.548891435203</v>
      </c>
      <c r="H483" s="25">
        <v>9105849356</v>
      </c>
      <c r="I483" s="37">
        <v>45894.548891435203</v>
      </c>
      <c r="J483" s="25" t="s">
        <v>3623</v>
      </c>
      <c r="K483" s="77"/>
      <c r="L483" s="27" t="s">
        <v>25</v>
      </c>
      <c r="M483" s="25" t="s">
        <v>2122</v>
      </c>
      <c r="N483" s="28">
        <v>45894.548891435203</v>
      </c>
      <c r="O483" s="25" t="s">
        <v>2172</v>
      </c>
      <c r="S483" s="25" t="s">
        <v>2948</v>
      </c>
      <c r="V483" s="25" t="s">
        <v>2948</v>
      </c>
      <c r="Y483" s="25" t="s">
        <v>2576</v>
      </c>
      <c r="AB483" s="24" t="s">
        <v>2229</v>
      </c>
      <c r="AC483" s="24" t="s">
        <v>2230</v>
      </c>
      <c r="AE483" s="29">
        <v>3</v>
      </c>
      <c r="AG483" s="29">
        <v>73431</v>
      </c>
      <c r="AH483" s="30">
        <v>220293</v>
      </c>
      <c r="AL483" s="32">
        <v>8</v>
      </c>
      <c r="AN483" s="29">
        <v>17623.439999999999</v>
      </c>
      <c r="AO483" s="33" t="s">
        <v>2231</v>
      </c>
      <c r="AQ483" s="34" t="s">
        <v>2232</v>
      </c>
      <c r="AR483" s="34" t="s">
        <v>2233</v>
      </c>
      <c r="AS483" s="34" t="s">
        <v>2234</v>
      </c>
    </row>
    <row r="484" spans="3:45">
      <c r="C484" s="23" t="s">
        <v>2241</v>
      </c>
      <c r="D484" s="24" t="s">
        <v>848</v>
      </c>
      <c r="E484" s="24" t="s">
        <v>24</v>
      </c>
      <c r="F484" s="37">
        <v>45894.550127743103</v>
      </c>
      <c r="G484" s="37">
        <v>45894.550127743103</v>
      </c>
      <c r="H484" s="25">
        <v>9105849384</v>
      </c>
      <c r="I484" s="37">
        <v>45894.550127743103</v>
      </c>
      <c r="J484" s="25" t="s">
        <v>3624</v>
      </c>
      <c r="K484" s="77"/>
      <c r="L484" s="27" t="s">
        <v>25</v>
      </c>
      <c r="M484" s="25" t="s">
        <v>1874</v>
      </c>
      <c r="N484" s="28">
        <v>45894.550127743103</v>
      </c>
      <c r="O484" s="25" t="s">
        <v>2142</v>
      </c>
      <c r="S484" s="25" t="s">
        <v>3625</v>
      </c>
      <c r="V484" s="25" t="s">
        <v>3625</v>
      </c>
      <c r="Y484" s="25" t="s">
        <v>2567</v>
      </c>
      <c r="AB484" s="24" t="s">
        <v>2229</v>
      </c>
      <c r="AC484" s="24" t="s">
        <v>2230</v>
      </c>
      <c r="AE484" s="29">
        <v>1</v>
      </c>
      <c r="AG484" s="29">
        <v>74250</v>
      </c>
      <c r="AH484" s="30">
        <v>74250</v>
      </c>
      <c r="AL484" s="32">
        <v>8</v>
      </c>
      <c r="AN484" s="29">
        <v>5940</v>
      </c>
      <c r="AO484" s="33" t="s">
        <v>2231</v>
      </c>
      <c r="AQ484" s="34" t="s">
        <v>2232</v>
      </c>
      <c r="AR484" s="34" t="s">
        <v>2233</v>
      </c>
      <c r="AS484" s="34" t="s">
        <v>2234</v>
      </c>
    </row>
    <row r="485" spans="3:45">
      <c r="C485" s="23" t="s">
        <v>2235</v>
      </c>
      <c r="D485" s="24" t="s">
        <v>848</v>
      </c>
      <c r="E485" s="24" t="s">
        <v>24</v>
      </c>
      <c r="F485" s="37">
        <v>45894.551769641199</v>
      </c>
      <c r="G485" s="37">
        <v>45894.551769641199</v>
      </c>
      <c r="H485" s="25">
        <v>9105849420</v>
      </c>
      <c r="I485" s="37">
        <v>45894.551769641199</v>
      </c>
      <c r="J485" s="25" t="s">
        <v>3626</v>
      </c>
      <c r="K485" s="77"/>
      <c r="L485" s="27" t="s">
        <v>25</v>
      </c>
      <c r="M485" s="25" t="s">
        <v>1962</v>
      </c>
      <c r="N485" s="28">
        <v>45894.551769641199</v>
      </c>
      <c r="O485" s="25" t="s">
        <v>2174</v>
      </c>
      <c r="S485" s="25" t="s">
        <v>3433</v>
      </c>
      <c r="V485" s="25" t="s">
        <v>3433</v>
      </c>
      <c r="Y485" s="25" t="s">
        <v>2567</v>
      </c>
      <c r="AB485" s="24" t="s">
        <v>2229</v>
      </c>
      <c r="AC485" s="24" t="s">
        <v>2230</v>
      </c>
      <c r="AE485" s="29">
        <v>1</v>
      </c>
      <c r="AG485" s="29">
        <v>74250</v>
      </c>
      <c r="AH485" s="30">
        <v>74250</v>
      </c>
      <c r="AL485" s="32">
        <v>8</v>
      </c>
      <c r="AN485" s="29">
        <v>5940</v>
      </c>
      <c r="AO485" s="33" t="s">
        <v>2231</v>
      </c>
      <c r="AQ485" s="34" t="s">
        <v>2232</v>
      </c>
      <c r="AR485" s="34" t="s">
        <v>2233</v>
      </c>
      <c r="AS485" s="34" t="s">
        <v>2234</v>
      </c>
    </row>
    <row r="486" spans="3:45">
      <c r="C486" s="23" t="s">
        <v>2235</v>
      </c>
      <c r="D486" s="24" t="s">
        <v>848</v>
      </c>
      <c r="E486" s="24" t="s">
        <v>24</v>
      </c>
      <c r="F486" s="37">
        <v>45894.551889895803</v>
      </c>
      <c r="G486" s="37">
        <v>45894.551889895803</v>
      </c>
      <c r="H486" s="25">
        <v>9105849386</v>
      </c>
      <c r="I486" s="37">
        <v>45894.551889895803</v>
      </c>
      <c r="J486" s="25" t="s">
        <v>3627</v>
      </c>
      <c r="K486" s="77"/>
      <c r="L486" s="27" t="s">
        <v>25</v>
      </c>
      <c r="M486" s="25" t="s">
        <v>2038</v>
      </c>
      <c r="N486" s="28">
        <v>45894.551889895803</v>
      </c>
      <c r="O486" s="25" t="s">
        <v>2166</v>
      </c>
      <c r="S486" s="25" t="s">
        <v>3628</v>
      </c>
      <c r="V486" s="25" t="s">
        <v>3628</v>
      </c>
      <c r="Y486" s="25" t="s">
        <v>2865</v>
      </c>
      <c r="AB486" s="24" t="s">
        <v>2229</v>
      </c>
      <c r="AC486" s="24" t="s">
        <v>2230</v>
      </c>
      <c r="AE486" s="29">
        <v>5</v>
      </c>
      <c r="AG486" s="29">
        <v>55595</v>
      </c>
      <c r="AH486" s="30">
        <v>277975</v>
      </c>
      <c r="AL486" s="32">
        <v>8</v>
      </c>
      <c r="AN486" s="29">
        <v>22238</v>
      </c>
      <c r="AO486" s="33" t="s">
        <v>2231</v>
      </c>
      <c r="AQ486" s="34" t="s">
        <v>2232</v>
      </c>
      <c r="AR486" s="34" t="s">
        <v>2233</v>
      </c>
      <c r="AS486" s="34" t="s">
        <v>2234</v>
      </c>
    </row>
    <row r="487" spans="3:45">
      <c r="C487" s="23" t="s">
        <v>2235</v>
      </c>
      <c r="D487" s="24" t="s">
        <v>848</v>
      </c>
      <c r="E487" s="24" t="s">
        <v>24</v>
      </c>
      <c r="F487" s="37">
        <v>45894.551889895803</v>
      </c>
      <c r="G487" s="37">
        <v>45894.551889895803</v>
      </c>
      <c r="H487" s="25">
        <v>9105849386</v>
      </c>
      <c r="I487" s="37">
        <v>45894.551889895803</v>
      </c>
      <c r="J487" s="25" t="s">
        <v>3629</v>
      </c>
      <c r="K487" s="77"/>
      <c r="L487" s="27" t="s">
        <v>25</v>
      </c>
      <c r="M487" s="25" t="s">
        <v>2038</v>
      </c>
      <c r="N487" s="28">
        <v>45894.551889895803</v>
      </c>
      <c r="O487" s="25" t="s">
        <v>2166</v>
      </c>
      <c r="S487" s="25" t="s">
        <v>3628</v>
      </c>
      <c r="V487" s="25" t="s">
        <v>3628</v>
      </c>
      <c r="Y487" s="25" t="s">
        <v>2576</v>
      </c>
      <c r="AB487" s="24" t="s">
        <v>2229</v>
      </c>
      <c r="AC487" s="24" t="s">
        <v>2230</v>
      </c>
      <c r="AE487" s="29">
        <v>2</v>
      </c>
      <c r="AG487" s="29">
        <v>73431</v>
      </c>
      <c r="AH487" s="30">
        <v>146862</v>
      </c>
      <c r="AL487" s="32">
        <v>8</v>
      </c>
      <c r="AN487" s="29">
        <v>11748.960000000001</v>
      </c>
      <c r="AO487" s="33" t="s">
        <v>2231</v>
      </c>
      <c r="AQ487" s="34" t="s">
        <v>2232</v>
      </c>
      <c r="AR487" s="34" t="s">
        <v>2233</v>
      </c>
      <c r="AS487" s="34" t="s">
        <v>2234</v>
      </c>
    </row>
    <row r="488" spans="3:45">
      <c r="C488" s="23" t="s">
        <v>2241</v>
      </c>
      <c r="D488" s="24" t="s">
        <v>848</v>
      </c>
      <c r="E488" s="24" t="s">
        <v>24</v>
      </c>
      <c r="F488" s="37">
        <v>45894.554551736102</v>
      </c>
      <c r="G488" s="37">
        <v>45894.554551736102</v>
      </c>
      <c r="H488" s="25">
        <v>9105849445</v>
      </c>
      <c r="I488" s="37">
        <v>45894.554551736102</v>
      </c>
      <c r="J488" s="25" t="s">
        <v>3630</v>
      </c>
      <c r="K488" s="77"/>
      <c r="L488" s="27" t="s">
        <v>25</v>
      </c>
      <c r="M488" s="25" t="s">
        <v>1876</v>
      </c>
      <c r="N488" s="28">
        <v>45894.554551736102</v>
      </c>
      <c r="O488" s="25" t="s">
        <v>2142</v>
      </c>
      <c r="S488" s="25" t="s">
        <v>3631</v>
      </c>
      <c r="V488" s="25" t="s">
        <v>3631</v>
      </c>
      <c r="Y488" s="25" t="s">
        <v>2627</v>
      </c>
      <c r="AB488" s="24" t="s">
        <v>2229</v>
      </c>
      <c r="AC488" s="24" t="s">
        <v>2230</v>
      </c>
      <c r="AE488" s="29">
        <v>1</v>
      </c>
      <c r="AG488" s="29">
        <v>111058</v>
      </c>
      <c r="AH488" s="30">
        <v>111058</v>
      </c>
      <c r="AL488" s="32">
        <v>8</v>
      </c>
      <c r="AN488" s="29">
        <v>8884.64</v>
      </c>
      <c r="AO488" s="33" t="s">
        <v>2231</v>
      </c>
      <c r="AQ488" s="34" t="s">
        <v>2232</v>
      </c>
      <c r="AR488" s="34" t="s">
        <v>2233</v>
      </c>
      <c r="AS488" s="34" t="s">
        <v>2234</v>
      </c>
    </row>
    <row r="489" spans="3:45">
      <c r="C489" s="23" t="s">
        <v>2241</v>
      </c>
      <c r="D489" s="24" t="s">
        <v>848</v>
      </c>
      <c r="E489" s="24" t="s">
        <v>24</v>
      </c>
      <c r="F489" s="37">
        <v>45894.554551736102</v>
      </c>
      <c r="G489" s="37">
        <v>45894.554551736102</v>
      </c>
      <c r="H489" s="25">
        <v>9105849445</v>
      </c>
      <c r="I489" s="37">
        <v>45894.554551736102</v>
      </c>
      <c r="J489" s="25" t="s">
        <v>3632</v>
      </c>
      <c r="K489" s="77"/>
      <c r="L489" s="27" t="s">
        <v>25</v>
      </c>
      <c r="M489" s="25" t="s">
        <v>1876</v>
      </c>
      <c r="N489" s="28">
        <v>45894.554551736102</v>
      </c>
      <c r="O489" s="25" t="s">
        <v>2142</v>
      </c>
      <c r="S489" s="25" t="s">
        <v>3631</v>
      </c>
      <c r="V489" s="25" t="s">
        <v>3631</v>
      </c>
      <c r="Y489" s="25" t="s">
        <v>2616</v>
      </c>
      <c r="AB489" s="24" t="s">
        <v>2229</v>
      </c>
      <c r="AC489" s="24" t="s">
        <v>2230</v>
      </c>
      <c r="AE489" s="29">
        <v>1</v>
      </c>
      <c r="AG489" s="29">
        <v>70950</v>
      </c>
      <c r="AH489" s="30">
        <v>70950</v>
      </c>
      <c r="AL489" s="32">
        <v>8</v>
      </c>
      <c r="AN489" s="29">
        <v>5676</v>
      </c>
      <c r="AO489" s="33" t="s">
        <v>2231</v>
      </c>
      <c r="AQ489" s="34" t="s">
        <v>2232</v>
      </c>
      <c r="AR489" s="34" t="s">
        <v>2233</v>
      </c>
      <c r="AS489" s="34" t="s">
        <v>2234</v>
      </c>
    </row>
    <row r="490" spans="3:45">
      <c r="C490" s="23" t="s">
        <v>2241</v>
      </c>
      <c r="D490" s="24" t="s">
        <v>848</v>
      </c>
      <c r="E490" s="24" t="s">
        <v>24</v>
      </c>
      <c r="F490" s="37">
        <v>45894.555403044003</v>
      </c>
      <c r="G490" s="37">
        <v>45894.555403044003</v>
      </c>
      <c r="H490" s="25">
        <v>9105849459</v>
      </c>
      <c r="I490" s="37">
        <v>45894.555403044003</v>
      </c>
      <c r="J490" s="25" t="s">
        <v>3633</v>
      </c>
      <c r="K490" s="77"/>
      <c r="L490" s="27" t="s">
        <v>25</v>
      </c>
      <c r="M490" s="25" t="s">
        <v>1572</v>
      </c>
      <c r="N490" s="28">
        <v>45894.555403044003</v>
      </c>
      <c r="O490" s="25" t="s">
        <v>2138</v>
      </c>
      <c r="S490" s="25" t="s">
        <v>3634</v>
      </c>
      <c r="V490" s="25" t="s">
        <v>3634</v>
      </c>
      <c r="Y490" s="25" t="s">
        <v>2616</v>
      </c>
      <c r="AB490" s="24" t="s">
        <v>2229</v>
      </c>
      <c r="AC490" s="24" t="s">
        <v>2230</v>
      </c>
      <c r="AE490" s="29">
        <v>2</v>
      </c>
      <c r="AG490" s="29">
        <v>70950</v>
      </c>
      <c r="AH490" s="30">
        <v>141900</v>
      </c>
      <c r="AL490" s="32">
        <v>8</v>
      </c>
      <c r="AN490" s="29">
        <v>11352</v>
      </c>
      <c r="AO490" s="33" t="s">
        <v>2231</v>
      </c>
      <c r="AQ490" s="34" t="s">
        <v>2232</v>
      </c>
      <c r="AR490" s="34" t="s">
        <v>2233</v>
      </c>
      <c r="AS490" s="34" t="s">
        <v>2234</v>
      </c>
    </row>
    <row r="491" spans="3:45">
      <c r="C491" s="23" t="s">
        <v>2241</v>
      </c>
      <c r="D491" s="24" t="s">
        <v>848</v>
      </c>
      <c r="E491" s="24" t="s">
        <v>24</v>
      </c>
      <c r="F491" s="37">
        <v>45894.555403044003</v>
      </c>
      <c r="G491" s="37">
        <v>45894.555403044003</v>
      </c>
      <c r="H491" s="25">
        <v>9105849459</v>
      </c>
      <c r="I491" s="37">
        <v>45894.555403044003</v>
      </c>
      <c r="J491" s="25" t="s">
        <v>3635</v>
      </c>
      <c r="K491" s="77"/>
      <c r="L491" s="27" t="s">
        <v>25</v>
      </c>
      <c r="M491" s="25" t="s">
        <v>1572</v>
      </c>
      <c r="N491" s="28">
        <v>45894.555403044003</v>
      </c>
      <c r="O491" s="25" t="s">
        <v>2138</v>
      </c>
      <c r="S491" s="25" t="s">
        <v>3634</v>
      </c>
      <c r="V491" s="25" t="s">
        <v>3634</v>
      </c>
      <c r="Y491" s="25" t="s">
        <v>2706</v>
      </c>
      <c r="AB491" s="24" t="s">
        <v>2229</v>
      </c>
      <c r="AC491" s="24" t="s">
        <v>2230</v>
      </c>
      <c r="AE491" s="29">
        <v>4</v>
      </c>
      <c r="AG491" s="29">
        <v>111606</v>
      </c>
      <c r="AH491" s="30">
        <v>446424</v>
      </c>
      <c r="AL491" s="32">
        <v>8</v>
      </c>
      <c r="AN491" s="29">
        <v>35713.919999999998</v>
      </c>
      <c r="AO491" s="33" t="s">
        <v>2231</v>
      </c>
      <c r="AQ491" s="34" t="s">
        <v>2232</v>
      </c>
      <c r="AR491" s="34" t="s">
        <v>2233</v>
      </c>
      <c r="AS491" s="34" t="s">
        <v>2234</v>
      </c>
    </row>
    <row r="492" spans="3:45">
      <c r="C492" s="23" t="s">
        <v>2241</v>
      </c>
      <c r="D492" s="24" t="s">
        <v>848</v>
      </c>
      <c r="E492" s="24" t="s">
        <v>24</v>
      </c>
      <c r="F492" s="37">
        <v>45894.555403044003</v>
      </c>
      <c r="G492" s="37">
        <v>45894.555403044003</v>
      </c>
      <c r="H492" s="25">
        <v>9105849459</v>
      </c>
      <c r="I492" s="37">
        <v>45894.555403044003</v>
      </c>
      <c r="J492" s="25" t="s">
        <v>3636</v>
      </c>
      <c r="K492" s="77"/>
      <c r="L492" s="27" t="s">
        <v>25</v>
      </c>
      <c r="M492" s="25" t="s">
        <v>1572</v>
      </c>
      <c r="N492" s="28">
        <v>45894.555403044003</v>
      </c>
      <c r="O492" s="25" t="s">
        <v>2138</v>
      </c>
      <c r="S492" s="25" t="s">
        <v>3634</v>
      </c>
      <c r="V492" s="25" t="s">
        <v>3634</v>
      </c>
      <c r="Y492" s="25" t="s">
        <v>2627</v>
      </c>
      <c r="AB492" s="24" t="s">
        <v>2229</v>
      </c>
      <c r="AC492" s="24" t="s">
        <v>2230</v>
      </c>
      <c r="AE492" s="29">
        <v>2</v>
      </c>
      <c r="AG492" s="29">
        <v>111058</v>
      </c>
      <c r="AH492" s="30">
        <v>222116</v>
      </c>
      <c r="AL492" s="32">
        <v>8</v>
      </c>
      <c r="AN492" s="29">
        <v>17769.28</v>
      </c>
      <c r="AO492" s="33" t="s">
        <v>2231</v>
      </c>
      <c r="AQ492" s="34" t="s">
        <v>2232</v>
      </c>
      <c r="AR492" s="34" t="s">
        <v>2233</v>
      </c>
      <c r="AS492" s="34" t="s">
        <v>2234</v>
      </c>
    </row>
    <row r="493" spans="3:45">
      <c r="C493" s="23" t="s">
        <v>2241</v>
      </c>
      <c r="D493" s="24" t="s">
        <v>848</v>
      </c>
      <c r="E493" s="24" t="s">
        <v>24</v>
      </c>
      <c r="F493" s="37">
        <v>45894.555403044003</v>
      </c>
      <c r="G493" s="37">
        <v>45894.555403044003</v>
      </c>
      <c r="H493" s="25">
        <v>9105849459</v>
      </c>
      <c r="I493" s="37">
        <v>45894.555403044003</v>
      </c>
      <c r="J493" s="25" t="s">
        <v>3637</v>
      </c>
      <c r="K493" s="77"/>
      <c r="L493" s="27" t="s">
        <v>25</v>
      </c>
      <c r="M493" s="25" t="s">
        <v>1572</v>
      </c>
      <c r="N493" s="28">
        <v>45894.555403044003</v>
      </c>
      <c r="O493" s="25" t="s">
        <v>2138</v>
      </c>
      <c r="S493" s="25" t="s">
        <v>3634</v>
      </c>
      <c r="V493" s="25" t="s">
        <v>3634</v>
      </c>
      <c r="Y493" s="25" t="s">
        <v>2567</v>
      </c>
      <c r="AB493" s="24" t="s">
        <v>2229</v>
      </c>
      <c r="AC493" s="24" t="s">
        <v>2230</v>
      </c>
      <c r="AE493" s="29">
        <v>1</v>
      </c>
      <c r="AG493" s="29">
        <v>74250</v>
      </c>
      <c r="AH493" s="30">
        <v>74250</v>
      </c>
      <c r="AL493" s="32">
        <v>8</v>
      </c>
      <c r="AN493" s="29">
        <v>5940</v>
      </c>
      <c r="AO493" s="33" t="s">
        <v>2231</v>
      </c>
      <c r="AQ493" s="34" t="s">
        <v>2232</v>
      </c>
      <c r="AR493" s="34" t="s">
        <v>2233</v>
      </c>
      <c r="AS493" s="34" t="s">
        <v>2234</v>
      </c>
    </row>
    <row r="494" spans="3:45">
      <c r="C494" s="23" t="s">
        <v>2241</v>
      </c>
      <c r="D494" s="24" t="s">
        <v>848</v>
      </c>
      <c r="E494" s="24" t="s">
        <v>24</v>
      </c>
      <c r="F494" s="37">
        <v>45894.555403044003</v>
      </c>
      <c r="G494" s="37">
        <v>45894.555403044003</v>
      </c>
      <c r="H494" s="25">
        <v>9105849459</v>
      </c>
      <c r="I494" s="37">
        <v>45894.555403044003</v>
      </c>
      <c r="J494" s="25" t="s">
        <v>3638</v>
      </c>
      <c r="K494" s="77"/>
      <c r="L494" s="27" t="s">
        <v>25</v>
      </c>
      <c r="M494" s="25" t="s">
        <v>1572</v>
      </c>
      <c r="N494" s="28">
        <v>45894.555403044003</v>
      </c>
      <c r="O494" s="25" t="s">
        <v>2138</v>
      </c>
      <c r="S494" s="25" t="s">
        <v>3634</v>
      </c>
      <c r="V494" s="25" t="s">
        <v>3634</v>
      </c>
      <c r="Y494" s="25" t="s">
        <v>2865</v>
      </c>
      <c r="AB494" s="24" t="s">
        <v>2229</v>
      </c>
      <c r="AC494" s="24" t="s">
        <v>2230</v>
      </c>
      <c r="AE494" s="29">
        <v>1</v>
      </c>
      <c r="AG494" s="29">
        <v>55595</v>
      </c>
      <c r="AH494" s="30">
        <v>55595</v>
      </c>
      <c r="AL494" s="32">
        <v>8</v>
      </c>
      <c r="AN494" s="29">
        <v>4447.6000000000004</v>
      </c>
      <c r="AO494" s="33" t="s">
        <v>2231</v>
      </c>
      <c r="AQ494" s="34" t="s">
        <v>2232</v>
      </c>
      <c r="AR494" s="34" t="s">
        <v>2233</v>
      </c>
      <c r="AS494" s="34" t="s">
        <v>2234</v>
      </c>
    </row>
    <row r="495" spans="3:45">
      <c r="C495" s="23" t="s">
        <v>2241</v>
      </c>
      <c r="D495" s="24" t="s">
        <v>848</v>
      </c>
      <c r="E495" s="24" t="s">
        <v>24</v>
      </c>
      <c r="F495" s="37">
        <v>45894.555403044003</v>
      </c>
      <c r="G495" s="37">
        <v>45894.555403044003</v>
      </c>
      <c r="H495" s="25">
        <v>9105849459</v>
      </c>
      <c r="I495" s="37">
        <v>45894.555403044003</v>
      </c>
      <c r="J495" s="25" t="s">
        <v>3639</v>
      </c>
      <c r="K495" s="77"/>
      <c r="L495" s="27" t="s">
        <v>25</v>
      </c>
      <c r="M495" s="25" t="s">
        <v>1572</v>
      </c>
      <c r="N495" s="28">
        <v>45894.555403044003</v>
      </c>
      <c r="O495" s="25" t="s">
        <v>2138</v>
      </c>
      <c r="S495" s="25" t="s">
        <v>3634</v>
      </c>
      <c r="V495" s="25" t="s">
        <v>3634</v>
      </c>
      <c r="Y495" s="25" t="s">
        <v>2576</v>
      </c>
      <c r="AB495" s="24" t="s">
        <v>2229</v>
      </c>
      <c r="AC495" s="24" t="s">
        <v>2230</v>
      </c>
      <c r="AE495" s="29">
        <v>1</v>
      </c>
      <c r="AG495" s="29">
        <v>73431</v>
      </c>
      <c r="AH495" s="30">
        <v>73431</v>
      </c>
      <c r="AL495" s="32">
        <v>8</v>
      </c>
      <c r="AN495" s="29">
        <v>5874.4800000000005</v>
      </c>
      <c r="AO495" s="33" t="s">
        <v>2231</v>
      </c>
      <c r="AQ495" s="34" t="s">
        <v>2232</v>
      </c>
      <c r="AR495" s="34" t="s">
        <v>2233</v>
      </c>
      <c r="AS495" s="34" t="s">
        <v>2234</v>
      </c>
    </row>
    <row r="496" spans="3:45">
      <c r="C496" s="23" t="s">
        <v>2235</v>
      </c>
      <c r="D496" s="24" t="s">
        <v>848</v>
      </c>
      <c r="E496" s="24" t="s">
        <v>24</v>
      </c>
      <c r="F496" s="37">
        <v>45894.565926423602</v>
      </c>
      <c r="G496" s="37">
        <v>45894.565926423602</v>
      </c>
      <c r="H496" s="25">
        <v>9105849525</v>
      </c>
      <c r="I496" s="37">
        <v>45894.565926423602</v>
      </c>
      <c r="J496" s="25" t="s">
        <v>3640</v>
      </c>
      <c r="K496" s="77"/>
      <c r="L496" s="27" t="s">
        <v>25</v>
      </c>
      <c r="M496" s="25" t="s">
        <v>1824</v>
      </c>
      <c r="N496" s="28">
        <v>45894.565926423602</v>
      </c>
      <c r="O496" s="25" t="s">
        <v>2141</v>
      </c>
      <c r="S496" s="25" t="s">
        <v>3641</v>
      </c>
      <c r="V496" s="25" t="s">
        <v>3641</v>
      </c>
      <c r="Y496" s="25" t="s">
        <v>2690</v>
      </c>
      <c r="AB496" s="24" t="s">
        <v>2229</v>
      </c>
      <c r="AC496" s="24" t="s">
        <v>2230</v>
      </c>
      <c r="AE496" s="29">
        <v>1</v>
      </c>
      <c r="AG496" s="29">
        <v>50400</v>
      </c>
      <c r="AH496" s="30">
        <v>50400</v>
      </c>
      <c r="AL496" s="32">
        <v>8</v>
      </c>
      <c r="AN496" s="29">
        <v>4032</v>
      </c>
      <c r="AO496" s="33" t="s">
        <v>2231</v>
      </c>
      <c r="AQ496" s="34" t="s">
        <v>2232</v>
      </c>
      <c r="AR496" s="34" t="s">
        <v>2233</v>
      </c>
      <c r="AS496" s="34" t="s">
        <v>2234</v>
      </c>
    </row>
    <row r="497" spans="3:45">
      <c r="C497" s="23" t="s">
        <v>2241</v>
      </c>
      <c r="D497" s="24" t="s">
        <v>848</v>
      </c>
      <c r="E497" s="24" t="s">
        <v>24</v>
      </c>
      <c r="F497" s="37">
        <v>45894.568891284704</v>
      </c>
      <c r="G497" s="37">
        <v>45894.568891284704</v>
      </c>
      <c r="H497" s="25">
        <v>9105849570</v>
      </c>
      <c r="I497" s="37">
        <v>45894.568891284704</v>
      </c>
      <c r="J497" s="25" t="s">
        <v>3642</v>
      </c>
      <c r="K497" s="77"/>
      <c r="L497" s="27" t="s">
        <v>25</v>
      </c>
      <c r="M497" s="25" t="s">
        <v>1918</v>
      </c>
      <c r="N497" s="28">
        <v>45894.568891284704</v>
      </c>
      <c r="O497" s="25" t="s">
        <v>2149</v>
      </c>
      <c r="S497" s="25" t="s">
        <v>3643</v>
      </c>
      <c r="V497" s="25" t="s">
        <v>3643</v>
      </c>
      <c r="Y497" s="25" t="s">
        <v>2706</v>
      </c>
      <c r="AB497" s="24" t="s">
        <v>2229</v>
      </c>
      <c r="AC497" s="24" t="s">
        <v>2230</v>
      </c>
      <c r="AE497" s="29">
        <v>1</v>
      </c>
      <c r="AG497" s="29">
        <v>111606</v>
      </c>
      <c r="AH497" s="30">
        <v>111606</v>
      </c>
      <c r="AL497" s="32">
        <v>8</v>
      </c>
      <c r="AN497" s="29">
        <v>8928.48</v>
      </c>
      <c r="AO497" s="33" t="s">
        <v>2231</v>
      </c>
      <c r="AQ497" s="34" t="s">
        <v>2232</v>
      </c>
      <c r="AR497" s="34" t="s">
        <v>2233</v>
      </c>
      <c r="AS497" s="34" t="s">
        <v>2234</v>
      </c>
    </row>
    <row r="498" spans="3:45">
      <c r="C498" s="23" t="s">
        <v>2235</v>
      </c>
      <c r="D498" s="24" t="s">
        <v>848</v>
      </c>
      <c r="E498" s="24" t="s">
        <v>24</v>
      </c>
      <c r="F498" s="37">
        <v>45894.570103356498</v>
      </c>
      <c r="G498" s="37">
        <v>45894.570103356498</v>
      </c>
      <c r="H498" s="25">
        <v>9105849589</v>
      </c>
      <c r="I498" s="37">
        <v>45894.570103356498</v>
      </c>
      <c r="J498" s="25" t="s">
        <v>3644</v>
      </c>
      <c r="K498" s="77"/>
      <c r="L498" s="27" t="s">
        <v>25</v>
      </c>
      <c r="M498" s="25" t="s">
        <v>2005</v>
      </c>
      <c r="N498" s="28">
        <v>45894.570103356498</v>
      </c>
      <c r="O498" s="25" t="s">
        <v>2161</v>
      </c>
      <c r="S498" s="25" t="s">
        <v>3645</v>
      </c>
      <c r="V498" s="25" t="s">
        <v>3645</v>
      </c>
      <c r="Y498" s="25" t="s">
        <v>2627</v>
      </c>
      <c r="AB498" s="24" t="s">
        <v>2229</v>
      </c>
      <c r="AC498" s="24" t="s">
        <v>2230</v>
      </c>
      <c r="AE498" s="29">
        <v>1</v>
      </c>
      <c r="AG498" s="29">
        <v>111058</v>
      </c>
      <c r="AH498" s="30">
        <v>111058</v>
      </c>
      <c r="AL498" s="32">
        <v>8</v>
      </c>
      <c r="AN498" s="29">
        <v>8884.64</v>
      </c>
      <c r="AO498" s="33" t="s">
        <v>2231</v>
      </c>
      <c r="AQ498" s="34" t="s">
        <v>2232</v>
      </c>
      <c r="AR498" s="34" t="s">
        <v>2233</v>
      </c>
      <c r="AS498" s="34" t="s">
        <v>2234</v>
      </c>
    </row>
    <row r="499" spans="3:45">
      <c r="C499" s="23" t="s">
        <v>2235</v>
      </c>
      <c r="D499" s="24" t="s">
        <v>848</v>
      </c>
      <c r="E499" s="24" t="s">
        <v>24</v>
      </c>
      <c r="F499" s="37">
        <v>45894.575179363397</v>
      </c>
      <c r="G499" s="37">
        <v>45894.575179363397</v>
      </c>
      <c r="H499" s="25">
        <v>9105849637</v>
      </c>
      <c r="I499" s="37">
        <v>45894.575179363397</v>
      </c>
      <c r="J499" s="25" t="s">
        <v>3646</v>
      </c>
      <c r="K499" s="77"/>
      <c r="L499" s="27" t="s">
        <v>25</v>
      </c>
      <c r="M499" s="25" t="s">
        <v>1709</v>
      </c>
      <c r="N499" s="28">
        <v>45894.575179363397</v>
      </c>
      <c r="O499" s="25" t="s">
        <v>2139</v>
      </c>
      <c r="S499" s="25" t="s">
        <v>3647</v>
      </c>
      <c r="V499" s="25" t="s">
        <v>3647</v>
      </c>
      <c r="Y499" s="25" t="s">
        <v>2627</v>
      </c>
      <c r="AB499" s="24" t="s">
        <v>2229</v>
      </c>
      <c r="AC499" s="24" t="s">
        <v>2230</v>
      </c>
      <c r="AE499" s="29">
        <v>1</v>
      </c>
      <c r="AG499" s="29">
        <v>111058</v>
      </c>
      <c r="AH499" s="30">
        <v>111058</v>
      </c>
      <c r="AL499" s="32">
        <v>8</v>
      </c>
      <c r="AN499" s="29">
        <v>8884.64</v>
      </c>
      <c r="AO499" s="33" t="s">
        <v>2231</v>
      </c>
      <c r="AQ499" s="34" t="s">
        <v>2232</v>
      </c>
      <c r="AR499" s="34" t="s">
        <v>2233</v>
      </c>
      <c r="AS499" s="34" t="s">
        <v>2234</v>
      </c>
    </row>
    <row r="500" spans="3:45">
      <c r="C500" s="23" t="s">
        <v>2241</v>
      </c>
      <c r="D500" s="24" t="s">
        <v>848</v>
      </c>
      <c r="E500" s="24" t="s">
        <v>24</v>
      </c>
      <c r="F500" s="37">
        <v>45894.583531134303</v>
      </c>
      <c r="G500" s="37">
        <v>45894.583531134303</v>
      </c>
      <c r="H500" s="25">
        <v>9105849630</v>
      </c>
      <c r="I500" s="37">
        <v>45894.583531134303</v>
      </c>
      <c r="J500" s="25" t="s">
        <v>3648</v>
      </c>
      <c r="K500" s="77"/>
      <c r="L500" s="27" t="s">
        <v>25</v>
      </c>
      <c r="M500" s="25" t="s">
        <v>2085</v>
      </c>
      <c r="N500" s="28">
        <v>45894.583531134303</v>
      </c>
      <c r="O500" s="25" t="s">
        <v>2156</v>
      </c>
      <c r="S500" s="25" t="s">
        <v>3649</v>
      </c>
      <c r="V500" s="25" t="s">
        <v>3649</v>
      </c>
      <c r="Y500" s="25" t="s">
        <v>2567</v>
      </c>
      <c r="AB500" s="24" t="s">
        <v>2229</v>
      </c>
      <c r="AC500" s="24" t="s">
        <v>2230</v>
      </c>
      <c r="AE500" s="29">
        <v>2</v>
      </c>
      <c r="AG500" s="29">
        <v>74250</v>
      </c>
      <c r="AH500" s="30">
        <v>148500</v>
      </c>
      <c r="AL500" s="32">
        <v>8</v>
      </c>
      <c r="AN500" s="29">
        <v>11880</v>
      </c>
      <c r="AO500" s="33" t="s">
        <v>2231</v>
      </c>
      <c r="AQ500" s="34" t="s">
        <v>2232</v>
      </c>
      <c r="AR500" s="34" t="s">
        <v>2233</v>
      </c>
      <c r="AS500" s="34" t="s">
        <v>2234</v>
      </c>
    </row>
    <row r="501" spans="3:45">
      <c r="C501" s="23" t="s">
        <v>2241</v>
      </c>
      <c r="D501" s="24" t="s">
        <v>848</v>
      </c>
      <c r="E501" s="24" t="s">
        <v>24</v>
      </c>
      <c r="F501" s="37">
        <v>45894.583531134303</v>
      </c>
      <c r="G501" s="37">
        <v>45894.583531134303</v>
      </c>
      <c r="H501" s="25">
        <v>9105849630</v>
      </c>
      <c r="I501" s="37">
        <v>45894.583531134303</v>
      </c>
      <c r="J501" s="25" t="s">
        <v>3650</v>
      </c>
      <c r="K501" s="77"/>
      <c r="L501" s="27" t="s">
        <v>25</v>
      </c>
      <c r="M501" s="25" t="s">
        <v>2085</v>
      </c>
      <c r="N501" s="28">
        <v>45894.583531134303</v>
      </c>
      <c r="O501" s="25" t="s">
        <v>2156</v>
      </c>
      <c r="S501" s="25" t="s">
        <v>3649</v>
      </c>
      <c r="V501" s="25" t="s">
        <v>3649</v>
      </c>
      <c r="Y501" s="25" t="s">
        <v>2706</v>
      </c>
      <c r="AB501" s="24" t="s">
        <v>2229</v>
      </c>
      <c r="AC501" s="24" t="s">
        <v>2230</v>
      </c>
      <c r="AE501" s="29">
        <v>2</v>
      </c>
      <c r="AG501" s="29">
        <v>111606</v>
      </c>
      <c r="AH501" s="30">
        <v>223212</v>
      </c>
      <c r="AL501" s="32">
        <v>8</v>
      </c>
      <c r="AN501" s="29">
        <v>17856.96</v>
      </c>
      <c r="AO501" s="33" t="s">
        <v>2231</v>
      </c>
      <c r="AQ501" s="34" t="s">
        <v>2232</v>
      </c>
      <c r="AR501" s="34" t="s">
        <v>2233</v>
      </c>
      <c r="AS501" s="34" t="s">
        <v>2234</v>
      </c>
    </row>
    <row r="502" spans="3:45">
      <c r="C502" s="23" t="s">
        <v>2241</v>
      </c>
      <c r="D502" s="24" t="s">
        <v>848</v>
      </c>
      <c r="E502" s="24" t="s">
        <v>24</v>
      </c>
      <c r="F502" s="37">
        <v>45894.583531134303</v>
      </c>
      <c r="G502" s="37">
        <v>45894.583531134303</v>
      </c>
      <c r="H502" s="25">
        <v>9105849630</v>
      </c>
      <c r="I502" s="37">
        <v>45894.583531134303</v>
      </c>
      <c r="J502" s="25" t="s">
        <v>3651</v>
      </c>
      <c r="K502" s="77"/>
      <c r="L502" s="27" t="s">
        <v>25</v>
      </c>
      <c r="M502" s="25" t="s">
        <v>2085</v>
      </c>
      <c r="N502" s="28">
        <v>45894.583531134303</v>
      </c>
      <c r="O502" s="25" t="s">
        <v>2156</v>
      </c>
      <c r="S502" s="25" t="s">
        <v>3649</v>
      </c>
      <c r="V502" s="25" t="s">
        <v>3649</v>
      </c>
      <c r="Y502" s="25" t="s">
        <v>2616</v>
      </c>
      <c r="AB502" s="24" t="s">
        <v>2229</v>
      </c>
      <c r="AC502" s="24" t="s">
        <v>2230</v>
      </c>
      <c r="AE502" s="29">
        <v>2</v>
      </c>
      <c r="AG502" s="29">
        <v>70950</v>
      </c>
      <c r="AH502" s="30">
        <v>141900</v>
      </c>
      <c r="AL502" s="32">
        <v>8</v>
      </c>
      <c r="AN502" s="29">
        <v>11352</v>
      </c>
      <c r="AO502" s="33" t="s">
        <v>2231</v>
      </c>
      <c r="AQ502" s="34" t="s">
        <v>2232</v>
      </c>
      <c r="AR502" s="34" t="s">
        <v>2233</v>
      </c>
      <c r="AS502" s="34" t="s">
        <v>2234</v>
      </c>
    </row>
    <row r="503" spans="3:45">
      <c r="C503" s="23" t="s">
        <v>2235</v>
      </c>
      <c r="D503" s="24" t="s">
        <v>848</v>
      </c>
      <c r="E503" s="24" t="s">
        <v>24</v>
      </c>
      <c r="F503" s="37">
        <v>45894.589471794003</v>
      </c>
      <c r="G503" s="37">
        <v>45894.589471794003</v>
      </c>
      <c r="H503" s="25">
        <v>9105849633</v>
      </c>
      <c r="I503" s="37">
        <v>45894.589471794003</v>
      </c>
      <c r="J503" s="25" t="s">
        <v>3652</v>
      </c>
      <c r="K503" s="77"/>
      <c r="L503" s="27" t="s">
        <v>25</v>
      </c>
      <c r="M503" s="25" t="s">
        <v>1809</v>
      </c>
      <c r="N503" s="28">
        <v>45894.589471794003</v>
      </c>
      <c r="O503" s="25" t="s">
        <v>2145</v>
      </c>
      <c r="S503" s="25" t="s">
        <v>3653</v>
      </c>
      <c r="V503" s="25" t="s">
        <v>3653</v>
      </c>
      <c r="Y503" s="25" t="s">
        <v>2865</v>
      </c>
      <c r="AB503" s="24" t="s">
        <v>2229</v>
      </c>
      <c r="AC503" s="24" t="s">
        <v>2230</v>
      </c>
      <c r="AE503" s="29">
        <v>1</v>
      </c>
      <c r="AG503" s="29">
        <v>55595</v>
      </c>
      <c r="AH503" s="30">
        <v>55595</v>
      </c>
      <c r="AL503" s="32">
        <v>8</v>
      </c>
      <c r="AN503" s="29">
        <v>4447.6000000000004</v>
      </c>
      <c r="AO503" s="33" t="s">
        <v>2231</v>
      </c>
      <c r="AQ503" s="34" t="s">
        <v>2232</v>
      </c>
      <c r="AR503" s="34" t="s">
        <v>2233</v>
      </c>
      <c r="AS503" s="34" t="s">
        <v>2234</v>
      </c>
    </row>
    <row r="504" spans="3:45">
      <c r="C504" s="23" t="s">
        <v>2235</v>
      </c>
      <c r="D504" s="24" t="s">
        <v>848</v>
      </c>
      <c r="E504" s="24" t="s">
        <v>24</v>
      </c>
      <c r="F504" s="37">
        <v>45894.617027743101</v>
      </c>
      <c r="G504" s="37">
        <v>45894.617027743101</v>
      </c>
      <c r="H504" s="25">
        <v>9105849798</v>
      </c>
      <c r="I504" s="37">
        <v>45894.617027743101</v>
      </c>
      <c r="J504" s="25" t="s">
        <v>3654</v>
      </c>
      <c r="K504" s="77"/>
      <c r="L504" s="27" t="s">
        <v>25</v>
      </c>
      <c r="M504" s="25" t="s">
        <v>2065</v>
      </c>
      <c r="N504" s="28">
        <v>45894.617027743101</v>
      </c>
      <c r="O504" s="25" t="s">
        <v>2170</v>
      </c>
      <c r="S504" s="25" t="s">
        <v>3318</v>
      </c>
      <c r="V504" s="25" t="s">
        <v>3318</v>
      </c>
      <c r="Y504" s="25" t="s">
        <v>2576</v>
      </c>
      <c r="AB504" s="24" t="s">
        <v>2229</v>
      </c>
      <c r="AC504" s="24" t="s">
        <v>2230</v>
      </c>
      <c r="AE504" s="29">
        <v>1</v>
      </c>
      <c r="AG504" s="29">
        <v>73431</v>
      </c>
      <c r="AH504" s="30">
        <v>73431</v>
      </c>
      <c r="AL504" s="32">
        <v>8</v>
      </c>
      <c r="AN504" s="29">
        <v>5874.4800000000005</v>
      </c>
      <c r="AO504" s="33" t="s">
        <v>2231</v>
      </c>
      <c r="AQ504" s="34" t="s">
        <v>2232</v>
      </c>
      <c r="AR504" s="34" t="s">
        <v>2233</v>
      </c>
      <c r="AS504" s="34" t="s">
        <v>2234</v>
      </c>
    </row>
    <row r="505" spans="3:45">
      <c r="C505" s="23" t="s">
        <v>2235</v>
      </c>
      <c r="D505" s="24" t="s">
        <v>848</v>
      </c>
      <c r="E505" s="24" t="s">
        <v>24</v>
      </c>
      <c r="F505" s="37">
        <v>45894.619984872697</v>
      </c>
      <c r="G505" s="37">
        <v>45894.619984872697</v>
      </c>
      <c r="H505" s="25">
        <v>9105849741</v>
      </c>
      <c r="I505" s="37">
        <v>45894.619984872697</v>
      </c>
      <c r="J505" s="25" t="s">
        <v>3655</v>
      </c>
      <c r="K505" s="77"/>
      <c r="L505" s="27" t="s">
        <v>25</v>
      </c>
      <c r="M505" s="25" t="s">
        <v>1621</v>
      </c>
      <c r="N505" s="28">
        <v>45894.619984872697</v>
      </c>
      <c r="O505" s="25" t="s">
        <v>2139</v>
      </c>
      <c r="S505" s="25" t="s">
        <v>3656</v>
      </c>
      <c r="V505" s="25" t="s">
        <v>3656</v>
      </c>
      <c r="Y505" s="25" t="s">
        <v>2567</v>
      </c>
      <c r="AB505" s="24" t="s">
        <v>2229</v>
      </c>
      <c r="AC505" s="24" t="s">
        <v>2230</v>
      </c>
      <c r="AE505" s="29">
        <v>1</v>
      </c>
      <c r="AG505" s="29">
        <v>74250</v>
      </c>
      <c r="AH505" s="30">
        <v>74250</v>
      </c>
      <c r="AL505" s="32">
        <v>8</v>
      </c>
      <c r="AN505" s="29">
        <v>5940</v>
      </c>
      <c r="AO505" s="33" t="s">
        <v>2231</v>
      </c>
      <c r="AQ505" s="34" t="s">
        <v>2232</v>
      </c>
      <c r="AR505" s="34" t="s">
        <v>2233</v>
      </c>
      <c r="AS505" s="34" t="s">
        <v>2234</v>
      </c>
    </row>
    <row r="506" spans="3:45">
      <c r="C506" s="23" t="s">
        <v>2235</v>
      </c>
      <c r="D506" s="24" t="s">
        <v>848</v>
      </c>
      <c r="E506" s="24" t="s">
        <v>24</v>
      </c>
      <c r="F506" s="37">
        <v>45894.619984872697</v>
      </c>
      <c r="G506" s="37">
        <v>45894.619984872697</v>
      </c>
      <c r="H506" s="25">
        <v>9105849741</v>
      </c>
      <c r="I506" s="37">
        <v>45894.619984872697</v>
      </c>
      <c r="J506" s="25" t="s">
        <v>3657</v>
      </c>
      <c r="K506" s="77"/>
      <c r="L506" s="27" t="s">
        <v>25</v>
      </c>
      <c r="M506" s="25" t="s">
        <v>1621</v>
      </c>
      <c r="N506" s="28">
        <v>45894.619984872697</v>
      </c>
      <c r="O506" s="25" t="s">
        <v>2139</v>
      </c>
      <c r="S506" s="25" t="s">
        <v>3656</v>
      </c>
      <c r="V506" s="25" t="s">
        <v>3656</v>
      </c>
      <c r="Y506" s="25" t="s">
        <v>2832</v>
      </c>
      <c r="AB506" s="24" t="s">
        <v>2229</v>
      </c>
      <c r="AC506" s="24" t="s">
        <v>2230</v>
      </c>
      <c r="AE506" s="29">
        <v>1</v>
      </c>
      <c r="AG506" s="29">
        <v>46000</v>
      </c>
      <c r="AH506" s="30">
        <v>46000</v>
      </c>
      <c r="AL506" s="32">
        <v>8</v>
      </c>
      <c r="AN506" s="29">
        <v>3680</v>
      </c>
      <c r="AO506" s="33" t="s">
        <v>2231</v>
      </c>
      <c r="AQ506" s="34" t="s">
        <v>2232</v>
      </c>
      <c r="AR506" s="34" t="s">
        <v>2233</v>
      </c>
      <c r="AS506" s="34" t="s">
        <v>2234</v>
      </c>
    </row>
    <row r="507" spans="3:45">
      <c r="C507" s="23" t="s">
        <v>2241</v>
      </c>
      <c r="D507" s="24" t="s">
        <v>848</v>
      </c>
      <c r="E507" s="24" t="s">
        <v>24</v>
      </c>
      <c r="F507" s="37">
        <v>45894.626173032397</v>
      </c>
      <c r="G507" s="37">
        <v>45894.626173032397</v>
      </c>
      <c r="H507" s="25">
        <v>9105849805</v>
      </c>
      <c r="I507" s="37">
        <v>45894.626173032397</v>
      </c>
      <c r="J507" s="25" t="s">
        <v>3658</v>
      </c>
      <c r="K507" s="77"/>
      <c r="L507" s="27" t="s">
        <v>25</v>
      </c>
      <c r="M507" s="25" t="s">
        <v>1647</v>
      </c>
      <c r="N507" s="28">
        <v>45894.626173032397</v>
      </c>
      <c r="O507" s="25" t="s">
        <v>2138</v>
      </c>
      <c r="S507" s="25" t="s">
        <v>3659</v>
      </c>
      <c r="V507" s="25" t="s">
        <v>3659</v>
      </c>
      <c r="Y507" s="25" t="s">
        <v>2576</v>
      </c>
      <c r="AB507" s="24" t="s">
        <v>2229</v>
      </c>
      <c r="AC507" s="24" t="s">
        <v>2230</v>
      </c>
      <c r="AE507" s="29">
        <v>2</v>
      </c>
      <c r="AG507" s="29">
        <v>73431</v>
      </c>
      <c r="AH507" s="30">
        <v>146862</v>
      </c>
      <c r="AL507" s="32">
        <v>8</v>
      </c>
      <c r="AN507" s="29">
        <v>11748.960000000001</v>
      </c>
      <c r="AO507" s="33" t="s">
        <v>2231</v>
      </c>
      <c r="AQ507" s="34" t="s">
        <v>2232</v>
      </c>
      <c r="AR507" s="34" t="s">
        <v>2233</v>
      </c>
      <c r="AS507" s="34" t="s">
        <v>2234</v>
      </c>
    </row>
    <row r="508" spans="3:45">
      <c r="C508" s="23" t="s">
        <v>2241</v>
      </c>
      <c r="D508" s="24" t="s">
        <v>848</v>
      </c>
      <c r="E508" s="24" t="s">
        <v>24</v>
      </c>
      <c r="F508" s="37">
        <v>45894.626173032397</v>
      </c>
      <c r="G508" s="37">
        <v>45894.626173032397</v>
      </c>
      <c r="H508" s="25">
        <v>9105849805</v>
      </c>
      <c r="I508" s="37">
        <v>45894.626173032397</v>
      </c>
      <c r="J508" s="25" t="s">
        <v>3660</v>
      </c>
      <c r="K508" s="77"/>
      <c r="L508" s="27" t="s">
        <v>25</v>
      </c>
      <c r="M508" s="25" t="s">
        <v>1647</v>
      </c>
      <c r="N508" s="28">
        <v>45894.626173032397</v>
      </c>
      <c r="O508" s="25" t="s">
        <v>2138</v>
      </c>
      <c r="S508" s="25" t="s">
        <v>3659</v>
      </c>
      <c r="V508" s="25" t="s">
        <v>3659</v>
      </c>
      <c r="Y508" s="25" t="s">
        <v>2627</v>
      </c>
      <c r="AB508" s="24" t="s">
        <v>2229</v>
      </c>
      <c r="AC508" s="24" t="s">
        <v>2230</v>
      </c>
      <c r="AE508" s="29">
        <v>1</v>
      </c>
      <c r="AG508" s="29">
        <v>111058</v>
      </c>
      <c r="AH508" s="30">
        <v>111058</v>
      </c>
      <c r="AL508" s="32">
        <v>8</v>
      </c>
      <c r="AN508" s="29">
        <v>8884.64</v>
      </c>
      <c r="AO508" s="33" t="s">
        <v>2231</v>
      </c>
      <c r="AQ508" s="34" t="s">
        <v>2232</v>
      </c>
      <c r="AR508" s="34" t="s">
        <v>2233</v>
      </c>
      <c r="AS508" s="34" t="s">
        <v>2234</v>
      </c>
    </row>
    <row r="509" spans="3:45">
      <c r="C509" s="23" t="s">
        <v>2241</v>
      </c>
      <c r="D509" s="24" t="s">
        <v>848</v>
      </c>
      <c r="E509" s="24" t="s">
        <v>24</v>
      </c>
      <c r="F509" s="37">
        <v>45894.626173032397</v>
      </c>
      <c r="G509" s="37">
        <v>45894.626173032397</v>
      </c>
      <c r="H509" s="25">
        <v>9105849805</v>
      </c>
      <c r="I509" s="37">
        <v>45894.626173032397</v>
      </c>
      <c r="J509" s="25" t="s">
        <v>3661</v>
      </c>
      <c r="K509" s="77"/>
      <c r="L509" s="27" t="s">
        <v>25</v>
      </c>
      <c r="M509" s="25" t="s">
        <v>1647</v>
      </c>
      <c r="N509" s="28">
        <v>45894.626173032397</v>
      </c>
      <c r="O509" s="25" t="s">
        <v>2138</v>
      </c>
      <c r="S509" s="25" t="s">
        <v>3659</v>
      </c>
      <c r="V509" s="25" t="s">
        <v>3659</v>
      </c>
      <c r="Y509" s="25" t="s">
        <v>2865</v>
      </c>
      <c r="AB509" s="24" t="s">
        <v>2229</v>
      </c>
      <c r="AC509" s="24" t="s">
        <v>2230</v>
      </c>
      <c r="AE509" s="29">
        <v>2</v>
      </c>
      <c r="AG509" s="29">
        <v>55595</v>
      </c>
      <c r="AH509" s="30">
        <v>111190</v>
      </c>
      <c r="AL509" s="32">
        <v>8</v>
      </c>
      <c r="AN509" s="29">
        <v>8895.2000000000007</v>
      </c>
      <c r="AO509" s="33" t="s">
        <v>2231</v>
      </c>
      <c r="AQ509" s="34" t="s">
        <v>2232</v>
      </c>
      <c r="AR509" s="34" t="s">
        <v>2233</v>
      </c>
      <c r="AS509" s="34" t="s">
        <v>2234</v>
      </c>
    </row>
    <row r="510" spans="3:45">
      <c r="C510" s="23" t="s">
        <v>2241</v>
      </c>
      <c r="D510" s="24" t="s">
        <v>848</v>
      </c>
      <c r="E510" s="24" t="s">
        <v>24</v>
      </c>
      <c r="F510" s="37">
        <v>45894.626173032397</v>
      </c>
      <c r="G510" s="37">
        <v>45894.626173032397</v>
      </c>
      <c r="H510" s="25">
        <v>9105849805</v>
      </c>
      <c r="I510" s="37">
        <v>45894.626173032397</v>
      </c>
      <c r="J510" s="25" t="s">
        <v>3662</v>
      </c>
      <c r="K510" s="77"/>
      <c r="L510" s="27" t="s">
        <v>25</v>
      </c>
      <c r="M510" s="25" t="s">
        <v>1647</v>
      </c>
      <c r="N510" s="28">
        <v>45894.626173032397</v>
      </c>
      <c r="O510" s="25" t="s">
        <v>2138</v>
      </c>
      <c r="S510" s="25" t="s">
        <v>3659</v>
      </c>
      <c r="V510" s="25" t="s">
        <v>3659</v>
      </c>
      <c r="Y510" s="25" t="s">
        <v>2629</v>
      </c>
      <c r="AB510" s="24" t="s">
        <v>2229</v>
      </c>
      <c r="AC510" s="24" t="s">
        <v>2230</v>
      </c>
      <c r="AE510" s="29">
        <v>3</v>
      </c>
      <c r="AG510" s="29">
        <v>50182</v>
      </c>
      <c r="AH510" s="30">
        <v>150546</v>
      </c>
      <c r="AL510" s="32">
        <v>8</v>
      </c>
      <c r="AN510" s="29">
        <v>12043.68</v>
      </c>
      <c r="AO510" s="33" t="s">
        <v>2231</v>
      </c>
      <c r="AQ510" s="34" t="s">
        <v>2232</v>
      </c>
      <c r="AR510" s="34" t="s">
        <v>2233</v>
      </c>
      <c r="AS510" s="34" t="s">
        <v>2234</v>
      </c>
    </row>
    <row r="511" spans="3:45">
      <c r="C511" s="23" t="s">
        <v>2235</v>
      </c>
      <c r="D511" s="24" t="s">
        <v>848</v>
      </c>
      <c r="E511" s="24" t="s">
        <v>24</v>
      </c>
      <c r="F511" s="37">
        <v>45894.629050080999</v>
      </c>
      <c r="G511" s="37">
        <v>45894.629050080999</v>
      </c>
      <c r="H511" s="25">
        <v>9105849880</v>
      </c>
      <c r="I511" s="37">
        <v>45894.629050080999</v>
      </c>
      <c r="J511" s="25" t="s">
        <v>3663</v>
      </c>
      <c r="K511" s="77"/>
      <c r="L511" s="27" t="s">
        <v>25</v>
      </c>
      <c r="M511" s="25" t="s">
        <v>2019</v>
      </c>
      <c r="N511" s="28">
        <v>45894.629050080999</v>
      </c>
      <c r="O511" s="25" t="s">
        <v>2181</v>
      </c>
      <c r="S511" s="25" t="s">
        <v>3664</v>
      </c>
      <c r="V511" s="25" t="s">
        <v>3664</v>
      </c>
      <c r="Y511" s="25" t="s">
        <v>2576</v>
      </c>
      <c r="AB511" s="24" t="s">
        <v>2229</v>
      </c>
      <c r="AC511" s="24" t="s">
        <v>2230</v>
      </c>
      <c r="AE511" s="29">
        <v>1</v>
      </c>
      <c r="AG511" s="29">
        <v>73431</v>
      </c>
      <c r="AH511" s="30">
        <v>73431</v>
      </c>
      <c r="AL511" s="32">
        <v>8</v>
      </c>
      <c r="AN511" s="29">
        <v>5874.4800000000005</v>
      </c>
      <c r="AO511" s="33" t="s">
        <v>2231</v>
      </c>
      <c r="AQ511" s="34" t="s">
        <v>2232</v>
      </c>
      <c r="AR511" s="34" t="s">
        <v>2233</v>
      </c>
      <c r="AS511" s="34" t="s">
        <v>2234</v>
      </c>
    </row>
    <row r="512" spans="3:45">
      <c r="C512" s="23" t="s">
        <v>2235</v>
      </c>
      <c r="D512" s="24" t="s">
        <v>848</v>
      </c>
      <c r="E512" s="24" t="s">
        <v>24</v>
      </c>
      <c r="F512" s="37">
        <v>45894.629050080999</v>
      </c>
      <c r="G512" s="37">
        <v>45894.629050080999</v>
      </c>
      <c r="H512" s="25">
        <v>9105849880</v>
      </c>
      <c r="I512" s="37">
        <v>45894.629050080999</v>
      </c>
      <c r="J512" s="25" t="s">
        <v>3665</v>
      </c>
      <c r="K512" s="77"/>
      <c r="L512" s="27" t="s">
        <v>25</v>
      </c>
      <c r="M512" s="25" t="s">
        <v>2019</v>
      </c>
      <c r="N512" s="28">
        <v>45894.629050080999</v>
      </c>
      <c r="O512" s="25" t="s">
        <v>2181</v>
      </c>
      <c r="S512" s="25" t="s">
        <v>3664</v>
      </c>
      <c r="V512" s="25" t="s">
        <v>3664</v>
      </c>
      <c r="Y512" s="25" t="s">
        <v>2627</v>
      </c>
      <c r="AB512" s="24" t="s">
        <v>2229</v>
      </c>
      <c r="AC512" s="24" t="s">
        <v>2230</v>
      </c>
      <c r="AE512" s="29">
        <v>1</v>
      </c>
      <c r="AG512" s="29">
        <v>111058</v>
      </c>
      <c r="AH512" s="30">
        <v>111058</v>
      </c>
      <c r="AL512" s="32">
        <v>8</v>
      </c>
      <c r="AN512" s="29">
        <v>8884.64</v>
      </c>
      <c r="AO512" s="33" t="s">
        <v>2231</v>
      </c>
      <c r="AQ512" s="34" t="s">
        <v>2232</v>
      </c>
      <c r="AR512" s="34" t="s">
        <v>2233</v>
      </c>
      <c r="AS512" s="34" t="s">
        <v>2234</v>
      </c>
    </row>
    <row r="513" spans="3:45">
      <c r="C513" s="23" t="s">
        <v>2235</v>
      </c>
      <c r="D513" s="24" t="s">
        <v>848</v>
      </c>
      <c r="E513" s="24" t="s">
        <v>24</v>
      </c>
      <c r="F513" s="37">
        <v>45894.629129398098</v>
      </c>
      <c r="G513" s="37">
        <v>45894.629129398098</v>
      </c>
      <c r="H513" s="25">
        <v>9105849894</v>
      </c>
      <c r="I513" s="37">
        <v>45894.629129398098</v>
      </c>
      <c r="J513" s="25" t="s">
        <v>3666</v>
      </c>
      <c r="K513" s="77"/>
      <c r="L513" s="27" t="s">
        <v>25</v>
      </c>
      <c r="M513" s="25" t="s">
        <v>2007</v>
      </c>
      <c r="N513" s="28">
        <v>45894.629129398098</v>
      </c>
      <c r="O513" s="25" t="s">
        <v>2161</v>
      </c>
      <c r="S513" s="25" t="s">
        <v>3667</v>
      </c>
      <c r="V513" s="25" t="s">
        <v>3667</v>
      </c>
      <c r="Y513" s="25" t="s">
        <v>2865</v>
      </c>
      <c r="AB513" s="24" t="s">
        <v>2229</v>
      </c>
      <c r="AC513" s="24" t="s">
        <v>2230</v>
      </c>
      <c r="AE513" s="29">
        <v>2</v>
      </c>
      <c r="AG513" s="29">
        <v>55595</v>
      </c>
      <c r="AH513" s="30">
        <v>111190</v>
      </c>
      <c r="AL513" s="32">
        <v>8</v>
      </c>
      <c r="AN513" s="29">
        <v>8895.2000000000007</v>
      </c>
      <c r="AO513" s="33" t="s">
        <v>2231</v>
      </c>
      <c r="AQ513" s="34" t="s">
        <v>2232</v>
      </c>
      <c r="AR513" s="34" t="s">
        <v>2233</v>
      </c>
      <c r="AS513" s="34" t="s">
        <v>2234</v>
      </c>
    </row>
    <row r="514" spans="3:45">
      <c r="C514" s="23" t="s">
        <v>2235</v>
      </c>
      <c r="D514" s="24" t="s">
        <v>848</v>
      </c>
      <c r="E514" s="24" t="s">
        <v>24</v>
      </c>
      <c r="F514" s="37">
        <v>45894.629201817101</v>
      </c>
      <c r="G514" s="37">
        <v>45894.629201817101</v>
      </c>
      <c r="H514" s="25">
        <v>9105849917</v>
      </c>
      <c r="I514" s="37">
        <v>45894.629201817101</v>
      </c>
      <c r="J514" s="25" t="s">
        <v>3668</v>
      </c>
      <c r="K514" s="77"/>
      <c r="L514" s="27" t="s">
        <v>25</v>
      </c>
      <c r="M514" s="25" t="s">
        <v>1623</v>
      </c>
      <c r="N514" s="28">
        <v>45894.629201817101</v>
      </c>
      <c r="O514" s="25" t="s">
        <v>2139</v>
      </c>
      <c r="S514" s="25" t="s">
        <v>3613</v>
      </c>
      <c r="V514" s="25" t="s">
        <v>3613</v>
      </c>
      <c r="Y514" s="25" t="s">
        <v>2567</v>
      </c>
      <c r="AB514" s="24" t="s">
        <v>2229</v>
      </c>
      <c r="AC514" s="24" t="s">
        <v>2230</v>
      </c>
      <c r="AE514" s="29">
        <v>1</v>
      </c>
      <c r="AG514" s="29">
        <v>74250</v>
      </c>
      <c r="AH514" s="30">
        <v>74250</v>
      </c>
      <c r="AL514" s="32">
        <v>8</v>
      </c>
      <c r="AN514" s="29">
        <v>5940</v>
      </c>
      <c r="AO514" s="33" t="s">
        <v>2231</v>
      </c>
      <c r="AQ514" s="34" t="s">
        <v>2232</v>
      </c>
      <c r="AR514" s="34" t="s">
        <v>2233</v>
      </c>
      <c r="AS514" s="34" t="s">
        <v>2234</v>
      </c>
    </row>
    <row r="515" spans="3:45">
      <c r="C515" s="23" t="s">
        <v>2235</v>
      </c>
      <c r="D515" s="24" t="s">
        <v>848</v>
      </c>
      <c r="E515" s="24" t="s">
        <v>24</v>
      </c>
      <c r="F515" s="37">
        <v>45894.629201817101</v>
      </c>
      <c r="G515" s="37">
        <v>45894.629201817101</v>
      </c>
      <c r="H515" s="25">
        <v>9105849917</v>
      </c>
      <c r="I515" s="37">
        <v>45894.629201817101</v>
      </c>
      <c r="J515" s="25" t="s">
        <v>3669</v>
      </c>
      <c r="K515" s="77"/>
      <c r="L515" s="27" t="s">
        <v>25</v>
      </c>
      <c r="M515" s="25" t="s">
        <v>1623</v>
      </c>
      <c r="N515" s="28">
        <v>45894.629201817101</v>
      </c>
      <c r="O515" s="25" t="s">
        <v>2139</v>
      </c>
      <c r="S515" s="25" t="s">
        <v>3613</v>
      </c>
      <c r="V515" s="25" t="s">
        <v>3613</v>
      </c>
      <c r="Y515" s="25" t="s">
        <v>2832</v>
      </c>
      <c r="AB515" s="24" t="s">
        <v>2229</v>
      </c>
      <c r="AC515" s="24" t="s">
        <v>2230</v>
      </c>
      <c r="AE515" s="29">
        <v>2</v>
      </c>
      <c r="AG515" s="29">
        <v>46000</v>
      </c>
      <c r="AH515" s="30">
        <v>92000</v>
      </c>
      <c r="AL515" s="32">
        <v>8</v>
      </c>
      <c r="AN515" s="29">
        <v>7360</v>
      </c>
      <c r="AO515" s="33" t="s">
        <v>2231</v>
      </c>
      <c r="AQ515" s="34" t="s">
        <v>2232</v>
      </c>
      <c r="AR515" s="34" t="s">
        <v>2233</v>
      </c>
      <c r="AS515" s="34" t="s">
        <v>2234</v>
      </c>
    </row>
    <row r="516" spans="3:45">
      <c r="C516" s="23" t="s">
        <v>2235</v>
      </c>
      <c r="D516" s="24" t="s">
        <v>848</v>
      </c>
      <c r="E516" s="24" t="s">
        <v>24</v>
      </c>
      <c r="F516" s="37">
        <v>45894.629290625002</v>
      </c>
      <c r="G516" s="37">
        <v>45894.629290625002</v>
      </c>
      <c r="H516" s="25">
        <v>9105849923</v>
      </c>
      <c r="I516" s="37">
        <v>45894.629290625002</v>
      </c>
      <c r="J516" s="25" t="s">
        <v>3670</v>
      </c>
      <c r="K516" s="77"/>
      <c r="L516" s="27" t="s">
        <v>25</v>
      </c>
      <c r="M516" s="25" t="s">
        <v>2009</v>
      </c>
      <c r="N516" s="28">
        <v>45894.629290625002</v>
      </c>
      <c r="O516" s="25" t="s">
        <v>2161</v>
      </c>
      <c r="S516" s="25" t="s">
        <v>3667</v>
      </c>
      <c r="V516" s="25" t="s">
        <v>3667</v>
      </c>
      <c r="Y516" s="25" t="s">
        <v>2627</v>
      </c>
      <c r="AB516" s="24" t="s">
        <v>2229</v>
      </c>
      <c r="AC516" s="24" t="s">
        <v>2230</v>
      </c>
      <c r="AE516" s="29">
        <v>2</v>
      </c>
      <c r="AG516" s="29">
        <v>111058</v>
      </c>
      <c r="AH516" s="30">
        <v>222116</v>
      </c>
      <c r="AL516" s="32">
        <v>8</v>
      </c>
      <c r="AN516" s="29">
        <v>17769.28</v>
      </c>
      <c r="AO516" s="33" t="s">
        <v>2231</v>
      </c>
      <c r="AQ516" s="34" t="s">
        <v>2232</v>
      </c>
      <c r="AR516" s="34" t="s">
        <v>2233</v>
      </c>
      <c r="AS516" s="34" t="s">
        <v>2234</v>
      </c>
    </row>
    <row r="517" spans="3:45">
      <c r="C517" s="23" t="s">
        <v>2235</v>
      </c>
      <c r="D517" s="24" t="s">
        <v>848</v>
      </c>
      <c r="E517" s="24" t="s">
        <v>24</v>
      </c>
      <c r="F517" s="37">
        <v>45894.629297303203</v>
      </c>
      <c r="G517" s="37">
        <v>45894.629297303203</v>
      </c>
      <c r="H517" s="25">
        <v>9105849947</v>
      </c>
      <c r="I517" s="37">
        <v>45894.629297303203</v>
      </c>
      <c r="J517" s="25" t="s">
        <v>3671</v>
      </c>
      <c r="K517" s="77"/>
      <c r="L517" s="27" t="s">
        <v>25</v>
      </c>
      <c r="M517" s="25" t="s">
        <v>2049</v>
      </c>
      <c r="N517" s="28">
        <v>45894.629297303203</v>
      </c>
      <c r="O517" s="25" t="s">
        <v>2167</v>
      </c>
      <c r="S517" s="25" t="s">
        <v>3672</v>
      </c>
      <c r="V517" s="25" t="s">
        <v>3672</v>
      </c>
      <c r="Y517" s="25" t="s">
        <v>2865</v>
      </c>
      <c r="AB517" s="24" t="s">
        <v>2229</v>
      </c>
      <c r="AC517" s="24" t="s">
        <v>2230</v>
      </c>
      <c r="AE517" s="29">
        <v>3</v>
      </c>
      <c r="AG517" s="29">
        <v>55595</v>
      </c>
      <c r="AH517" s="30">
        <v>166785</v>
      </c>
      <c r="AL517" s="32">
        <v>8</v>
      </c>
      <c r="AN517" s="29">
        <v>13342.800000000001</v>
      </c>
      <c r="AO517" s="33" t="s">
        <v>2231</v>
      </c>
      <c r="AQ517" s="34" t="s">
        <v>2232</v>
      </c>
      <c r="AR517" s="34" t="s">
        <v>2233</v>
      </c>
      <c r="AS517" s="34" t="s">
        <v>2234</v>
      </c>
    </row>
    <row r="518" spans="3:45">
      <c r="C518" s="23" t="s">
        <v>2235</v>
      </c>
      <c r="D518" s="24" t="s">
        <v>848</v>
      </c>
      <c r="E518" s="24" t="s">
        <v>24</v>
      </c>
      <c r="F518" s="37">
        <v>45894.629297303203</v>
      </c>
      <c r="G518" s="37">
        <v>45894.629297303203</v>
      </c>
      <c r="H518" s="25">
        <v>9105849947</v>
      </c>
      <c r="I518" s="37">
        <v>45894.629297303203</v>
      </c>
      <c r="J518" s="25" t="s">
        <v>3673</v>
      </c>
      <c r="K518" s="77"/>
      <c r="L518" s="27" t="s">
        <v>25</v>
      </c>
      <c r="M518" s="25" t="s">
        <v>2049</v>
      </c>
      <c r="N518" s="28">
        <v>45894.629297303203</v>
      </c>
      <c r="O518" s="25" t="s">
        <v>2167</v>
      </c>
      <c r="S518" s="25" t="s">
        <v>3672</v>
      </c>
      <c r="V518" s="25" t="s">
        <v>3672</v>
      </c>
      <c r="Y518" s="25" t="s">
        <v>2680</v>
      </c>
      <c r="AB518" s="24" t="s">
        <v>2229</v>
      </c>
      <c r="AC518" s="24" t="s">
        <v>2230</v>
      </c>
      <c r="AE518" s="29">
        <v>2</v>
      </c>
      <c r="AG518" s="29">
        <v>49500</v>
      </c>
      <c r="AH518" s="30">
        <v>99000</v>
      </c>
      <c r="AL518" s="32">
        <v>8</v>
      </c>
      <c r="AN518" s="29">
        <v>7920</v>
      </c>
      <c r="AO518" s="33" t="s">
        <v>2231</v>
      </c>
      <c r="AQ518" s="34" t="s">
        <v>2232</v>
      </c>
      <c r="AR518" s="34" t="s">
        <v>2233</v>
      </c>
      <c r="AS518" s="34" t="s">
        <v>2234</v>
      </c>
    </row>
    <row r="519" spans="3:45">
      <c r="C519" s="23" t="s">
        <v>2235</v>
      </c>
      <c r="D519" s="24" t="s">
        <v>848</v>
      </c>
      <c r="E519" s="24" t="s">
        <v>24</v>
      </c>
      <c r="F519" s="37">
        <v>45894.629297303203</v>
      </c>
      <c r="G519" s="37">
        <v>45894.629297303203</v>
      </c>
      <c r="H519" s="25">
        <v>9105849947</v>
      </c>
      <c r="I519" s="37">
        <v>45894.629297303203</v>
      </c>
      <c r="J519" s="25" t="s">
        <v>3674</v>
      </c>
      <c r="K519" s="77"/>
      <c r="L519" s="27" t="s">
        <v>25</v>
      </c>
      <c r="M519" s="25" t="s">
        <v>2049</v>
      </c>
      <c r="N519" s="28">
        <v>45894.629297303203</v>
      </c>
      <c r="O519" s="25" t="s">
        <v>2167</v>
      </c>
      <c r="S519" s="25" t="s">
        <v>3672</v>
      </c>
      <c r="V519" s="25" t="s">
        <v>3672</v>
      </c>
      <c r="Y519" s="25" t="s">
        <v>2690</v>
      </c>
      <c r="AB519" s="24" t="s">
        <v>2229</v>
      </c>
      <c r="AC519" s="24" t="s">
        <v>2230</v>
      </c>
      <c r="AE519" s="29">
        <v>2</v>
      </c>
      <c r="AG519" s="29">
        <v>50400</v>
      </c>
      <c r="AH519" s="30">
        <v>100800</v>
      </c>
      <c r="AL519" s="32">
        <v>8</v>
      </c>
      <c r="AN519" s="29">
        <v>8064</v>
      </c>
      <c r="AO519" s="33" t="s">
        <v>2231</v>
      </c>
      <c r="AQ519" s="34" t="s">
        <v>2232</v>
      </c>
      <c r="AR519" s="34" t="s">
        <v>2233</v>
      </c>
      <c r="AS519" s="34" t="s">
        <v>2234</v>
      </c>
    </row>
    <row r="520" spans="3:45">
      <c r="C520" s="23" t="s">
        <v>2235</v>
      </c>
      <c r="D520" s="24" t="s">
        <v>848</v>
      </c>
      <c r="E520" s="24" t="s">
        <v>24</v>
      </c>
      <c r="F520" s="37">
        <v>45894.629297303203</v>
      </c>
      <c r="G520" s="37">
        <v>45894.629297303203</v>
      </c>
      <c r="H520" s="25">
        <v>9105849947</v>
      </c>
      <c r="I520" s="37">
        <v>45894.629297303203</v>
      </c>
      <c r="J520" s="25" t="s">
        <v>3675</v>
      </c>
      <c r="K520" s="77"/>
      <c r="L520" s="27" t="s">
        <v>25</v>
      </c>
      <c r="M520" s="25" t="s">
        <v>2049</v>
      </c>
      <c r="N520" s="28">
        <v>45894.629297303203</v>
      </c>
      <c r="O520" s="25" t="s">
        <v>2167</v>
      </c>
      <c r="S520" s="25" t="s">
        <v>3672</v>
      </c>
      <c r="V520" s="25" t="s">
        <v>3672</v>
      </c>
      <c r="Y520" s="25" t="s">
        <v>2567</v>
      </c>
      <c r="AB520" s="24" t="s">
        <v>2229</v>
      </c>
      <c r="AC520" s="24" t="s">
        <v>2230</v>
      </c>
      <c r="AE520" s="29">
        <v>3</v>
      </c>
      <c r="AG520" s="29">
        <v>74250</v>
      </c>
      <c r="AH520" s="30">
        <v>222750</v>
      </c>
      <c r="AL520" s="32">
        <v>8</v>
      </c>
      <c r="AN520" s="29">
        <v>17820</v>
      </c>
      <c r="AO520" s="33" t="s">
        <v>2231</v>
      </c>
      <c r="AQ520" s="34" t="s">
        <v>2232</v>
      </c>
      <c r="AR520" s="34" t="s">
        <v>2233</v>
      </c>
      <c r="AS520" s="34" t="s">
        <v>2234</v>
      </c>
    </row>
    <row r="521" spans="3:45">
      <c r="C521" s="23" t="s">
        <v>2235</v>
      </c>
      <c r="D521" s="24" t="s">
        <v>848</v>
      </c>
      <c r="E521" s="24" t="s">
        <v>24</v>
      </c>
      <c r="F521" s="37">
        <v>45894.629297303203</v>
      </c>
      <c r="G521" s="37">
        <v>45894.629297303203</v>
      </c>
      <c r="H521" s="25">
        <v>9105849947</v>
      </c>
      <c r="I521" s="37">
        <v>45894.629297303203</v>
      </c>
      <c r="J521" s="25" t="s">
        <v>3676</v>
      </c>
      <c r="K521" s="77"/>
      <c r="L521" s="27" t="s">
        <v>25</v>
      </c>
      <c r="M521" s="25" t="s">
        <v>2049</v>
      </c>
      <c r="N521" s="28">
        <v>45894.629297303203</v>
      </c>
      <c r="O521" s="25" t="s">
        <v>2167</v>
      </c>
      <c r="S521" s="25" t="s">
        <v>3672</v>
      </c>
      <c r="V521" s="25" t="s">
        <v>3672</v>
      </c>
      <c r="Y521" s="25" t="s">
        <v>2629</v>
      </c>
      <c r="AB521" s="24" t="s">
        <v>2229</v>
      </c>
      <c r="AC521" s="24" t="s">
        <v>2230</v>
      </c>
      <c r="AE521" s="29">
        <v>2</v>
      </c>
      <c r="AG521" s="29">
        <v>50182</v>
      </c>
      <c r="AH521" s="30">
        <v>100364</v>
      </c>
      <c r="AL521" s="32">
        <v>8</v>
      </c>
      <c r="AN521" s="29">
        <v>8029.12</v>
      </c>
      <c r="AO521" s="33" t="s">
        <v>2231</v>
      </c>
      <c r="AQ521" s="34" t="s">
        <v>2232</v>
      </c>
      <c r="AR521" s="34" t="s">
        <v>2233</v>
      </c>
      <c r="AS521" s="34" t="s">
        <v>2234</v>
      </c>
    </row>
    <row r="522" spans="3:45">
      <c r="C522" s="23" t="s">
        <v>2235</v>
      </c>
      <c r="D522" s="24" t="s">
        <v>848</v>
      </c>
      <c r="E522" s="24" t="s">
        <v>24</v>
      </c>
      <c r="F522" s="37">
        <v>45894.629551851896</v>
      </c>
      <c r="G522" s="37">
        <v>45894.629551851896</v>
      </c>
      <c r="H522" s="25">
        <v>9105849968</v>
      </c>
      <c r="I522" s="37">
        <v>45894.629551851896</v>
      </c>
      <c r="J522" s="25" t="s">
        <v>3677</v>
      </c>
      <c r="K522" s="77"/>
      <c r="L522" s="27" t="s">
        <v>25</v>
      </c>
      <c r="M522" s="25" t="s">
        <v>2032</v>
      </c>
      <c r="N522" s="28">
        <v>45894.629551851896</v>
      </c>
      <c r="O522" s="25" t="s">
        <v>2165</v>
      </c>
      <c r="S522" s="25" t="s">
        <v>3678</v>
      </c>
      <c r="V522" s="25" t="s">
        <v>3678</v>
      </c>
      <c r="Y522" s="25" t="s">
        <v>2627</v>
      </c>
      <c r="AB522" s="24" t="s">
        <v>2229</v>
      </c>
      <c r="AC522" s="24" t="s">
        <v>2230</v>
      </c>
      <c r="AE522" s="29">
        <v>1</v>
      </c>
      <c r="AG522" s="29">
        <v>111058</v>
      </c>
      <c r="AH522" s="30">
        <v>111058</v>
      </c>
      <c r="AL522" s="32">
        <v>8</v>
      </c>
      <c r="AN522" s="29">
        <v>8884.64</v>
      </c>
      <c r="AO522" s="33" t="s">
        <v>2231</v>
      </c>
      <c r="AQ522" s="34" t="s">
        <v>2232</v>
      </c>
      <c r="AR522" s="34" t="s">
        <v>2233</v>
      </c>
      <c r="AS522" s="34" t="s">
        <v>2234</v>
      </c>
    </row>
    <row r="523" spans="3:45">
      <c r="C523" s="23" t="s">
        <v>2235</v>
      </c>
      <c r="D523" s="24" t="s">
        <v>848</v>
      </c>
      <c r="E523" s="24" t="s">
        <v>24</v>
      </c>
      <c r="F523" s="37">
        <v>45894.629878240703</v>
      </c>
      <c r="G523" s="37">
        <v>45894.629878240703</v>
      </c>
      <c r="H523" s="25">
        <v>9105849993</v>
      </c>
      <c r="I523" s="37">
        <v>45894.629878240703</v>
      </c>
      <c r="J523" s="25" t="s">
        <v>3679</v>
      </c>
      <c r="K523" s="77"/>
      <c r="L523" s="27" t="s">
        <v>25</v>
      </c>
      <c r="M523" s="25" t="s">
        <v>1711</v>
      </c>
      <c r="N523" s="28">
        <v>45894.629878240703</v>
      </c>
      <c r="O523" s="25" t="s">
        <v>2139</v>
      </c>
      <c r="S523" s="25" t="s">
        <v>3680</v>
      </c>
      <c r="V523" s="25" t="s">
        <v>3680</v>
      </c>
      <c r="Y523" s="25" t="s">
        <v>2627</v>
      </c>
      <c r="AB523" s="24" t="s">
        <v>2229</v>
      </c>
      <c r="AC523" s="24" t="s">
        <v>2230</v>
      </c>
      <c r="AE523" s="29">
        <v>3</v>
      </c>
      <c r="AG523" s="29">
        <v>111058</v>
      </c>
      <c r="AH523" s="30">
        <v>333174</v>
      </c>
      <c r="AL523" s="32">
        <v>8</v>
      </c>
      <c r="AN523" s="29">
        <v>26653.920000000002</v>
      </c>
      <c r="AO523" s="33" t="s">
        <v>2231</v>
      </c>
      <c r="AQ523" s="34" t="s">
        <v>2232</v>
      </c>
      <c r="AR523" s="34" t="s">
        <v>2233</v>
      </c>
      <c r="AS523" s="34" t="s">
        <v>2234</v>
      </c>
    </row>
    <row r="524" spans="3:45">
      <c r="C524" s="23" t="s">
        <v>2235</v>
      </c>
      <c r="D524" s="24" t="s">
        <v>848</v>
      </c>
      <c r="E524" s="24" t="s">
        <v>24</v>
      </c>
      <c r="F524" s="37">
        <v>45894.630200544001</v>
      </c>
      <c r="G524" s="37">
        <v>45894.630200544001</v>
      </c>
      <c r="H524" s="25">
        <v>9105850031</v>
      </c>
      <c r="I524" s="37">
        <v>45894.630200544001</v>
      </c>
      <c r="J524" s="25" t="s">
        <v>3681</v>
      </c>
      <c r="K524" s="77"/>
      <c r="L524" s="27" t="s">
        <v>25</v>
      </c>
      <c r="M524" s="25" t="s">
        <v>1984</v>
      </c>
      <c r="N524" s="28">
        <v>45894.630200544001</v>
      </c>
      <c r="O524" s="25" t="s">
        <v>2160</v>
      </c>
      <c r="S524" s="25" t="s">
        <v>3682</v>
      </c>
      <c r="V524" s="25" t="s">
        <v>3682</v>
      </c>
      <c r="Y524" s="25" t="s">
        <v>2627</v>
      </c>
      <c r="AB524" s="24" t="s">
        <v>2229</v>
      </c>
      <c r="AC524" s="24" t="s">
        <v>2230</v>
      </c>
      <c r="AE524" s="29">
        <v>1</v>
      </c>
      <c r="AG524" s="29">
        <v>111058</v>
      </c>
      <c r="AH524" s="30">
        <v>111058</v>
      </c>
      <c r="AL524" s="32">
        <v>8</v>
      </c>
      <c r="AN524" s="29">
        <v>8884.64</v>
      </c>
      <c r="AO524" s="33" t="s">
        <v>2231</v>
      </c>
      <c r="AQ524" s="34" t="s">
        <v>2232</v>
      </c>
      <c r="AR524" s="34" t="s">
        <v>2233</v>
      </c>
      <c r="AS524" s="34" t="s">
        <v>2234</v>
      </c>
    </row>
    <row r="525" spans="3:45">
      <c r="C525" s="23" t="s">
        <v>2235</v>
      </c>
      <c r="D525" s="24" t="s">
        <v>848</v>
      </c>
      <c r="E525" s="24" t="s">
        <v>24</v>
      </c>
      <c r="F525" s="37">
        <v>45894.6338819792</v>
      </c>
      <c r="G525" s="37">
        <v>45894.6338819792</v>
      </c>
      <c r="H525" s="25">
        <v>9105850086</v>
      </c>
      <c r="I525" s="37">
        <v>45894.6338819792</v>
      </c>
      <c r="J525" s="25" t="s">
        <v>3683</v>
      </c>
      <c r="K525" s="77"/>
      <c r="L525" s="27" t="s">
        <v>25</v>
      </c>
      <c r="M525" s="25" t="s">
        <v>1964</v>
      </c>
      <c r="N525" s="28">
        <v>45894.6338819792</v>
      </c>
      <c r="O525" s="25" t="s">
        <v>2174</v>
      </c>
      <c r="S525" s="25" t="s">
        <v>3684</v>
      </c>
      <c r="V525" s="25" t="s">
        <v>3684</v>
      </c>
      <c r="Y525" s="25" t="s">
        <v>2567</v>
      </c>
      <c r="AB525" s="24" t="s">
        <v>2229</v>
      </c>
      <c r="AC525" s="24" t="s">
        <v>2230</v>
      </c>
      <c r="AE525" s="29">
        <v>1</v>
      </c>
      <c r="AG525" s="29">
        <v>74250</v>
      </c>
      <c r="AH525" s="30">
        <v>74250</v>
      </c>
      <c r="AL525" s="32">
        <v>8</v>
      </c>
      <c r="AN525" s="29">
        <v>5940</v>
      </c>
      <c r="AO525" s="33" t="s">
        <v>2231</v>
      </c>
      <c r="AQ525" s="34" t="s">
        <v>2232</v>
      </c>
      <c r="AR525" s="34" t="s">
        <v>2233</v>
      </c>
      <c r="AS525" s="34" t="s">
        <v>2234</v>
      </c>
    </row>
    <row r="526" spans="3:45">
      <c r="C526" s="23" t="s">
        <v>2235</v>
      </c>
      <c r="D526" s="24" t="s">
        <v>848</v>
      </c>
      <c r="E526" s="24" t="s">
        <v>24</v>
      </c>
      <c r="F526" s="37">
        <v>45894.634501967601</v>
      </c>
      <c r="G526" s="37">
        <v>45894.634501967601</v>
      </c>
      <c r="H526" s="25">
        <v>9105850134</v>
      </c>
      <c r="I526" s="37">
        <v>45894.634501967601</v>
      </c>
      <c r="J526" s="25" t="s">
        <v>3685</v>
      </c>
      <c r="K526" s="77"/>
      <c r="L526" s="27" t="s">
        <v>25</v>
      </c>
      <c r="M526" s="25" t="s">
        <v>1640</v>
      </c>
      <c r="N526" s="28">
        <v>45894.634501967601</v>
      </c>
      <c r="O526" s="25" t="s">
        <v>2140</v>
      </c>
      <c r="S526" s="25" t="s">
        <v>3686</v>
      </c>
      <c r="V526" s="25" t="s">
        <v>3686</v>
      </c>
      <c r="Y526" s="25" t="s">
        <v>2576</v>
      </c>
      <c r="AB526" s="24" t="s">
        <v>2229</v>
      </c>
      <c r="AC526" s="24" t="s">
        <v>2230</v>
      </c>
      <c r="AE526" s="29">
        <v>1</v>
      </c>
      <c r="AG526" s="29">
        <v>73431</v>
      </c>
      <c r="AH526" s="30">
        <v>73431</v>
      </c>
      <c r="AL526" s="32">
        <v>8</v>
      </c>
      <c r="AN526" s="29">
        <v>5874.4800000000005</v>
      </c>
      <c r="AO526" s="33" t="s">
        <v>2231</v>
      </c>
      <c r="AQ526" s="34" t="s">
        <v>2232</v>
      </c>
      <c r="AR526" s="34" t="s">
        <v>2233</v>
      </c>
      <c r="AS526" s="34" t="s">
        <v>2234</v>
      </c>
    </row>
    <row r="527" spans="3:45">
      <c r="C527" s="23" t="s">
        <v>2235</v>
      </c>
      <c r="D527" s="24" t="s">
        <v>848</v>
      </c>
      <c r="E527" s="24" t="s">
        <v>24</v>
      </c>
      <c r="F527" s="37">
        <v>45894.634542858803</v>
      </c>
      <c r="G527" s="37">
        <v>45894.634542858803</v>
      </c>
      <c r="H527" s="25">
        <v>9105850090</v>
      </c>
      <c r="I527" s="37">
        <v>45894.634542858803</v>
      </c>
      <c r="J527" s="25" t="s">
        <v>3687</v>
      </c>
      <c r="K527" s="77"/>
      <c r="L527" s="27" t="s">
        <v>25</v>
      </c>
      <c r="M527" s="25" t="s">
        <v>2043</v>
      </c>
      <c r="N527" s="28">
        <v>45894.634542858803</v>
      </c>
      <c r="O527" s="25" t="s">
        <v>2166</v>
      </c>
      <c r="S527" s="25" t="s">
        <v>3688</v>
      </c>
      <c r="V527" s="25" t="s">
        <v>3688</v>
      </c>
      <c r="Y527" s="25" t="s">
        <v>2627</v>
      </c>
      <c r="AB527" s="24" t="s">
        <v>2229</v>
      </c>
      <c r="AC527" s="24" t="s">
        <v>2230</v>
      </c>
      <c r="AE527" s="29">
        <v>1</v>
      </c>
      <c r="AG527" s="29">
        <v>111058</v>
      </c>
      <c r="AH527" s="30">
        <v>111058</v>
      </c>
      <c r="AL527" s="32">
        <v>8</v>
      </c>
      <c r="AN527" s="29">
        <v>8884.64</v>
      </c>
      <c r="AO527" s="33" t="s">
        <v>2231</v>
      </c>
      <c r="AQ527" s="34" t="s">
        <v>2232</v>
      </c>
      <c r="AR527" s="34" t="s">
        <v>2233</v>
      </c>
      <c r="AS527" s="34" t="s">
        <v>2234</v>
      </c>
    </row>
    <row r="528" spans="3:45">
      <c r="C528" s="23" t="s">
        <v>2241</v>
      </c>
      <c r="D528" s="24" t="s">
        <v>848</v>
      </c>
      <c r="E528" s="24" t="s">
        <v>24</v>
      </c>
      <c r="F528" s="37">
        <v>45894.634597719902</v>
      </c>
      <c r="G528" s="37">
        <v>45894.634597719902</v>
      </c>
      <c r="H528" s="25">
        <v>9105850140</v>
      </c>
      <c r="I528" s="37">
        <v>45894.634597719902</v>
      </c>
      <c r="J528" s="25" t="s">
        <v>3689</v>
      </c>
      <c r="K528" s="77"/>
      <c r="L528" s="27" t="s">
        <v>25</v>
      </c>
      <c r="M528" s="25" t="s">
        <v>1852</v>
      </c>
      <c r="N528" s="28">
        <v>45894.634597719902</v>
      </c>
      <c r="O528" s="25" t="s">
        <v>2148</v>
      </c>
      <c r="S528" s="25" t="s">
        <v>3690</v>
      </c>
      <c r="V528" s="25" t="s">
        <v>3690</v>
      </c>
      <c r="Y528" s="25" t="s">
        <v>2865</v>
      </c>
      <c r="AB528" s="24" t="s">
        <v>2229</v>
      </c>
      <c r="AC528" s="24" t="s">
        <v>2230</v>
      </c>
      <c r="AE528" s="29">
        <v>2</v>
      </c>
      <c r="AG528" s="29">
        <v>55595</v>
      </c>
      <c r="AH528" s="30">
        <v>111190</v>
      </c>
      <c r="AL528" s="32">
        <v>8</v>
      </c>
      <c r="AN528" s="29">
        <v>8895.2000000000007</v>
      </c>
      <c r="AO528" s="33" t="s">
        <v>2231</v>
      </c>
      <c r="AQ528" s="34" t="s">
        <v>2232</v>
      </c>
      <c r="AR528" s="34" t="s">
        <v>2233</v>
      </c>
      <c r="AS528" s="34" t="s">
        <v>2234</v>
      </c>
    </row>
    <row r="529" spans="3:45">
      <c r="C529" s="23" t="s">
        <v>2241</v>
      </c>
      <c r="D529" s="24" t="s">
        <v>848</v>
      </c>
      <c r="E529" s="24" t="s">
        <v>24</v>
      </c>
      <c r="F529" s="37">
        <v>45894.634608368098</v>
      </c>
      <c r="G529" s="37">
        <v>45894.634608368098</v>
      </c>
      <c r="H529" s="25">
        <v>9105850157</v>
      </c>
      <c r="I529" s="37">
        <v>45894.634608368098</v>
      </c>
      <c r="J529" s="25" t="s">
        <v>3691</v>
      </c>
      <c r="K529" s="77"/>
      <c r="L529" s="27" t="s">
        <v>25</v>
      </c>
      <c r="M529" s="25" t="s">
        <v>1547</v>
      </c>
      <c r="N529" s="28">
        <v>45894.634608368098</v>
      </c>
      <c r="O529" s="25" t="s">
        <v>2138</v>
      </c>
      <c r="S529" s="25" t="s">
        <v>3692</v>
      </c>
      <c r="V529" s="25" t="s">
        <v>3692</v>
      </c>
      <c r="Y529" s="25" t="s">
        <v>2567</v>
      </c>
      <c r="AB529" s="24" t="s">
        <v>2229</v>
      </c>
      <c r="AC529" s="24" t="s">
        <v>2230</v>
      </c>
      <c r="AE529" s="29">
        <v>3</v>
      </c>
      <c r="AG529" s="29">
        <v>74250</v>
      </c>
      <c r="AH529" s="30">
        <v>222750</v>
      </c>
      <c r="AL529" s="32">
        <v>8</v>
      </c>
      <c r="AN529" s="29">
        <v>17820</v>
      </c>
      <c r="AO529" s="33" t="s">
        <v>2231</v>
      </c>
      <c r="AQ529" s="34" t="s">
        <v>2232</v>
      </c>
      <c r="AR529" s="34" t="s">
        <v>2233</v>
      </c>
      <c r="AS529" s="34" t="s">
        <v>2234</v>
      </c>
    </row>
    <row r="530" spans="3:45">
      <c r="C530" s="23" t="s">
        <v>2241</v>
      </c>
      <c r="D530" s="24" t="s">
        <v>848</v>
      </c>
      <c r="E530" s="24" t="s">
        <v>24</v>
      </c>
      <c r="F530" s="37">
        <v>45894.634608368098</v>
      </c>
      <c r="G530" s="37">
        <v>45894.634608368098</v>
      </c>
      <c r="H530" s="25">
        <v>9105850157</v>
      </c>
      <c r="I530" s="37">
        <v>45894.634608368098</v>
      </c>
      <c r="J530" s="25" t="s">
        <v>3693</v>
      </c>
      <c r="K530" s="77"/>
      <c r="L530" s="27" t="s">
        <v>25</v>
      </c>
      <c r="M530" s="25" t="s">
        <v>1547</v>
      </c>
      <c r="N530" s="28">
        <v>45894.634608368098</v>
      </c>
      <c r="O530" s="25" t="s">
        <v>2138</v>
      </c>
      <c r="S530" s="25" t="s">
        <v>3692</v>
      </c>
      <c r="V530" s="25" t="s">
        <v>3692</v>
      </c>
      <c r="Y530" s="25" t="s">
        <v>2629</v>
      </c>
      <c r="AB530" s="24" t="s">
        <v>2229</v>
      </c>
      <c r="AC530" s="24" t="s">
        <v>2230</v>
      </c>
      <c r="AE530" s="29">
        <v>1</v>
      </c>
      <c r="AG530" s="29">
        <v>50182</v>
      </c>
      <c r="AH530" s="30">
        <v>50182</v>
      </c>
      <c r="AL530" s="32">
        <v>8</v>
      </c>
      <c r="AN530" s="29">
        <v>4014.56</v>
      </c>
      <c r="AO530" s="33" t="s">
        <v>2231</v>
      </c>
      <c r="AQ530" s="34" t="s">
        <v>2232</v>
      </c>
      <c r="AR530" s="34" t="s">
        <v>2233</v>
      </c>
      <c r="AS530" s="34" t="s">
        <v>2234</v>
      </c>
    </row>
    <row r="531" spans="3:45">
      <c r="C531" s="23" t="s">
        <v>2235</v>
      </c>
      <c r="D531" s="24" t="s">
        <v>848</v>
      </c>
      <c r="E531" s="24" t="s">
        <v>24</v>
      </c>
      <c r="F531" s="37">
        <v>45894.636150312501</v>
      </c>
      <c r="G531" s="37">
        <v>45894.636150312501</v>
      </c>
      <c r="H531" s="25">
        <v>9105850209</v>
      </c>
      <c r="I531" s="37">
        <v>45894.636150312501</v>
      </c>
      <c r="J531" s="25" t="s">
        <v>3694</v>
      </c>
      <c r="K531" s="77"/>
      <c r="L531" s="27" t="s">
        <v>25</v>
      </c>
      <c r="M531" s="25" t="s">
        <v>1993</v>
      </c>
      <c r="N531" s="28">
        <v>45894.636150312501</v>
      </c>
      <c r="O531" s="25" t="s">
        <v>2144</v>
      </c>
      <c r="S531" s="25" t="s">
        <v>3695</v>
      </c>
      <c r="V531" s="25" t="s">
        <v>3695</v>
      </c>
      <c r="Y531" s="25" t="s">
        <v>2576</v>
      </c>
      <c r="AB531" s="24" t="s">
        <v>2229</v>
      </c>
      <c r="AC531" s="24" t="s">
        <v>2230</v>
      </c>
      <c r="AE531" s="29">
        <v>1</v>
      </c>
      <c r="AG531" s="29">
        <v>73431</v>
      </c>
      <c r="AH531" s="30">
        <v>73431</v>
      </c>
      <c r="AL531" s="32">
        <v>8</v>
      </c>
      <c r="AN531" s="29">
        <v>5874.4800000000005</v>
      </c>
      <c r="AO531" s="33" t="s">
        <v>2231</v>
      </c>
      <c r="AQ531" s="34" t="s">
        <v>2232</v>
      </c>
      <c r="AR531" s="34" t="s">
        <v>2233</v>
      </c>
      <c r="AS531" s="34" t="s">
        <v>2234</v>
      </c>
    </row>
    <row r="532" spans="3:45">
      <c r="C532" s="23" t="s">
        <v>2235</v>
      </c>
      <c r="D532" s="24" t="s">
        <v>848</v>
      </c>
      <c r="E532" s="24" t="s">
        <v>24</v>
      </c>
      <c r="F532" s="37">
        <v>45894.6367747685</v>
      </c>
      <c r="G532" s="37">
        <v>45894.6367747685</v>
      </c>
      <c r="H532" s="25">
        <v>9105850211</v>
      </c>
      <c r="I532" s="37">
        <v>45894.6367747685</v>
      </c>
      <c r="J532" s="25" t="s">
        <v>3696</v>
      </c>
      <c r="K532" s="77"/>
      <c r="L532" s="27" t="s">
        <v>25</v>
      </c>
      <c r="M532" s="25" t="s">
        <v>1837</v>
      </c>
      <c r="N532" s="28">
        <v>45894.6367747685</v>
      </c>
      <c r="O532" s="25" t="s">
        <v>2146</v>
      </c>
      <c r="S532" s="25" t="s">
        <v>3697</v>
      </c>
      <c r="V532" s="25" t="s">
        <v>3697</v>
      </c>
      <c r="Y532" s="25" t="s">
        <v>2865</v>
      </c>
      <c r="AB532" s="24" t="s">
        <v>2229</v>
      </c>
      <c r="AC532" s="24" t="s">
        <v>2230</v>
      </c>
      <c r="AE532" s="29">
        <v>1</v>
      </c>
      <c r="AG532" s="29">
        <v>55595</v>
      </c>
      <c r="AH532" s="30">
        <v>55595</v>
      </c>
      <c r="AL532" s="32">
        <v>8</v>
      </c>
      <c r="AN532" s="29">
        <v>4447.6000000000004</v>
      </c>
      <c r="AO532" s="33" t="s">
        <v>2231</v>
      </c>
      <c r="AQ532" s="34" t="s">
        <v>2232</v>
      </c>
      <c r="AR532" s="34" t="s">
        <v>2233</v>
      </c>
      <c r="AS532" s="34" t="s">
        <v>2234</v>
      </c>
    </row>
    <row r="533" spans="3:45">
      <c r="C533" s="23" t="s">
        <v>2241</v>
      </c>
      <c r="D533" s="24" t="s">
        <v>848</v>
      </c>
      <c r="E533" s="24" t="s">
        <v>24</v>
      </c>
      <c r="F533" s="37">
        <v>45894.637205590298</v>
      </c>
      <c r="G533" s="37">
        <v>45894.637205590298</v>
      </c>
      <c r="H533" s="25">
        <v>9105850186</v>
      </c>
      <c r="I533" s="37">
        <v>45894.637205590298</v>
      </c>
      <c r="J533" s="25" t="s">
        <v>3698</v>
      </c>
      <c r="K533" s="77"/>
      <c r="L533" s="27" t="s">
        <v>25</v>
      </c>
      <c r="M533" s="25" t="s">
        <v>2074</v>
      </c>
      <c r="N533" s="28">
        <v>45894.637205590298</v>
      </c>
      <c r="O533" s="25" t="s">
        <v>2154</v>
      </c>
      <c r="S533" s="25" t="s">
        <v>3699</v>
      </c>
      <c r="V533" s="25" t="s">
        <v>3699</v>
      </c>
      <c r="Y533" s="25" t="s">
        <v>2629</v>
      </c>
      <c r="AB533" s="24" t="s">
        <v>2229</v>
      </c>
      <c r="AC533" s="24" t="s">
        <v>2230</v>
      </c>
      <c r="AE533" s="29">
        <v>2</v>
      </c>
      <c r="AG533" s="29">
        <v>50182</v>
      </c>
      <c r="AH533" s="30">
        <v>100364</v>
      </c>
      <c r="AL533" s="32">
        <v>8</v>
      </c>
      <c r="AN533" s="29">
        <v>8029.12</v>
      </c>
      <c r="AO533" s="33" t="s">
        <v>2231</v>
      </c>
      <c r="AQ533" s="34" t="s">
        <v>2232</v>
      </c>
      <c r="AR533" s="34" t="s">
        <v>2233</v>
      </c>
      <c r="AS533" s="34" t="s">
        <v>2234</v>
      </c>
    </row>
    <row r="534" spans="3:45">
      <c r="C534" s="23" t="s">
        <v>2241</v>
      </c>
      <c r="D534" s="24" t="s">
        <v>848</v>
      </c>
      <c r="E534" s="24" t="s">
        <v>24</v>
      </c>
      <c r="F534" s="37">
        <v>45894.638257905099</v>
      </c>
      <c r="G534" s="37">
        <v>45894.638257905099</v>
      </c>
      <c r="H534" s="25">
        <v>9105850259</v>
      </c>
      <c r="I534" s="37">
        <v>45894.638257905099</v>
      </c>
      <c r="J534" s="25" t="s">
        <v>3700</v>
      </c>
      <c r="K534" s="77"/>
      <c r="L534" s="27" t="s">
        <v>25</v>
      </c>
      <c r="M534" s="25" t="s">
        <v>2076</v>
      </c>
      <c r="N534" s="28">
        <v>45894.638257905099</v>
      </c>
      <c r="O534" s="25" t="s">
        <v>2154</v>
      </c>
      <c r="S534" s="25" t="s">
        <v>3701</v>
      </c>
      <c r="V534" s="25" t="s">
        <v>3701</v>
      </c>
      <c r="Y534" s="25" t="s">
        <v>2706</v>
      </c>
      <c r="AB534" s="24" t="s">
        <v>2229</v>
      </c>
      <c r="AC534" s="24" t="s">
        <v>2230</v>
      </c>
      <c r="AE534" s="29">
        <v>1</v>
      </c>
      <c r="AG534" s="29">
        <v>111606</v>
      </c>
      <c r="AH534" s="30">
        <v>111606</v>
      </c>
      <c r="AL534" s="32">
        <v>8</v>
      </c>
      <c r="AN534" s="29">
        <v>8928.48</v>
      </c>
      <c r="AO534" s="33" t="s">
        <v>2231</v>
      </c>
      <c r="AQ534" s="34" t="s">
        <v>2232</v>
      </c>
      <c r="AR534" s="34" t="s">
        <v>2233</v>
      </c>
      <c r="AS534" s="34" t="s">
        <v>2234</v>
      </c>
    </row>
    <row r="535" spans="3:45">
      <c r="C535" s="23" t="s">
        <v>2235</v>
      </c>
      <c r="D535" s="24" t="s">
        <v>848</v>
      </c>
      <c r="E535" s="24" t="s">
        <v>24</v>
      </c>
      <c r="F535" s="37">
        <v>45894.642389895802</v>
      </c>
      <c r="G535" s="37">
        <v>45894.642389895802</v>
      </c>
      <c r="H535" s="25">
        <v>9105850281</v>
      </c>
      <c r="I535" s="37">
        <v>45894.642389895802</v>
      </c>
      <c r="J535" s="25" t="s">
        <v>3702</v>
      </c>
      <c r="K535" s="77"/>
      <c r="L535" s="27" t="s">
        <v>25</v>
      </c>
      <c r="M535" s="25" t="s">
        <v>1775</v>
      </c>
      <c r="N535" s="28">
        <v>45894.642389895802</v>
      </c>
      <c r="O535" s="25" t="s">
        <v>2143</v>
      </c>
      <c r="S535" s="25" t="s">
        <v>3703</v>
      </c>
      <c r="V535" s="25" t="s">
        <v>3703</v>
      </c>
      <c r="Y535" s="25" t="s">
        <v>2627</v>
      </c>
      <c r="AB535" s="24" t="s">
        <v>2229</v>
      </c>
      <c r="AC535" s="24" t="s">
        <v>2230</v>
      </c>
      <c r="AE535" s="29">
        <v>2</v>
      </c>
      <c r="AG535" s="29">
        <v>111058</v>
      </c>
      <c r="AH535" s="30">
        <v>222116</v>
      </c>
      <c r="AL535" s="32">
        <v>8</v>
      </c>
      <c r="AN535" s="29">
        <v>17769.28</v>
      </c>
      <c r="AO535" s="33" t="s">
        <v>2231</v>
      </c>
      <c r="AQ535" s="34" t="s">
        <v>2232</v>
      </c>
      <c r="AR535" s="34" t="s">
        <v>2233</v>
      </c>
      <c r="AS535" s="34" t="s">
        <v>2234</v>
      </c>
    </row>
    <row r="536" spans="3:45">
      <c r="C536" s="23" t="s">
        <v>2235</v>
      </c>
      <c r="D536" s="24" t="s">
        <v>848</v>
      </c>
      <c r="E536" s="24" t="s">
        <v>24</v>
      </c>
      <c r="F536" s="37">
        <v>45894.642833067097</v>
      </c>
      <c r="G536" s="37">
        <v>45894.642833067097</v>
      </c>
      <c r="H536" s="25">
        <v>9105850315</v>
      </c>
      <c r="I536" s="37">
        <v>45894.642833067097</v>
      </c>
      <c r="J536" s="25" t="s">
        <v>3704</v>
      </c>
      <c r="K536" s="77"/>
      <c r="L536" s="27" t="s">
        <v>25</v>
      </c>
      <c r="M536" s="25" t="s">
        <v>2054</v>
      </c>
      <c r="N536" s="28">
        <v>45894.642833067097</v>
      </c>
      <c r="O536" s="25" t="s">
        <v>2167</v>
      </c>
      <c r="S536" s="25" t="s">
        <v>3705</v>
      </c>
      <c r="V536" s="25" t="s">
        <v>3705</v>
      </c>
      <c r="Y536" s="25" t="s">
        <v>2627</v>
      </c>
      <c r="AB536" s="24" t="s">
        <v>2229</v>
      </c>
      <c r="AC536" s="24" t="s">
        <v>2230</v>
      </c>
      <c r="AE536" s="29">
        <v>1</v>
      </c>
      <c r="AG536" s="29">
        <v>111058</v>
      </c>
      <c r="AH536" s="30">
        <v>111058</v>
      </c>
      <c r="AL536" s="32">
        <v>8</v>
      </c>
      <c r="AN536" s="29">
        <v>8884.64</v>
      </c>
      <c r="AO536" s="33" t="s">
        <v>2231</v>
      </c>
      <c r="AQ536" s="34" t="s">
        <v>2232</v>
      </c>
      <c r="AR536" s="34" t="s">
        <v>2233</v>
      </c>
      <c r="AS536" s="34" t="s">
        <v>2234</v>
      </c>
    </row>
    <row r="537" spans="3:45">
      <c r="C537" s="23" t="s">
        <v>2235</v>
      </c>
      <c r="D537" s="24" t="s">
        <v>848</v>
      </c>
      <c r="E537" s="24" t="s">
        <v>24</v>
      </c>
      <c r="F537" s="37">
        <v>45894.643016006899</v>
      </c>
      <c r="G537" s="37">
        <v>45894.643016006899</v>
      </c>
      <c r="H537" s="25">
        <v>9105850316</v>
      </c>
      <c r="I537" s="37">
        <v>45894.643016006899</v>
      </c>
      <c r="J537" s="25" t="s">
        <v>3706</v>
      </c>
      <c r="K537" s="77"/>
      <c r="L537" s="27" t="s">
        <v>25</v>
      </c>
      <c r="M537" s="25" t="s">
        <v>1839</v>
      </c>
      <c r="N537" s="28">
        <v>45894.643016006899</v>
      </c>
      <c r="O537" s="25" t="s">
        <v>2146</v>
      </c>
      <c r="S537" s="25" t="s">
        <v>3707</v>
      </c>
      <c r="V537" s="25" t="s">
        <v>3707</v>
      </c>
      <c r="Y537" s="25" t="s">
        <v>2865</v>
      </c>
      <c r="AB537" s="24" t="s">
        <v>2229</v>
      </c>
      <c r="AC537" s="24" t="s">
        <v>2230</v>
      </c>
      <c r="AE537" s="29">
        <v>1</v>
      </c>
      <c r="AG537" s="29">
        <v>55595</v>
      </c>
      <c r="AH537" s="30">
        <v>55595</v>
      </c>
      <c r="AL537" s="32">
        <v>8</v>
      </c>
      <c r="AN537" s="29">
        <v>4447.6000000000004</v>
      </c>
      <c r="AO537" s="33" t="s">
        <v>2231</v>
      </c>
      <c r="AQ537" s="34" t="s">
        <v>2232</v>
      </c>
      <c r="AR537" s="34" t="s">
        <v>2233</v>
      </c>
      <c r="AS537" s="34" t="s">
        <v>2234</v>
      </c>
    </row>
    <row r="538" spans="3:45">
      <c r="C538" s="23" t="s">
        <v>2241</v>
      </c>
      <c r="D538" s="24" t="s">
        <v>848</v>
      </c>
      <c r="E538" s="24" t="s">
        <v>24</v>
      </c>
      <c r="F538" s="37">
        <v>45894.643210219903</v>
      </c>
      <c r="G538" s="37">
        <v>45894.643210219903</v>
      </c>
      <c r="H538" s="25">
        <v>9105850344</v>
      </c>
      <c r="I538" s="37">
        <v>45894.643210219903</v>
      </c>
      <c r="J538" s="25" t="s">
        <v>3708</v>
      </c>
      <c r="K538" s="77"/>
      <c r="L538" s="27" t="s">
        <v>25</v>
      </c>
      <c r="M538" s="25" t="s">
        <v>1878</v>
      </c>
      <c r="N538" s="28">
        <v>45894.643210219903</v>
      </c>
      <c r="O538" s="25" t="s">
        <v>2142</v>
      </c>
      <c r="S538" s="25" t="s">
        <v>3709</v>
      </c>
      <c r="V538" s="25" t="s">
        <v>3709</v>
      </c>
      <c r="Y538" s="25" t="s">
        <v>2627</v>
      </c>
      <c r="AB538" s="24" t="s">
        <v>2229</v>
      </c>
      <c r="AC538" s="24" t="s">
        <v>2230</v>
      </c>
      <c r="AE538" s="29">
        <v>1</v>
      </c>
      <c r="AG538" s="29">
        <v>111058</v>
      </c>
      <c r="AH538" s="30">
        <v>111058</v>
      </c>
      <c r="AL538" s="32">
        <v>8</v>
      </c>
      <c r="AN538" s="29">
        <v>8884.64</v>
      </c>
      <c r="AO538" s="33" t="s">
        <v>2231</v>
      </c>
      <c r="AQ538" s="34" t="s">
        <v>2232</v>
      </c>
      <c r="AR538" s="34" t="s">
        <v>2233</v>
      </c>
      <c r="AS538" s="34" t="s">
        <v>2234</v>
      </c>
    </row>
    <row r="539" spans="3:45">
      <c r="C539" s="23" t="s">
        <v>2241</v>
      </c>
      <c r="D539" s="24" t="s">
        <v>848</v>
      </c>
      <c r="E539" s="24" t="s">
        <v>24</v>
      </c>
      <c r="F539" s="37">
        <v>45894.643210219903</v>
      </c>
      <c r="G539" s="37">
        <v>45894.643210219903</v>
      </c>
      <c r="H539" s="25">
        <v>9105850344</v>
      </c>
      <c r="I539" s="37">
        <v>45894.643210219903</v>
      </c>
      <c r="J539" s="25" t="s">
        <v>3710</v>
      </c>
      <c r="K539" s="77"/>
      <c r="L539" s="27" t="s">
        <v>25</v>
      </c>
      <c r="M539" s="25" t="s">
        <v>1878</v>
      </c>
      <c r="N539" s="28">
        <v>45894.643210219903</v>
      </c>
      <c r="O539" s="25" t="s">
        <v>2142</v>
      </c>
      <c r="S539" s="25" t="s">
        <v>3709</v>
      </c>
      <c r="V539" s="25" t="s">
        <v>3709</v>
      </c>
      <c r="Y539" s="25" t="s">
        <v>2865</v>
      </c>
      <c r="AB539" s="24" t="s">
        <v>2229</v>
      </c>
      <c r="AC539" s="24" t="s">
        <v>2230</v>
      </c>
      <c r="AE539" s="29">
        <v>1</v>
      </c>
      <c r="AG539" s="29">
        <v>55595</v>
      </c>
      <c r="AH539" s="30">
        <v>55595</v>
      </c>
      <c r="AL539" s="32">
        <v>8</v>
      </c>
      <c r="AN539" s="29">
        <v>4447.6000000000004</v>
      </c>
      <c r="AO539" s="33" t="s">
        <v>2231</v>
      </c>
      <c r="AQ539" s="34" t="s">
        <v>2232</v>
      </c>
      <c r="AR539" s="34" t="s">
        <v>2233</v>
      </c>
      <c r="AS539" s="34" t="s">
        <v>2234</v>
      </c>
    </row>
    <row r="540" spans="3:45">
      <c r="C540" s="23" t="s">
        <v>2235</v>
      </c>
      <c r="D540" s="24" t="s">
        <v>848</v>
      </c>
      <c r="E540" s="24" t="s">
        <v>24</v>
      </c>
      <c r="F540" s="37">
        <v>45894.643211226903</v>
      </c>
      <c r="G540" s="37">
        <v>45894.643211226903</v>
      </c>
      <c r="H540" s="25">
        <v>9105850285</v>
      </c>
      <c r="I540" s="37">
        <v>45894.643211226903</v>
      </c>
      <c r="J540" s="25" t="s">
        <v>3711</v>
      </c>
      <c r="K540" s="77"/>
      <c r="L540" s="27" t="s">
        <v>25</v>
      </c>
      <c r="M540" s="25" t="s">
        <v>2061</v>
      </c>
      <c r="N540" s="28">
        <v>45894.643211226903</v>
      </c>
      <c r="O540" s="25" t="s">
        <v>2169</v>
      </c>
      <c r="S540" s="25" t="s">
        <v>3340</v>
      </c>
      <c r="V540" s="25" t="s">
        <v>3340</v>
      </c>
      <c r="Y540" s="25" t="s">
        <v>2576</v>
      </c>
      <c r="AB540" s="24" t="s">
        <v>2229</v>
      </c>
      <c r="AC540" s="24" t="s">
        <v>2230</v>
      </c>
      <c r="AE540" s="29">
        <v>1</v>
      </c>
      <c r="AG540" s="29">
        <v>73431</v>
      </c>
      <c r="AH540" s="30">
        <v>73431</v>
      </c>
      <c r="AL540" s="32">
        <v>8</v>
      </c>
      <c r="AN540" s="29">
        <v>5874.4800000000005</v>
      </c>
      <c r="AO540" s="33" t="s">
        <v>2231</v>
      </c>
      <c r="AQ540" s="34" t="s">
        <v>2232</v>
      </c>
      <c r="AR540" s="34" t="s">
        <v>2233</v>
      </c>
      <c r="AS540" s="34" t="s">
        <v>2234</v>
      </c>
    </row>
    <row r="541" spans="3:45">
      <c r="C541" s="23" t="s">
        <v>2241</v>
      </c>
      <c r="D541" s="24" t="s">
        <v>848</v>
      </c>
      <c r="E541" s="24" t="s">
        <v>24</v>
      </c>
      <c r="F541" s="37">
        <v>45894.643618252303</v>
      </c>
      <c r="G541" s="37">
        <v>45894.643618252303</v>
      </c>
      <c r="H541" s="25">
        <v>9105850383</v>
      </c>
      <c r="I541" s="37">
        <v>45894.643618252303</v>
      </c>
      <c r="J541" s="25" t="s">
        <v>3712</v>
      </c>
      <c r="K541" s="77"/>
      <c r="L541" s="27" t="s">
        <v>25</v>
      </c>
      <c r="M541" s="25" t="s">
        <v>1883</v>
      </c>
      <c r="N541" s="28">
        <v>45894.643618252303</v>
      </c>
      <c r="O541" s="25" t="s">
        <v>2142</v>
      </c>
      <c r="S541" s="25" t="s">
        <v>3713</v>
      </c>
      <c r="V541" s="25" t="s">
        <v>3713</v>
      </c>
      <c r="Y541" s="25" t="s">
        <v>2629</v>
      </c>
      <c r="AB541" s="24" t="s">
        <v>2229</v>
      </c>
      <c r="AC541" s="24" t="s">
        <v>2230</v>
      </c>
      <c r="AE541" s="29">
        <v>3</v>
      </c>
      <c r="AG541" s="29">
        <v>50182</v>
      </c>
      <c r="AH541" s="30">
        <v>150546</v>
      </c>
      <c r="AL541" s="32">
        <v>8</v>
      </c>
      <c r="AN541" s="29">
        <v>12043.68</v>
      </c>
      <c r="AO541" s="33" t="s">
        <v>2231</v>
      </c>
      <c r="AQ541" s="34" t="s">
        <v>2232</v>
      </c>
      <c r="AR541" s="34" t="s">
        <v>2233</v>
      </c>
      <c r="AS541" s="34" t="s">
        <v>2234</v>
      </c>
    </row>
    <row r="542" spans="3:45">
      <c r="C542" s="23" t="s">
        <v>2235</v>
      </c>
      <c r="D542" s="24" t="s">
        <v>848</v>
      </c>
      <c r="E542" s="24" t="s">
        <v>24</v>
      </c>
      <c r="F542" s="37">
        <v>45894.645858715303</v>
      </c>
      <c r="G542" s="37">
        <v>45894.645858715303</v>
      </c>
      <c r="H542" s="25">
        <v>9105850450</v>
      </c>
      <c r="I542" s="37">
        <v>45894.645858715303</v>
      </c>
      <c r="J542" s="25" t="s">
        <v>3714</v>
      </c>
      <c r="K542" s="77"/>
      <c r="L542" s="27" t="s">
        <v>25</v>
      </c>
      <c r="M542" s="25" t="s">
        <v>1995</v>
      </c>
      <c r="N542" s="28">
        <v>45894.645858715303</v>
      </c>
      <c r="O542" s="25" t="s">
        <v>2144</v>
      </c>
      <c r="S542" s="25" t="s">
        <v>3715</v>
      </c>
      <c r="V542" s="25" t="s">
        <v>3715</v>
      </c>
      <c r="Y542" s="25" t="s">
        <v>2627</v>
      </c>
      <c r="AB542" s="24" t="s">
        <v>2229</v>
      </c>
      <c r="AC542" s="24" t="s">
        <v>2230</v>
      </c>
      <c r="AE542" s="29">
        <v>1</v>
      </c>
      <c r="AG542" s="29">
        <v>111058</v>
      </c>
      <c r="AH542" s="30">
        <v>111058</v>
      </c>
      <c r="AL542" s="32">
        <v>8</v>
      </c>
      <c r="AN542" s="29">
        <v>8884.64</v>
      </c>
      <c r="AO542" s="33" t="s">
        <v>2231</v>
      </c>
      <c r="AQ542" s="34" t="s">
        <v>2232</v>
      </c>
      <c r="AR542" s="34" t="s">
        <v>2233</v>
      </c>
      <c r="AS542" s="34" t="s">
        <v>2234</v>
      </c>
    </row>
    <row r="543" spans="3:45">
      <c r="C543" s="23" t="s">
        <v>2241</v>
      </c>
      <c r="D543" s="24" t="s">
        <v>848</v>
      </c>
      <c r="E543" s="24" t="s">
        <v>24</v>
      </c>
      <c r="F543" s="37">
        <v>45894.647049687497</v>
      </c>
      <c r="G543" s="37">
        <v>45894.647049687497</v>
      </c>
      <c r="H543" s="25">
        <v>9105850501</v>
      </c>
      <c r="I543" s="37">
        <v>45894.647049687497</v>
      </c>
      <c r="J543" s="25" t="s">
        <v>3716</v>
      </c>
      <c r="K543" s="77"/>
      <c r="L543" s="27" t="s">
        <v>25</v>
      </c>
      <c r="M543" s="25" t="s">
        <v>1596</v>
      </c>
      <c r="N543" s="28">
        <v>45894.647049687497</v>
      </c>
      <c r="O543" s="25" t="s">
        <v>2138</v>
      </c>
      <c r="S543" s="25" t="s">
        <v>3717</v>
      </c>
      <c r="V543" s="25" t="s">
        <v>3717</v>
      </c>
      <c r="Y543" s="25" t="s">
        <v>2865</v>
      </c>
      <c r="AB543" s="24" t="s">
        <v>2229</v>
      </c>
      <c r="AC543" s="24" t="s">
        <v>2230</v>
      </c>
      <c r="AE543" s="29">
        <v>2</v>
      </c>
      <c r="AG543" s="29">
        <v>55595</v>
      </c>
      <c r="AH543" s="30">
        <v>111190</v>
      </c>
      <c r="AL543" s="32">
        <v>8</v>
      </c>
      <c r="AN543" s="29">
        <v>8895.2000000000007</v>
      </c>
      <c r="AO543" s="33" t="s">
        <v>2231</v>
      </c>
      <c r="AQ543" s="34" t="s">
        <v>2232</v>
      </c>
      <c r="AR543" s="34" t="s">
        <v>2233</v>
      </c>
      <c r="AS543" s="34" t="s">
        <v>2234</v>
      </c>
    </row>
    <row r="544" spans="3:45">
      <c r="C544" s="23" t="s">
        <v>2241</v>
      </c>
      <c r="D544" s="24" t="s">
        <v>848</v>
      </c>
      <c r="E544" s="24" t="s">
        <v>24</v>
      </c>
      <c r="F544" s="37">
        <v>45894.647049687497</v>
      </c>
      <c r="G544" s="37">
        <v>45894.647049687497</v>
      </c>
      <c r="H544" s="25">
        <v>9105850501</v>
      </c>
      <c r="I544" s="37">
        <v>45894.647049687497</v>
      </c>
      <c r="J544" s="25" t="s">
        <v>3718</v>
      </c>
      <c r="K544" s="77"/>
      <c r="L544" s="27" t="s">
        <v>25</v>
      </c>
      <c r="M544" s="25" t="s">
        <v>1596</v>
      </c>
      <c r="N544" s="28">
        <v>45894.647049687497</v>
      </c>
      <c r="O544" s="25" t="s">
        <v>2138</v>
      </c>
      <c r="S544" s="25" t="s">
        <v>3717</v>
      </c>
      <c r="V544" s="25" t="s">
        <v>3717</v>
      </c>
      <c r="Y544" s="25" t="s">
        <v>2576</v>
      </c>
      <c r="AB544" s="24" t="s">
        <v>2229</v>
      </c>
      <c r="AC544" s="24" t="s">
        <v>2230</v>
      </c>
      <c r="AE544" s="29">
        <v>4</v>
      </c>
      <c r="AG544" s="29">
        <v>73431</v>
      </c>
      <c r="AH544" s="30">
        <v>293724</v>
      </c>
      <c r="AL544" s="32">
        <v>8</v>
      </c>
      <c r="AN544" s="29">
        <v>23497.920000000002</v>
      </c>
      <c r="AO544" s="33" t="s">
        <v>2231</v>
      </c>
      <c r="AQ544" s="34" t="s">
        <v>2232</v>
      </c>
      <c r="AR544" s="34" t="s">
        <v>2233</v>
      </c>
      <c r="AS544" s="34" t="s">
        <v>2234</v>
      </c>
    </row>
    <row r="545" spans="3:45">
      <c r="C545" s="23" t="s">
        <v>2241</v>
      </c>
      <c r="D545" s="24" t="s">
        <v>848</v>
      </c>
      <c r="E545" s="24" t="s">
        <v>24</v>
      </c>
      <c r="F545" s="37">
        <v>45894.647049687497</v>
      </c>
      <c r="G545" s="37">
        <v>45894.647049687497</v>
      </c>
      <c r="H545" s="25">
        <v>9105850501</v>
      </c>
      <c r="I545" s="37">
        <v>45894.647049687497</v>
      </c>
      <c r="J545" s="25" t="s">
        <v>3719</v>
      </c>
      <c r="K545" s="77"/>
      <c r="L545" s="27" t="s">
        <v>25</v>
      </c>
      <c r="M545" s="25" t="s">
        <v>1596</v>
      </c>
      <c r="N545" s="28">
        <v>45894.647049687497</v>
      </c>
      <c r="O545" s="25" t="s">
        <v>2138</v>
      </c>
      <c r="S545" s="25" t="s">
        <v>3717</v>
      </c>
      <c r="V545" s="25" t="s">
        <v>3717</v>
      </c>
      <c r="Y545" s="25" t="s">
        <v>2627</v>
      </c>
      <c r="AB545" s="24" t="s">
        <v>2229</v>
      </c>
      <c r="AC545" s="24" t="s">
        <v>2230</v>
      </c>
      <c r="AE545" s="29">
        <v>1</v>
      </c>
      <c r="AG545" s="29">
        <v>111058</v>
      </c>
      <c r="AH545" s="30">
        <v>111058</v>
      </c>
      <c r="AL545" s="32">
        <v>8</v>
      </c>
      <c r="AN545" s="29">
        <v>8884.64</v>
      </c>
      <c r="AO545" s="33" t="s">
        <v>2231</v>
      </c>
      <c r="AQ545" s="34" t="s">
        <v>2232</v>
      </c>
      <c r="AR545" s="34" t="s">
        <v>2233</v>
      </c>
      <c r="AS545" s="34" t="s">
        <v>2234</v>
      </c>
    </row>
    <row r="546" spans="3:45">
      <c r="C546" s="23" t="s">
        <v>2241</v>
      </c>
      <c r="D546" s="24" t="s">
        <v>848</v>
      </c>
      <c r="E546" s="24" t="s">
        <v>24</v>
      </c>
      <c r="F546" s="37">
        <v>45894.647049687497</v>
      </c>
      <c r="G546" s="37">
        <v>45894.647049687497</v>
      </c>
      <c r="H546" s="25">
        <v>9105850501</v>
      </c>
      <c r="I546" s="37">
        <v>45894.647049687497</v>
      </c>
      <c r="J546" s="25" t="s">
        <v>3720</v>
      </c>
      <c r="K546" s="77"/>
      <c r="L546" s="27" t="s">
        <v>25</v>
      </c>
      <c r="M546" s="25" t="s">
        <v>1596</v>
      </c>
      <c r="N546" s="28">
        <v>45894.647049687497</v>
      </c>
      <c r="O546" s="25" t="s">
        <v>2138</v>
      </c>
      <c r="S546" s="25" t="s">
        <v>3717</v>
      </c>
      <c r="V546" s="25" t="s">
        <v>3717</v>
      </c>
      <c r="Y546" s="25" t="s">
        <v>2706</v>
      </c>
      <c r="AB546" s="24" t="s">
        <v>2229</v>
      </c>
      <c r="AC546" s="24" t="s">
        <v>2230</v>
      </c>
      <c r="AE546" s="29">
        <v>2</v>
      </c>
      <c r="AG546" s="29">
        <v>111606</v>
      </c>
      <c r="AH546" s="30">
        <v>223212</v>
      </c>
      <c r="AL546" s="32">
        <v>8</v>
      </c>
      <c r="AN546" s="29">
        <v>17856.96</v>
      </c>
      <c r="AO546" s="33" t="s">
        <v>2231</v>
      </c>
      <c r="AQ546" s="34" t="s">
        <v>2232</v>
      </c>
      <c r="AR546" s="34" t="s">
        <v>2233</v>
      </c>
      <c r="AS546" s="34" t="s">
        <v>2234</v>
      </c>
    </row>
    <row r="547" spans="3:45">
      <c r="C547" s="23" t="s">
        <v>2235</v>
      </c>
      <c r="D547" s="24" t="s">
        <v>848</v>
      </c>
      <c r="E547" s="24" t="s">
        <v>24</v>
      </c>
      <c r="F547" s="37">
        <v>45894.647166319402</v>
      </c>
      <c r="G547" s="37">
        <v>45894.647166319402</v>
      </c>
      <c r="H547" s="25">
        <v>9105850446</v>
      </c>
      <c r="I547" s="37">
        <v>45894.647166319402</v>
      </c>
      <c r="J547" s="25" t="s">
        <v>3721</v>
      </c>
      <c r="K547" s="77"/>
      <c r="L547" s="27" t="s">
        <v>25</v>
      </c>
      <c r="M547" s="25" t="s">
        <v>1777</v>
      </c>
      <c r="N547" s="28">
        <v>45894.647166319402</v>
      </c>
      <c r="O547" s="25" t="s">
        <v>2143</v>
      </c>
      <c r="S547" s="25" t="s">
        <v>3722</v>
      </c>
      <c r="V547" s="25" t="s">
        <v>3722</v>
      </c>
      <c r="Y547" s="25" t="s">
        <v>2616</v>
      </c>
      <c r="AB547" s="24" t="s">
        <v>2229</v>
      </c>
      <c r="AC547" s="24" t="s">
        <v>2230</v>
      </c>
      <c r="AE547" s="29">
        <v>3</v>
      </c>
      <c r="AG547" s="29">
        <v>70950</v>
      </c>
      <c r="AH547" s="30">
        <v>212850</v>
      </c>
      <c r="AL547" s="32">
        <v>8</v>
      </c>
      <c r="AN547" s="29">
        <v>17028</v>
      </c>
      <c r="AO547" s="33" t="s">
        <v>2231</v>
      </c>
      <c r="AQ547" s="34" t="s">
        <v>2232</v>
      </c>
      <c r="AR547" s="34" t="s">
        <v>2233</v>
      </c>
      <c r="AS547" s="34" t="s">
        <v>2234</v>
      </c>
    </row>
    <row r="548" spans="3:45">
      <c r="C548" s="23" t="s">
        <v>2235</v>
      </c>
      <c r="D548" s="24" t="s">
        <v>848</v>
      </c>
      <c r="E548" s="24" t="s">
        <v>24</v>
      </c>
      <c r="F548" s="37">
        <v>45894.6476905093</v>
      </c>
      <c r="G548" s="37">
        <v>45894.6476905093</v>
      </c>
      <c r="H548" s="25">
        <v>9105850492</v>
      </c>
      <c r="I548" s="37">
        <v>45894.6476905093</v>
      </c>
      <c r="J548" s="25" t="s">
        <v>3723</v>
      </c>
      <c r="K548" s="77"/>
      <c r="L548" s="27" t="s">
        <v>25</v>
      </c>
      <c r="M548" s="25" t="s">
        <v>1713</v>
      </c>
      <c r="N548" s="28">
        <v>45894.6476905093</v>
      </c>
      <c r="O548" s="25" t="s">
        <v>2139</v>
      </c>
      <c r="S548" s="25" t="s">
        <v>3724</v>
      </c>
      <c r="V548" s="25" t="s">
        <v>3724</v>
      </c>
      <c r="Y548" s="25" t="s">
        <v>2627</v>
      </c>
      <c r="AB548" s="24" t="s">
        <v>2229</v>
      </c>
      <c r="AC548" s="24" t="s">
        <v>2230</v>
      </c>
      <c r="AE548" s="29">
        <v>2</v>
      </c>
      <c r="AG548" s="29">
        <v>111058</v>
      </c>
      <c r="AH548" s="30">
        <v>222116</v>
      </c>
      <c r="AL548" s="32">
        <v>8</v>
      </c>
      <c r="AN548" s="29">
        <v>17769.28</v>
      </c>
      <c r="AO548" s="33" t="s">
        <v>2231</v>
      </c>
      <c r="AQ548" s="34" t="s">
        <v>2232</v>
      </c>
      <c r="AR548" s="34" t="s">
        <v>2233</v>
      </c>
      <c r="AS548" s="34" t="s">
        <v>2234</v>
      </c>
    </row>
    <row r="549" spans="3:45">
      <c r="C549" s="23" t="s">
        <v>2235</v>
      </c>
      <c r="D549" s="24" t="s">
        <v>848</v>
      </c>
      <c r="E549" s="24" t="s">
        <v>24</v>
      </c>
      <c r="F549" s="37">
        <v>45894.6476905093</v>
      </c>
      <c r="G549" s="37">
        <v>45894.6476905093</v>
      </c>
      <c r="H549" s="25">
        <v>9105850492</v>
      </c>
      <c r="I549" s="37">
        <v>45894.6476905093</v>
      </c>
      <c r="J549" s="25" t="s">
        <v>3725</v>
      </c>
      <c r="K549" s="77"/>
      <c r="L549" s="27" t="s">
        <v>25</v>
      </c>
      <c r="M549" s="25" t="s">
        <v>1713</v>
      </c>
      <c r="N549" s="28">
        <v>45894.6476905093</v>
      </c>
      <c r="O549" s="25" t="s">
        <v>2139</v>
      </c>
      <c r="S549" s="25" t="s">
        <v>3724</v>
      </c>
      <c r="V549" s="25" t="s">
        <v>3724</v>
      </c>
      <c r="Y549" s="25" t="s">
        <v>2567</v>
      </c>
      <c r="AB549" s="24" t="s">
        <v>2229</v>
      </c>
      <c r="AC549" s="24" t="s">
        <v>2230</v>
      </c>
      <c r="AE549" s="29">
        <v>1</v>
      </c>
      <c r="AG549" s="29">
        <v>74250</v>
      </c>
      <c r="AH549" s="30">
        <v>74250</v>
      </c>
      <c r="AL549" s="32">
        <v>8</v>
      </c>
      <c r="AN549" s="29">
        <v>5940</v>
      </c>
      <c r="AO549" s="33" t="s">
        <v>2231</v>
      </c>
      <c r="AQ549" s="34" t="s">
        <v>2232</v>
      </c>
      <c r="AR549" s="34" t="s">
        <v>2233</v>
      </c>
      <c r="AS549" s="34" t="s">
        <v>2234</v>
      </c>
    </row>
    <row r="550" spans="3:45">
      <c r="C550" s="23" t="s">
        <v>2235</v>
      </c>
      <c r="D550" s="24" t="s">
        <v>848</v>
      </c>
      <c r="E550" s="24" t="s">
        <v>24</v>
      </c>
      <c r="F550" s="37">
        <v>45894.648679050901</v>
      </c>
      <c r="G550" s="37">
        <v>45894.648679050901</v>
      </c>
      <c r="H550" s="25">
        <v>9105850495</v>
      </c>
      <c r="I550" s="37">
        <v>45894.648679050901</v>
      </c>
      <c r="J550" s="25" t="s">
        <v>3726</v>
      </c>
      <c r="K550" s="77"/>
      <c r="L550" s="27" t="s">
        <v>25</v>
      </c>
      <c r="M550" s="25" t="s">
        <v>1715</v>
      </c>
      <c r="N550" s="28">
        <v>45894.648679050901</v>
      </c>
      <c r="O550" s="25" t="s">
        <v>2139</v>
      </c>
      <c r="S550" s="25" t="s">
        <v>3203</v>
      </c>
      <c r="V550" s="25" t="s">
        <v>3203</v>
      </c>
      <c r="Y550" s="25" t="s">
        <v>2832</v>
      </c>
      <c r="AB550" s="24" t="s">
        <v>2229</v>
      </c>
      <c r="AC550" s="24" t="s">
        <v>2230</v>
      </c>
      <c r="AE550" s="29">
        <v>1</v>
      </c>
      <c r="AG550" s="29">
        <v>46000</v>
      </c>
      <c r="AH550" s="30">
        <v>46000</v>
      </c>
      <c r="AL550" s="32">
        <v>8</v>
      </c>
      <c r="AN550" s="29">
        <v>3680</v>
      </c>
      <c r="AO550" s="33" t="s">
        <v>2231</v>
      </c>
      <c r="AQ550" s="34" t="s">
        <v>2232</v>
      </c>
      <c r="AR550" s="34" t="s">
        <v>2233</v>
      </c>
      <c r="AS550" s="34" t="s">
        <v>2234</v>
      </c>
    </row>
    <row r="551" spans="3:45">
      <c r="C551" s="23" t="s">
        <v>2235</v>
      </c>
      <c r="D551" s="24" t="s">
        <v>848</v>
      </c>
      <c r="E551" s="24" t="s">
        <v>24</v>
      </c>
      <c r="F551" s="37">
        <v>45894.648679050901</v>
      </c>
      <c r="G551" s="37">
        <v>45894.648679050901</v>
      </c>
      <c r="H551" s="25">
        <v>9105850495</v>
      </c>
      <c r="I551" s="37">
        <v>45894.648679050901</v>
      </c>
      <c r="J551" s="25" t="s">
        <v>3727</v>
      </c>
      <c r="K551" s="77"/>
      <c r="L551" s="27" t="s">
        <v>25</v>
      </c>
      <c r="M551" s="25" t="s">
        <v>1715</v>
      </c>
      <c r="N551" s="28">
        <v>45894.648679050901</v>
      </c>
      <c r="O551" s="25" t="s">
        <v>2139</v>
      </c>
      <c r="S551" s="25" t="s">
        <v>3203</v>
      </c>
      <c r="V551" s="25" t="s">
        <v>3203</v>
      </c>
      <c r="Y551" s="25" t="s">
        <v>2567</v>
      </c>
      <c r="AB551" s="24" t="s">
        <v>2229</v>
      </c>
      <c r="AC551" s="24" t="s">
        <v>2230</v>
      </c>
      <c r="AE551" s="29">
        <v>2</v>
      </c>
      <c r="AG551" s="29">
        <v>74250</v>
      </c>
      <c r="AH551" s="30">
        <v>148500</v>
      </c>
      <c r="AL551" s="32">
        <v>8</v>
      </c>
      <c r="AN551" s="29">
        <v>11880</v>
      </c>
      <c r="AO551" s="33" t="s">
        <v>2231</v>
      </c>
      <c r="AQ551" s="34" t="s">
        <v>2232</v>
      </c>
      <c r="AR551" s="34" t="s">
        <v>2233</v>
      </c>
      <c r="AS551" s="34" t="s">
        <v>2234</v>
      </c>
    </row>
    <row r="552" spans="3:45">
      <c r="C552" s="23" t="s">
        <v>2235</v>
      </c>
      <c r="D552" s="24" t="s">
        <v>848</v>
      </c>
      <c r="E552" s="24" t="s">
        <v>24</v>
      </c>
      <c r="F552" s="37">
        <v>45894.650150729198</v>
      </c>
      <c r="G552" s="37">
        <v>45894.650150729198</v>
      </c>
      <c r="H552" s="25">
        <v>9105850563</v>
      </c>
      <c r="I552" s="37">
        <v>45894.650150729198</v>
      </c>
      <c r="J552" s="25" t="s">
        <v>3728</v>
      </c>
      <c r="K552" s="77"/>
      <c r="L552" s="27" t="s">
        <v>25</v>
      </c>
      <c r="M552" s="25" t="s">
        <v>1766</v>
      </c>
      <c r="N552" s="28">
        <v>45894.650150729198</v>
      </c>
      <c r="O552" s="25" t="s">
        <v>2139</v>
      </c>
      <c r="S552" s="25" t="s">
        <v>3729</v>
      </c>
      <c r="V552" s="25" t="s">
        <v>3729</v>
      </c>
      <c r="Y552" s="25" t="s">
        <v>2832</v>
      </c>
      <c r="AB552" s="24" t="s">
        <v>2229</v>
      </c>
      <c r="AC552" s="24" t="s">
        <v>2230</v>
      </c>
      <c r="AE552" s="29">
        <v>3</v>
      </c>
      <c r="AG552" s="29">
        <v>46000</v>
      </c>
      <c r="AH552" s="30">
        <v>138000</v>
      </c>
      <c r="AL552" s="32">
        <v>8</v>
      </c>
      <c r="AN552" s="29">
        <v>11040</v>
      </c>
      <c r="AO552" s="33" t="s">
        <v>2231</v>
      </c>
      <c r="AQ552" s="34" t="s">
        <v>2232</v>
      </c>
      <c r="AR552" s="34" t="s">
        <v>2233</v>
      </c>
      <c r="AS552" s="34" t="s">
        <v>2234</v>
      </c>
    </row>
    <row r="553" spans="3:45">
      <c r="C553" s="23" t="s">
        <v>2235</v>
      </c>
      <c r="D553" s="24" t="s">
        <v>848</v>
      </c>
      <c r="E553" s="24" t="s">
        <v>24</v>
      </c>
      <c r="F553" s="37">
        <v>45894.650150729198</v>
      </c>
      <c r="G553" s="37">
        <v>45894.650150729198</v>
      </c>
      <c r="H553" s="25">
        <v>9105850563</v>
      </c>
      <c r="I553" s="37">
        <v>45894.650150729198</v>
      </c>
      <c r="J553" s="25" t="s">
        <v>3730</v>
      </c>
      <c r="K553" s="77"/>
      <c r="L553" s="27" t="s">
        <v>25</v>
      </c>
      <c r="M553" s="25" t="s">
        <v>1766</v>
      </c>
      <c r="N553" s="28">
        <v>45894.650150729198</v>
      </c>
      <c r="O553" s="25" t="s">
        <v>2139</v>
      </c>
      <c r="S553" s="25" t="s">
        <v>3729</v>
      </c>
      <c r="V553" s="25" t="s">
        <v>3729</v>
      </c>
      <c r="Y553" s="25" t="s">
        <v>2616</v>
      </c>
      <c r="AB553" s="24" t="s">
        <v>2229</v>
      </c>
      <c r="AC553" s="24" t="s">
        <v>2230</v>
      </c>
      <c r="AE553" s="29">
        <v>1</v>
      </c>
      <c r="AG553" s="29">
        <v>70950</v>
      </c>
      <c r="AH553" s="30">
        <v>70950</v>
      </c>
      <c r="AL553" s="32">
        <v>8</v>
      </c>
      <c r="AN553" s="29">
        <v>5676</v>
      </c>
      <c r="AO553" s="33" t="s">
        <v>2231</v>
      </c>
      <c r="AQ553" s="34" t="s">
        <v>2232</v>
      </c>
      <c r="AR553" s="34" t="s">
        <v>2233</v>
      </c>
      <c r="AS553" s="34" t="s">
        <v>2234</v>
      </c>
    </row>
    <row r="554" spans="3:45">
      <c r="C554" s="23" t="s">
        <v>2235</v>
      </c>
      <c r="D554" s="24" t="s">
        <v>848</v>
      </c>
      <c r="E554" s="24" t="s">
        <v>24</v>
      </c>
      <c r="F554" s="37">
        <v>45894.650150729198</v>
      </c>
      <c r="G554" s="37">
        <v>45894.650150729198</v>
      </c>
      <c r="H554" s="25">
        <v>9105850563</v>
      </c>
      <c r="I554" s="37">
        <v>45894.650150729198</v>
      </c>
      <c r="J554" s="25" t="s">
        <v>3731</v>
      </c>
      <c r="K554" s="77"/>
      <c r="L554" s="27" t="s">
        <v>25</v>
      </c>
      <c r="M554" s="25" t="s">
        <v>1766</v>
      </c>
      <c r="N554" s="28">
        <v>45894.650150729198</v>
      </c>
      <c r="O554" s="25" t="s">
        <v>2139</v>
      </c>
      <c r="S554" s="25" t="s">
        <v>3729</v>
      </c>
      <c r="V554" s="25" t="s">
        <v>3729</v>
      </c>
      <c r="Y554" s="25" t="s">
        <v>2567</v>
      </c>
      <c r="AB554" s="24" t="s">
        <v>2229</v>
      </c>
      <c r="AC554" s="24" t="s">
        <v>2230</v>
      </c>
      <c r="AE554" s="29">
        <v>2</v>
      </c>
      <c r="AG554" s="29">
        <v>74250</v>
      </c>
      <c r="AH554" s="30">
        <v>148500</v>
      </c>
      <c r="AL554" s="32">
        <v>8</v>
      </c>
      <c r="AN554" s="29">
        <v>11880</v>
      </c>
      <c r="AO554" s="33" t="s">
        <v>2231</v>
      </c>
      <c r="AQ554" s="34" t="s">
        <v>2232</v>
      </c>
      <c r="AR554" s="34" t="s">
        <v>2233</v>
      </c>
      <c r="AS554" s="34" t="s">
        <v>2234</v>
      </c>
    </row>
    <row r="555" spans="3:45">
      <c r="C555" s="23" t="s">
        <v>2241</v>
      </c>
      <c r="D555" s="24" t="s">
        <v>848</v>
      </c>
      <c r="E555" s="24" t="s">
        <v>24</v>
      </c>
      <c r="F555" s="37">
        <v>45894.650465046303</v>
      </c>
      <c r="G555" s="37">
        <v>45894.650465046303</v>
      </c>
      <c r="H555" s="25">
        <v>9105850603</v>
      </c>
      <c r="I555" s="37">
        <v>45894.650465046303</v>
      </c>
      <c r="J555" s="25" t="s">
        <v>3732</v>
      </c>
      <c r="K555" s="77"/>
      <c r="L555" s="27" t="s">
        <v>25</v>
      </c>
      <c r="M555" s="25" t="s">
        <v>1652</v>
      </c>
      <c r="N555" s="28">
        <v>45894.650465046303</v>
      </c>
      <c r="O555" s="25" t="s">
        <v>2138</v>
      </c>
      <c r="S555" s="25" t="s">
        <v>3733</v>
      </c>
      <c r="V555" s="25" t="s">
        <v>3733</v>
      </c>
      <c r="Y555" s="25" t="s">
        <v>2629</v>
      </c>
      <c r="AB555" s="24" t="s">
        <v>2229</v>
      </c>
      <c r="AC555" s="24" t="s">
        <v>2230</v>
      </c>
      <c r="AE555" s="29">
        <v>3</v>
      </c>
      <c r="AG555" s="29">
        <v>50182</v>
      </c>
      <c r="AH555" s="30">
        <v>150546</v>
      </c>
      <c r="AL555" s="32">
        <v>8</v>
      </c>
      <c r="AN555" s="29">
        <v>12043.68</v>
      </c>
      <c r="AO555" s="33" t="s">
        <v>2231</v>
      </c>
      <c r="AQ555" s="34" t="s">
        <v>2232</v>
      </c>
      <c r="AR555" s="34" t="s">
        <v>2233</v>
      </c>
      <c r="AS555" s="34" t="s">
        <v>2234</v>
      </c>
    </row>
    <row r="556" spans="3:45">
      <c r="C556" s="23" t="s">
        <v>2241</v>
      </c>
      <c r="D556" s="24" t="s">
        <v>848</v>
      </c>
      <c r="E556" s="24" t="s">
        <v>24</v>
      </c>
      <c r="F556" s="37">
        <v>45894.650465046303</v>
      </c>
      <c r="G556" s="37">
        <v>45894.650465046303</v>
      </c>
      <c r="H556" s="25">
        <v>9105850603</v>
      </c>
      <c r="I556" s="37">
        <v>45894.650465046303</v>
      </c>
      <c r="J556" s="25" t="s">
        <v>3734</v>
      </c>
      <c r="K556" s="77"/>
      <c r="L556" s="27" t="s">
        <v>25</v>
      </c>
      <c r="M556" s="25" t="s">
        <v>1652</v>
      </c>
      <c r="N556" s="28">
        <v>45894.650465046303</v>
      </c>
      <c r="O556" s="25" t="s">
        <v>2138</v>
      </c>
      <c r="S556" s="25" t="s">
        <v>3733</v>
      </c>
      <c r="V556" s="25" t="s">
        <v>3733</v>
      </c>
      <c r="Y556" s="25" t="s">
        <v>2865</v>
      </c>
      <c r="AB556" s="24" t="s">
        <v>2229</v>
      </c>
      <c r="AC556" s="24" t="s">
        <v>2230</v>
      </c>
      <c r="AE556" s="29">
        <v>1</v>
      </c>
      <c r="AG556" s="29">
        <v>55595</v>
      </c>
      <c r="AH556" s="30">
        <v>55595</v>
      </c>
      <c r="AL556" s="32">
        <v>8</v>
      </c>
      <c r="AN556" s="29">
        <v>4447.6000000000004</v>
      </c>
      <c r="AO556" s="33" t="s">
        <v>2231</v>
      </c>
      <c r="AQ556" s="34" t="s">
        <v>2232</v>
      </c>
      <c r="AR556" s="34" t="s">
        <v>2233</v>
      </c>
      <c r="AS556" s="34" t="s">
        <v>2234</v>
      </c>
    </row>
    <row r="557" spans="3:45">
      <c r="C557" s="23" t="s">
        <v>2241</v>
      </c>
      <c r="D557" s="24" t="s">
        <v>848</v>
      </c>
      <c r="E557" s="24" t="s">
        <v>24</v>
      </c>
      <c r="F557" s="37">
        <v>45894.650465046303</v>
      </c>
      <c r="G557" s="37">
        <v>45894.650465046303</v>
      </c>
      <c r="H557" s="25">
        <v>9105850603</v>
      </c>
      <c r="I557" s="37">
        <v>45894.650465046303</v>
      </c>
      <c r="J557" s="25" t="s">
        <v>3735</v>
      </c>
      <c r="K557" s="77"/>
      <c r="L557" s="27" t="s">
        <v>25</v>
      </c>
      <c r="M557" s="25" t="s">
        <v>1652</v>
      </c>
      <c r="N557" s="28">
        <v>45894.650465046303</v>
      </c>
      <c r="O557" s="25" t="s">
        <v>2138</v>
      </c>
      <c r="S557" s="25" t="s">
        <v>3733</v>
      </c>
      <c r="V557" s="25" t="s">
        <v>3733</v>
      </c>
      <c r="Y557" s="25" t="s">
        <v>2567</v>
      </c>
      <c r="AB557" s="24" t="s">
        <v>2229</v>
      </c>
      <c r="AC557" s="24" t="s">
        <v>2230</v>
      </c>
      <c r="AE557" s="29">
        <v>2</v>
      </c>
      <c r="AG557" s="29">
        <v>74250</v>
      </c>
      <c r="AH557" s="30">
        <v>148500</v>
      </c>
      <c r="AL557" s="32">
        <v>8</v>
      </c>
      <c r="AN557" s="29">
        <v>11880</v>
      </c>
      <c r="AO557" s="33" t="s">
        <v>2231</v>
      </c>
      <c r="AQ557" s="34" t="s">
        <v>2232</v>
      </c>
      <c r="AR557" s="34" t="s">
        <v>2233</v>
      </c>
      <c r="AS557" s="34" t="s">
        <v>2234</v>
      </c>
    </row>
    <row r="558" spans="3:45">
      <c r="C558" s="23" t="s">
        <v>2241</v>
      </c>
      <c r="D558" s="24" t="s">
        <v>848</v>
      </c>
      <c r="E558" s="24" t="s">
        <v>24</v>
      </c>
      <c r="F558" s="37">
        <v>45894.650465046303</v>
      </c>
      <c r="G558" s="37">
        <v>45894.650465046303</v>
      </c>
      <c r="H558" s="25">
        <v>9105850603</v>
      </c>
      <c r="I558" s="37">
        <v>45894.650465046303</v>
      </c>
      <c r="J558" s="25" t="s">
        <v>3736</v>
      </c>
      <c r="K558" s="77"/>
      <c r="L558" s="27" t="s">
        <v>25</v>
      </c>
      <c r="M558" s="25" t="s">
        <v>1652</v>
      </c>
      <c r="N558" s="28">
        <v>45894.650465046303</v>
      </c>
      <c r="O558" s="25" t="s">
        <v>2138</v>
      </c>
      <c r="S558" s="25" t="s">
        <v>3733</v>
      </c>
      <c r="V558" s="25" t="s">
        <v>3733</v>
      </c>
      <c r="Y558" s="25" t="s">
        <v>2690</v>
      </c>
      <c r="AB558" s="24" t="s">
        <v>2229</v>
      </c>
      <c r="AC558" s="24" t="s">
        <v>2230</v>
      </c>
      <c r="AE558" s="29">
        <v>3</v>
      </c>
      <c r="AG558" s="29">
        <v>50400</v>
      </c>
      <c r="AH558" s="30">
        <v>151200</v>
      </c>
      <c r="AL558" s="32">
        <v>8</v>
      </c>
      <c r="AN558" s="29">
        <v>12096</v>
      </c>
      <c r="AO558" s="33" t="s">
        <v>2231</v>
      </c>
      <c r="AQ558" s="34" t="s">
        <v>2232</v>
      </c>
      <c r="AR558" s="34" t="s">
        <v>2233</v>
      </c>
      <c r="AS558" s="34" t="s">
        <v>2234</v>
      </c>
    </row>
    <row r="559" spans="3:45">
      <c r="C559" s="23" t="s">
        <v>2241</v>
      </c>
      <c r="D559" s="24" t="s">
        <v>848</v>
      </c>
      <c r="E559" s="24" t="s">
        <v>24</v>
      </c>
      <c r="F559" s="37">
        <v>45894.650465046303</v>
      </c>
      <c r="G559" s="37">
        <v>45894.650465046303</v>
      </c>
      <c r="H559" s="25">
        <v>9105850603</v>
      </c>
      <c r="I559" s="37">
        <v>45894.650465046303</v>
      </c>
      <c r="J559" s="25" t="s">
        <v>3737</v>
      </c>
      <c r="K559" s="77"/>
      <c r="L559" s="27" t="s">
        <v>25</v>
      </c>
      <c r="M559" s="25" t="s">
        <v>1652</v>
      </c>
      <c r="N559" s="28">
        <v>45894.650465046303</v>
      </c>
      <c r="O559" s="25" t="s">
        <v>2138</v>
      </c>
      <c r="S559" s="25" t="s">
        <v>3733</v>
      </c>
      <c r="V559" s="25" t="s">
        <v>3733</v>
      </c>
      <c r="Y559" s="25" t="s">
        <v>2680</v>
      </c>
      <c r="AB559" s="24" t="s">
        <v>2229</v>
      </c>
      <c r="AC559" s="24" t="s">
        <v>2230</v>
      </c>
      <c r="AE559" s="29">
        <v>2</v>
      </c>
      <c r="AG559" s="29">
        <v>49500</v>
      </c>
      <c r="AH559" s="30">
        <v>99000</v>
      </c>
      <c r="AL559" s="32">
        <v>8</v>
      </c>
      <c r="AN559" s="29">
        <v>7920</v>
      </c>
      <c r="AO559" s="33" t="s">
        <v>2231</v>
      </c>
      <c r="AQ559" s="34" t="s">
        <v>2232</v>
      </c>
      <c r="AR559" s="34" t="s">
        <v>2233</v>
      </c>
      <c r="AS559" s="34" t="s">
        <v>2234</v>
      </c>
    </row>
    <row r="560" spans="3:45">
      <c r="C560" s="23" t="s">
        <v>2241</v>
      </c>
      <c r="D560" s="24" t="s">
        <v>848</v>
      </c>
      <c r="E560" s="24" t="s">
        <v>24</v>
      </c>
      <c r="F560" s="37">
        <v>45894.650465046303</v>
      </c>
      <c r="G560" s="37">
        <v>45894.650465046303</v>
      </c>
      <c r="H560" s="25">
        <v>9105850603</v>
      </c>
      <c r="I560" s="37">
        <v>45894.650465046303</v>
      </c>
      <c r="J560" s="25" t="s">
        <v>3738</v>
      </c>
      <c r="K560" s="77"/>
      <c r="L560" s="27" t="s">
        <v>25</v>
      </c>
      <c r="M560" s="25" t="s">
        <v>1652</v>
      </c>
      <c r="N560" s="28">
        <v>45894.650465046303</v>
      </c>
      <c r="O560" s="25" t="s">
        <v>2138</v>
      </c>
      <c r="S560" s="25" t="s">
        <v>3733</v>
      </c>
      <c r="V560" s="25" t="s">
        <v>3733</v>
      </c>
      <c r="Y560" s="25" t="s">
        <v>2706</v>
      </c>
      <c r="AB560" s="24" t="s">
        <v>2229</v>
      </c>
      <c r="AC560" s="24" t="s">
        <v>2230</v>
      </c>
      <c r="AE560" s="29">
        <v>1</v>
      </c>
      <c r="AG560" s="29">
        <v>111606</v>
      </c>
      <c r="AH560" s="30">
        <v>111606</v>
      </c>
      <c r="AL560" s="32">
        <v>8</v>
      </c>
      <c r="AN560" s="29">
        <v>8928.48</v>
      </c>
      <c r="AO560" s="33" t="s">
        <v>2231</v>
      </c>
      <c r="AQ560" s="34" t="s">
        <v>2232</v>
      </c>
      <c r="AR560" s="34" t="s">
        <v>2233</v>
      </c>
      <c r="AS560" s="34" t="s">
        <v>2234</v>
      </c>
    </row>
    <row r="561" spans="3:45">
      <c r="C561" s="23" t="s">
        <v>2241</v>
      </c>
      <c r="D561" s="24" t="s">
        <v>848</v>
      </c>
      <c r="E561" s="24" t="s">
        <v>24</v>
      </c>
      <c r="F561" s="37">
        <v>45894.650465046303</v>
      </c>
      <c r="G561" s="37">
        <v>45894.650465046303</v>
      </c>
      <c r="H561" s="25">
        <v>9105850603</v>
      </c>
      <c r="I561" s="37">
        <v>45894.650465046303</v>
      </c>
      <c r="J561" s="25" t="s">
        <v>3739</v>
      </c>
      <c r="K561" s="77"/>
      <c r="L561" s="27" t="s">
        <v>25</v>
      </c>
      <c r="M561" s="25" t="s">
        <v>1652</v>
      </c>
      <c r="N561" s="28">
        <v>45894.650465046303</v>
      </c>
      <c r="O561" s="25" t="s">
        <v>2138</v>
      </c>
      <c r="S561" s="25" t="s">
        <v>3733</v>
      </c>
      <c r="V561" s="25" t="s">
        <v>3733</v>
      </c>
      <c r="Y561" s="25" t="s">
        <v>2627</v>
      </c>
      <c r="AB561" s="24" t="s">
        <v>2229</v>
      </c>
      <c r="AC561" s="24" t="s">
        <v>2230</v>
      </c>
      <c r="AE561" s="29">
        <v>1</v>
      </c>
      <c r="AG561" s="29">
        <v>111058</v>
      </c>
      <c r="AH561" s="30">
        <v>111058</v>
      </c>
      <c r="AL561" s="32">
        <v>8</v>
      </c>
      <c r="AN561" s="29">
        <v>8884.64</v>
      </c>
      <c r="AO561" s="33" t="s">
        <v>2231</v>
      </c>
      <c r="AQ561" s="34" t="s">
        <v>2232</v>
      </c>
      <c r="AR561" s="34" t="s">
        <v>2233</v>
      </c>
      <c r="AS561" s="34" t="s">
        <v>2234</v>
      </c>
    </row>
    <row r="562" spans="3:45">
      <c r="C562" s="23" t="s">
        <v>2235</v>
      </c>
      <c r="D562" s="24" t="s">
        <v>848</v>
      </c>
      <c r="E562" s="24" t="s">
        <v>24</v>
      </c>
      <c r="F562" s="37">
        <v>45894.651558449099</v>
      </c>
      <c r="G562" s="37">
        <v>45894.651558449099</v>
      </c>
      <c r="H562" s="25">
        <v>9105850638</v>
      </c>
      <c r="I562" s="37">
        <v>45894.651558449099</v>
      </c>
      <c r="J562" s="25" t="s">
        <v>3740</v>
      </c>
      <c r="K562" s="77"/>
      <c r="L562" s="27" t="s">
        <v>25</v>
      </c>
      <c r="M562" s="25" t="s">
        <v>1811</v>
      </c>
      <c r="N562" s="28">
        <v>45894.651558449099</v>
      </c>
      <c r="O562" s="25" t="s">
        <v>2145</v>
      </c>
      <c r="S562" s="25" t="s">
        <v>3529</v>
      </c>
      <c r="V562" s="25" t="s">
        <v>3529</v>
      </c>
      <c r="Y562" s="25" t="s">
        <v>2627</v>
      </c>
      <c r="AB562" s="24" t="s">
        <v>2229</v>
      </c>
      <c r="AC562" s="24" t="s">
        <v>2230</v>
      </c>
      <c r="AE562" s="29">
        <v>2</v>
      </c>
      <c r="AG562" s="29">
        <v>111058</v>
      </c>
      <c r="AH562" s="30">
        <v>222116</v>
      </c>
      <c r="AL562" s="32">
        <v>8</v>
      </c>
      <c r="AN562" s="29">
        <v>17769.28</v>
      </c>
      <c r="AO562" s="33" t="s">
        <v>2231</v>
      </c>
      <c r="AQ562" s="34" t="s">
        <v>2232</v>
      </c>
      <c r="AR562" s="34" t="s">
        <v>2233</v>
      </c>
      <c r="AS562" s="34" t="s">
        <v>2234</v>
      </c>
    </row>
    <row r="563" spans="3:45">
      <c r="C563" s="23" t="s">
        <v>2235</v>
      </c>
      <c r="D563" s="24" t="s">
        <v>848</v>
      </c>
      <c r="E563" s="24" t="s">
        <v>24</v>
      </c>
      <c r="F563" s="37">
        <v>45894.651727627301</v>
      </c>
      <c r="G563" s="37">
        <v>45894.651727627301</v>
      </c>
      <c r="H563" s="25">
        <v>9105850594</v>
      </c>
      <c r="I563" s="37">
        <v>45894.651727627301</v>
      </c>
      <c r="J563" s="25" t="s">
        <v>3741</v>
      </c>
      <c r="K563" s="77"/>
      <c r="L563" s="27" t="s">
        <v>25</v>
      </c>
      <c r="M563" s="25" t="s">
        <v>1625</v>
      </c>
      <c r="N563" s="28">
        <v>45894.651727627301</v>
      </c>
      <c r="O563" s="25" t="s">
        <v>2139</v>
      </c>
      <c r="S563" s="25" t="s">
        <v>3742</v>
      </c>
      <c r="V563" s="25" t="s">
        <v>3742</v>
      </c>
      <c r="Y563" s="25" t="s">
        <v>2832</v>
      </c>
      <c r="AB563" s="24" t="s">
        <v>2229</v>
      </c>
      <c r="AC563" s="24" t="s">
        <v>2230</v>
      </c>
      <c r="AE563" s="29">
        <v>6</v>
      </c>
      <c r="AG563" s="29">
        <v>46000</v>
      </c>
      <c r="AH563" s="30">
        <v>276000</v>
      </c>
      <c r="AL563" s="32">
        <v>8</v>
      </c>
      <c r="AN563" s="29">
        <v>22080</v>
      </c>
      <c r="AO563" s="33" t="s">
        <v>2231</v>
      </c>
      <c r="AQ563" s="34" t="s">
        <v>2232</v>
      </c>
      <c r="AR563" s="34" t="s">
        <v>2233</v>
      </c>
      <c r="AS563" s="34" t="s">
        <v>2234</v>
      </c>
    </row>
    <row r="564" spans="3:45">
      <c r="C564" s="23" t="s">
        <v>2235</v>
      </c>
      <c r="D564" s="24" t="s">
        <v>848</v>
      </c>
      <c r="E564" s="24" t="s">
        <v>24</v>
      </c>
      <c r="F564" s="37">
        <v>45894.651993437503</v>
      </c>
      <c r="G564" s="37">
        <v>45894.651993437503</v>
      </c>
      <c r="H564" s="25">
        <v>9105850677</v>
      </c>
      <c r="I564" s="37">
        <v>45894.651993437503</v>
      </c>
      <c r="J564" s="25" t="s">
        <v>3743</v>
      </c>
      <c r="K564" s="77"/>
      <c r="L564" s="27" t="s">
        <v>25</v>
      </c>
      <c r="M564" s="25" t="s">
        <v>1997</v>
      </c>
      <c r="N564" s="28">
        <v>45894.651993437503</v>
      </c>
      <c r="O564" s="25" t="s">
        <v>2144</v>
      </c>
      <c r="S564" s="25" t="s">
        <v>3744</v>
      </c>
      <c r="V564" s="25" t="s">
        <v>3744</v>
      </c>
      <c r="Y564" s="25" t="s">
        <v>2567</v>
      </c>
      <c r="AB564" s="24" t="s">
        <v>2229</v>
      </c>
      <c r="AC564" s="24" t="s">
        <v>2230</v>
      </c>
      <c r="AE564" s="29">
        <v>2</v>
      </c>
      <c r="AG564" s="29">
        <v>74250</v>
      </c>
      <c r="AH564" s="30">
        <v>148500</v>
      </c>
      <c r="AL564" s="32">
        <v>8</v>
      </c>
      <c r="AN564" s="29">
        <v>11880</v>
      </c>
      <c r="AO564" s="33" t="s">
        <v>2231</v>
      </c>
      <c r="AQ564" s="34" t="s">
        <v>2232</v>
      </c>
      <c r="AR564" s="34" t="s">
        <v>2233</v>
      </c>
      <c r="AS564" s="34" t="s">
        <v>2234</v>
      </c>
    </row>
    <row r="565" spans="3:45">
      <c r="C565" s="23" t="s">
        <v>2235</v>
      </c>
      <c r="D565" s="24" t="s">
        <v>848</v>
      </c>
      <c r="E565" s="24" t="s">
        <v>24</v>
      </c>
      <c r="F565" s="37">
        <v>45894.652040080997</v>
      </c>
      <c r="G565" s="37">
        <v>45894.652040080997</v>
      </c>
      <c r="H565" s="25">
        <v>9105850687</v>
      </c>
      <c r="I565" s="37">
        <v>45894.652040080997</v>
      </c>
      <c r="J565" s="25" t="s">
        <v>3745</v>
      </c>
      <c r="K565" s="77"/>
      <c r="L565" s="27" t="s">
        <v>25</v>
      </c>
      <c r="M565" s="25" t="s">
        <v>1779</v>
      </c>
      <c r="N565" s="28">
        <v>45894.652040080997</v>
      </c>
      <c r="O565" s="25" t="s">
        <v>2143</v>
      </c>
      <c r="S565" s="25" t="s">
        <v>3722</v>
      </c>
      <c r="V565" s="25" t="s">
        <v>3722</v>
      </c>
      <c r="Y565" s="25" t="s">
        <v>2616</v>
      </c>
      <c r="AB565" s="24" t="s">
        <v>2229</v>
      </c>
      <c r="AC565" s="24" t="s">
        <v>2230</v>
      </c>
      <c r="AE565" s="29">
        <v>2</v>
      </c>
      <c r="AG565" s="29">
        <v>70950</v>
      </c>
      <c r="AH565" s="30">
        <v>141900</v>
      </c>
      <c r="AL565" s="32">
        <v>8</v>
      </c>
      <c r="AN565" s="29">
        <v>11352</v>
      </c>
      <c r="AO565" s="33" t="s">
        <v>2231</v>
      </c>
      <c r="AQ565" s="34" t="s">
        <v>2232</v>
      </c>
      <c r="AR565" s="34" t="s">
        <v>2233</v>
      </c>
      <c r="AS565" s="34" t="s">
        <v>2234</v>
      </c>
    </row>
    <row r="566" spans="3:45">
      <c r="C566" s="23" t="s">
        <v>2235</v>
      </c>
      <c r="D566" s="24" t="s">
        <v>848</v>
      </c>
      <c r="E566" s="24" t="s">
        <v>24</v>
      </c>
      <c r="F566" s="37">
        <v>45894.654223379599</v>
      </c>
      <c r="G566" s="37">
        <v>45894.654223379599</v>
      </c>
      <c r="H566" s="25">
        <v>9105850745</v>
      </c>
      <c r="I566" s="37">
        <v>45894.654223379599</v>
      </c>
      <c r="J566" s="25" t="s">
        <v>3746</v>
      </c>
      <c r="K566" s="77"/>
      <c r="L566" s="27" t="s">
        <v>25</v>
      </c>
      <c r="M566" s="25" t="s">
        <v>2011</v>
      </c>
      <c r="N566" s="28">
        <v>45894.654223379599</v>
      </c>
      <c r="O566" s="25" t="s">
        <v>2179</v>
      </c>
      <c r="S566" s="25" t="s">
        <v>3747</v>
      </c>
      <c r="V566" s="25" t="s">
        <v>3747</v>
      </c>
      <c r="Y566" s="25" t="s">
        <v>2567</v>
      </c>
      <c r="AB566" s="24" t="s">
        <v>2229</v>
      </c>
      <c r="AC566" s="24" t="s">
        <v>2230</v>
      </c>
      <c r="AE566" s="29">
        <v>1</v>
      </c>
      <c r="AG566" s="29">
        <v>74250</v>
      </c>
      <c r="AH566" s="30">
        <v>74250</v>
      </c>
      <c r="AL566" s="32">
        <v>8</v>
      </c>
      <c r="AN566" s="29">
        <v>5940</v>
      </c>
      <c r="AO566" s="33" t="s">
        <v>2231</v>
      </c>
      <c r="AQ566" s="34" t="s">
        <v>2232</v>
      </c>
      <c r="AR566" s="34" t="s">
        <v>2233</v>
      </c>
      <c r="AS566" s="34" t="s">
        <v>2234</v>
      </c>
    </row>
    <row r="567" spans="3:45">
      <c r="C567" s="23" t="s">
        <v>2241</v>
      </c>
      <c r="D567" s="24" t="s">
        <v>848</v>
      </c>
      <c r="E567" s="24" t="s">
        <v>24</v>
      </c>
      <c r="F567" s="37">
        <v>45894.655180289403</v>
      </c>
      <c r="G567" s="37">
        <v>45894.655180289403</v>
      </c>
      <c r="H567" s="25">
        <v>9105850802</v>
      </c>
      <c r="I567" s="37">
        <v>45894.655180289403</v>
      </c>
      <c r="J567" s="25" t="s">
        <v>3748</v>
      </c>
      <c r="K567" s="77"/>
      <c r="L567" s="27" t="s">
        <v>25</v>
      </c>
      <c r="M567" s="25" t="s">
        <v>2118</v>
      </c>
      <c r="N567" s="28">
        <v>45894.655180289403</v>
      </c>
      <c r="O567" s="25" t="s">
        <v>2184</v>
      </c>
      <c r="S567" s="25" t="s">
        <v>3749</v>
      </c>
      <c r="V567" s="25" t="s">
        <v>3749</v>
      </c>
      <c r="Y567" s="25" t="s">
        <v>2616</v>
      </c>
      <c r="AB567" s="24" t="s">
        <v>2229</v>
      </c>
      <c r="AC567" s="24" t="s">
        <v>2230</v>
      </c>
      <c r="AE567" s="29">
        <v>1</v>
      </c>
      <c r="AG567" s="29">
        <v>70950</v>
      </c>
      <c r="AH567" s="30">
        <v>70950</v>
      </c>
      <c r="AL567" s="32">
        <v>8</v>
      </c>
      <c r="AN567" s="29">
        <v>5676</v>
      </c>
      <c r="AO567" s="33" t="s">
        <v>2231</v>
      </c>
      <c r="AQ567" s="34" t="s">
        <v>2232</v>
      </c>
      <c r="AR567" s="34" t="s">
        <v>2233</v>
      </c>
      <c r="AS567" s="34" t="s">
        <v>2234</v>
      </c>
    </row>
    <row r="568" spans="3:45">
      <c r="C568" s="23" t="s">
        <v>2235</v>
      </c>
      <c r="D568" s="24" t="s">
        <v>848</v>
      </c>
      <c r="E568" s="24" t="s">
        <v>24</v>
      </c>
      <c r="F568" s="37">
        <v>45894.655388692103</v>
      </c>
      <c r="G568" s="37">
        <v>45894.655388692103</v>
      </c>
      <c r="H568" s="25">
        <v>9105850844</v>
      </c>
      <c r="I568" s="37">
        <v>45894.655388692103</v>
      </c>
      <c r="J568" s="25" t="s">
        <v>3750</v>
      </c>
      <c r="K568" s="77"/>
      <c r="L568" s="27" t="s">
        <v>25</v>
      </c>
      <c r="M568" s="25" t="s">
        <v>1813</v>
      </c>
      <c r="N568" s="28">
        <v>45894.655388692103</v>
      </c>
      <c r="O568" s="25" t="s">
        <v>2145</v>
      </c>
      <c r="S568" s="25" t="s">
        <v>3751</v>
      </c>
      <c r="V568" s="25" t="s">
        <v>3751</v>
      </c>
      <c r="Y568" s="25" t="s">
        <v>2627</v>
      </c>
      <c r="AB568" s="24" t="s">
        <v>2229</v>
      </c>
      <c r="AC568" s="24" t="s">
        <v>2230</v>
      </c>
      <c r="AE568" s="29">
        <v>3</v>
      </c>
      <c r="AG568" s="29">
        <v>111058</v>
      </c>
      <c r="AH568" s="30">
        <v>333174</v>
      </c>
      <c r="AL568" s="32">
        <v>8</v>
      </c>
      <c r="AN568" s="29">
        <v>26653.920000000002</v>
      </c>
      <c r="AO568" s="33" t="s">
        <v>2231</v>
      </c>
      <c r="AQ568" s="34" t="s">
        <v>2232</v>
      </c>
      <c r="AR568" s="34" t="s">
        <v>2233</v>
      </c>
      <c r="AS568" s="34" t="s">
        <v>2234</v>
      </c>
    </row>
    <row r="569" spans="3:45">
      <c r="C569" s="23" t="s">
        <v>2241</v>
      </c>
      <c r="D569" s="24" t="s">
        <v>848</v>
      </c>
      <c r="E569" s="24" t="s">
        <v>24</v>
      </c>
      <c r="F569" s="37">
        <v>45894.659015740697</v>
      </c>
      <c r="G569" s="37">
        <v>45894.659015740697</v>
      </c>
      <c r="H569" s="25">
        <v>9105850882</v>
      </c>
      <c r="I569" s="37">
        <v>45894.659015740697</v>
      </c>
      <c r="J569" s="25" t="s">
        <v>3752</v>
      </c>
      <c r="K569" s="77"/>
      <c r="L569" s="27" t="s">
        <v>25</v>
      </c>
      <c r="M569" s="25" t="s">
        <v>1885</v>
      </c>
      <c r="N569" s="28">
        <v>45894.659015740697</v>
      </c>
      <c r="O569" s="25" t="s">
        <v>2142</v>
      </c>
      <c r="S569" s="25" t="s">
        <v>3753</v>
      </c>
      <c r="V569" s="25" t="s">
        <v>3753</v>
      </c>
      <c r="Y569" s="25" t="s">
        <v>2865</v>
      </c>
      <c r="AB569" s="24" t="s">
        <v>2229</v>
      </c>
      <c r="AC569" s="24" t="s">
        <v>2230</v>
      </c>
      <c r="AE569" s="29">
        <v>1</v>
      </c>
      <c r="AG569" s="29">
        <v>55595</v>
      </c>
      <c r="AH569" s="30">
        <v>55595</v>
      </c>
      <c r="AL569" s="32">
        <v>8</v>
      </c>
      <c r="AN569" s="29">
        <v>4447.6000000000004</v>
      </c>
      <c r="AO569" s="33" t="s">
        <v>2231</v>
      </c>
      <c r="AQ569" s="34" t="s">
        <v>2232</v>
      </c>
      <c r="AR569" s="34" t="s">
        <v>2233</v>
      </c>
      <c r="AS569" s="34" t="s">
        <v>2234</v>
      </c>
    </row>
    <row r="570" spans="3:45">
      <c r="C570" s="23" t="s">
        <v>2241</v>
      </c>
      <c r="D570" s="24" t="s">
        <v>848</v>
      </c>
      <c r="E570" s="24" t="s">
        <v>24</v>
      </c>
      <c r="F570" s="37">
        <v>45894.659015740697</v>
      </c>
      <c r="G570" s="37">
        <v>45894.659015740697</v>
      </c>
      <c r="H570" s="25">
        <v>9105850882</v>
      </c>
      <c r="I570" s="37">
        <v>45894.659015740697</v>
      </c>
      <c r="J570" s="25" t="s">
        <v>3754</v>
      </c>
      <c r="K570" s="77"/>
      <c r="L570" s="27" t="s">
        <v>25</v>
      </c>
      <c r="M570" s="25" t="s">
        <v>1885</v>
      </c>
      <c r="N570" s="28">
        <v>45894.659015740697</v>
      </c>
      <c r="O570" s="25" t="s">
        <v>2142</v>
      </c>
      <c r="S570" s="25" t="s">
        <v>3753</v>
      </c>
      <c r="V570" s="25" t="s">
        <v>3753</v>
      </c>
      <c r="Y570" s="25" t="s">
        <v>2629</v>
      </c>
      <c r="AB570" s="24" t="s">
        <v>2229</v>
      </c>
      <c r="AC570" s="24" t="s">
        <v>2230</v>
      </c>
      <c r="AE570" s="29">
        <v>1</v>
      </c>
      <c r="AG570" s="29">
        <v>50182</v>
      </c>
      <c r="AH570" s="30">
        <v>50182</v>
      </c>
      <c r="AL570" s="32">
        <v>8</v>
      </c>
      <c r="AN570" s="29">
        <v>4014.56</v>
      </c>
      <c r="AO570" s="33" t="s">
        <v>2231</v>
      </c>
      <c r="AQ570" s="34" t="s">
        <v>2232</v>
      </c>
      <c r="AR570" s="34" t="s">
        <v>2233</v>
      </c>
      <c r="AS570" s="34" t="s">
        <v>2234</v>
      </c>
    </row>
    <row r="571" spans="3:45">
      <c r="C571" s="23" t="s">
        <v>2241</v>
      </c>
      <c r="D571" s="24" t="s">
        <v>848</v>
      </c>
      <c r="E571" s="24" t="s">
        <v>24</v>
      </c>
      <c r="F571" s="37">
        <v>45894.6658131597</v>
      </c>
      <c r="G571" s="37">
        <v>45894.6658131597</v>
      </c>
      <c r="H571" s="25">
        <v>9105850990</v>
      </c>
      <c r="I571" s="37">
        <v>45894.6658131597</v>
      </c>
      <c r="J571" s="25" t="s">
        <v>3755</v>
      </c>
      <c r="K571" s="77"/>
      <c r="L571" s="27" t="s">
        <v>25</v>
      </c>
      <c r="M571" s="25" t="s">
        <v>1927</v>
      </c>
      <c r="N571" s="28">
        <v>45894.6658131597</v>
      </c>
      <c r="O571" s="25" t="s">
        <v>2175</v>
      </c>
      <c r="S571" s="25" t="s">
        <v>3512</v>
      </c>
      <c r="V571" s="25" t="s">
        <v>3512</v>
      </c>
      <c r="Y571" s="25" t="s">
        <v>2680</v>
      </c>
      <c r="AB571" s="24" t="s">
        <v>2229</v>
      </c>
      <c r="AC571" s="24" t="s">
        <v>2230</v>
      </c>
      <c r="AE571" s="29">
        <v>1</v>
      </c>
      <c r="AG571" s="29">
        <v>49500</v>
      </c>
      <c r="AH571" s="30">
        <v>49500</v>
      </c>
      <c r="AL571" s="32">
        <v>8</v>
      </c>
      <c r="AN571" s="29">
        <v>3960</v>
      </c>
      <c r="AO571" s="33" t="s">
        <v>2231</v>
      </c>
      <c r="AQ571" s="34" t="s">
        <v>2232</v>
      </c>
      <c r="AR571" s="34" t="s">
        <v>2233</v>
      </c>
      <c r="AS571" s="34" t="s">
        <v>2234</v>
      </c>
    </row>
    <row r="572" spans="3:45">
      <c r="C572" s="23" t="s">
        <v>2241</v>
      </c>
      <c r="D572" s="24" t="s">
        <v>848</v>
      </c>
      <c r="E572" s="24" t="s">
        <v>24</v>
      </c>
      <c r="F572" s="37">
        <v>45894.6658131597</v>
      </c>
      <c r="G572" s="37">
        <v>45894.6658131597</v>
      </c>
      <c r="H572" s="25">
        <v>9105850990</v>
      </c>
      <c r="I572" s="37">
        <v>45894.6658131597</v>
      </c>
      <c r="J572" s="25" t="s">
        <v>3756</v>
      </c>
      <c r="K572" s="77"/>
      <c r="L572" s="27" t="s">
        <v>25</v>
      </c>
      <c r="M572" s="25" t="s">
        <v>1927</v>
      </c>
      <c r="N572" s="28">
        <v>45894.6658131597</v>
      </c>
      <c r="O572" s="25" t="s">
        <v>2175</v>
      </c>
      <c r="S572" s="25" t="s">
        <v>3512</v>
      </c>
      <c r="V572" s="25" t="s">
        <v>3512</v>
      </c>
      <c r="Y572" s="25" t="s">
        <v>2629</v>
      </c>
      <c r="AB572" s="24" t="s">
        <v>2229</v>
      </c>
      <c r="AC572" s="24" t="s">
        <v>2230</v>
      </c>
      <c r="AE572" s="29">
        <v>1</v>
      </c>
      <c r="AG572" s="29">
        <v>50182</v>
      </c>
      <c r="AH572" s="30">
        <v>50182</v>
      </c>
      <c r="AL572" s="32">
        <v>8</v>
      </c>
      <c r="AN572" s="29">
        <v>4014.56</v>
      </c>
      <c r="AO572" s="33" t="s">
        <v>2231</v>
      </c>
      <c r="AQ572" s="34" t="s">
        <v>2232</v>
      </c>
      <c r="AR572" s="34" t="s">
        <v>2233</v>
      </c>
      <c r="AS572" s="34" t="s">
        <v>2234</v>
      </c>
    </row>
    <row r="573" spans="3:45">
      <c r="C573" s="23" t="s">
        <v>2235</v>
      </c>
      <c r="D573" s="24" t="s">
        <v>848</v>
      </c>
      <c r="E573" s="24" t="s">
        <v>24</v>
      </c>
      <c r="F573" s="37">
        <v>45894.6697081366</v>
      </c>
      <c r="G573" s="37">
        <v>45894.6697081366</v>
      </c>
      <c r="H573" s="25">
        <v>9105851012</v>
      </c>
      <c r="I573" s="37">
        <v>45894.6697081366</v>
      </c>
      <c r="J573" s="25" t="s">
        <v>3757</v>
      </c>
      <c r="K573" s="77"/>
      <c r="L573" s="27" t="s">
        <v>25</v>
      </c>
      <c r="M573" s="25" t="s">
        <v>1630</v>
      </c>
      <c r="N573" s="28">
        <v>45894.6697081366</v>
      </c>
      <c r="O573" s="25" t="s">
        <v>2139</v>
      </c>
      <c r="S573" s="25" t="s">
        <v>2254</v>
      </c>
      <c r="V573" s="25" t="s">
        <v>2254</v>
      </c>
      <c r="Y573" s="25" t="s">
        <v>2627</v>
      </c>
      <c r="AB573" s="24" t="s">
        <v>2229</v>
      </c>
      <c r="AC573" s="24" t="s">
        <v>2230</v>
      </c>
      <c r="AE573" s="29">
        <v>1</v>
      </c>
      <c r="AG573" s="29">
        <v>111058</v>
      </c>
      <c r="AH573" s="30">
        <v>111058</v>
      </c>
      <c r="AL573" s="32">
        <v>8</v>
      </c>
      <c r="AN573" s="29">
        <v>8884.64</v>
      </c>
      <c r="AO573" s="33" t="s">
        <v>2231</v>
      </c>
      <c r="AQ573" s="34" t="s">
        <v>2232</v>
      </c>
      <c r="AR573" s="34" t="s">
        <v>2233</v>
      </c>
      <c r="AS573" s="34" t="s">
        <v>2234</v>
      </c>
    </row>
    <row r="574" spans="3:45">
      <c r="C574" s="23" t="s">
        <v>2241</v>
      </c>
      <c r="D574" s="24" t="s">
        <v>848</v>
      </c>
      <c r="E574" s="24" t="s">
        <v>24</v>
      </c>
      <c r="F574" s="37">
        <v>45894.670334224502</v>
      </c>
      <c r="G574" s="37">
        <v>45894.670334224502</v>
      </c>
      <c r="H574" s="25">
        <v>9105851057</v>
      </c>
      <c r="I574" s="37">
        <v>45894.670334224502</v>
      </c>
      <c r="J574" s="25" t="s">
        <v>3758</v>
      </c>
      <c r="K574" s="77"/>
      <c r="L574" s="27" t="s">
        <v>25</v>
      </c>
      <c r="M574" s="25" t="s">
        <v>2127</v>
      </c>
      <c r="N574" s="28">
        <v>45894.670334224502</v>
      </c>
      <c r="O574" s="25" t="s">
        <v>2185</v>
      </c>
      <c r="S574" s="25" t="s">
        <v>3759</v>
      </c>
      <c r="V574" s="25" t="s">
        <v>3759</v>
      </c>
      <c r="Y574" s="25" t="s">
        <v>2627</v>
      </c>
      <c r="AB574" s="24" t="s">
        <v>2229</v>
      </c>
      <c r="AC574" s="24" t="s">
        <v>2230</v>
      </c>
      <c r="AE574" s="29">
        <v>3</v>
      </c>
      <c r="AG574" s="29">
        <v>111058</v>
      </c>
      <c r="AH574" s="30">
        <v>333174</v>
      </c>
      <c r="AL574" s="32">
        <v>8</v>
      </c>
      <c r="AN574" s="29">
        <v>26653.920000000002</v>
      </c>
      <c r="AO574" s="33" t="s">
        <v>2231</v>
      </c>
      <c r="AQ574" s="34" t="s">
        <v>2232</v>
      </c>
      <c r="AR574" s="34" t="s">
        <v>2233</v>
      </c>
      <c r="AS574" s="34" t="s">
        <v>2234</v>
      </c>
    </row>
    <row r="575" spans="3:45">
      <c r="C575" s="23" t="s">
        <v>2235</v>
      </c>
      <c r="D575" s="24" t="s">
        <v>848</v>
      </c>
      <c r="E575" s="24" t="s">
        <v>24</v>
      </c>
      <c r="F575" s="37">
        <v>45894.675456747696</v>
      </c>
      <c r="G575" s="37">
        <v>45894.675456747696</v>
      </c>
      <c r="H575" s="25">
        <v>9105851074</v>
      </c>
      <c r="I575" s="37">
        <v>45894.675456747696</v>
      </c>
      <c r="J575" s="25" t="s">
        <v>3760</v>
      </c>
      <c r="K575" s="77"/>
      <c r="L575" s="27" t="s">
        <v>25</v>
      </c>
      <c r="M575" s="25" t="s">
        <v>1781</v>
      </c>
      <c r="N575" s="28">
        <v>45894.675456747696</v>
      </c>
      <c r="O575" s="25" t="s">
        <v>2143</v>
      </c>
      <c r="S575" s="25" t="s">
        <v>3019</v>
      </c>
      <c r="V575" s="25" t="s">
        <v>3019</v>
      </c>
      <c r="Y575" s="25" t="s">
        <v>2629</v>
      </c>
      <c r="AB575" s="24" t="s">
        <v>2229</v>
      </c>
      <c r="AC575" s="24" t="s">
        <v>2230</v>
      </c>
      <c r="AE575" s="29">
        <v>3</v>
      </c>
      <c r="AG575" s="29">
        <v>50182</v>
      </c>
      <c r="AH575" s="30">
        <v>150546</v>
      </c>
      <c r="AL575" s="32">
        <v>8</v>
      </c>
      <c r="AN575" s="29">
        <v>12043.68</v>
      </c>
      <c r="AO575" s="33" t="s">
        <v>2231</v>
      </c>
      <c r="AQ575" s="34" t="s">
        <v>2232</v>
      </c>
      <c r="AR575" s="34" t="s">
        <v>2233</v>
      </c>
      <c r="AS575" s="34" t="s">
        <v>2234</v>
      </c>
    </row>
    <row r="576" spans="3:45">
      <c r="C576" s="23" t="s">
        <v>2235</v>
      </c>
      <c r="D576" s="24" t="s">
        <v>848</v>
      </c>
      <c r="E576" s="24" t="s">
        <v>24</v>
      </c>
      <c r="F576" s="37">
        <v>45894.677979201399</v>
      </c>
      <c r="G576" s="37">
        <v>45894.677979201399</v>
      </c>
      <c r="H576" s="25">
        <v>9105851147</v>
      </c>
      <c r="I576" s="37">
        <v>45894.677979201399</v>
      </c>
      <c r="J576" s="25" t="s">
        <v>3761</v>
      </c>
      <c r="K576" s="77"/>
      <c r="L576" s="27" t="s">
        <v>25</v>
      </c>
      <c r="M576" s="25" t="s">
        <v>1841</v>
      </c>
      <c r="N576" s="28">
        <v>45894.677979201399</v>
      </c>
      <c r="O576" s="25" t="s">
        <v>2146</v>
      </c>
      <c r="S576" s="25" t="s">
        <v>3762</v>
      </c>
      <c r="V576" s="25" t="s">
        <v>3762</v>
      </c>
      <c r="Y576" s="25" t="s">
        <v>2832</v>
      </c>
      <c r="AB576" s="24" t="s">
        <v>2229</v>
      </c>
      <c r="AC576" s="24" t="s">
        <v>2230</v>
      </c>
      <c r="AE576" s="29">
        <v>6</v>
      </c>
      <c r="AG576" s="29">
        <v>46000</v>
      </c>
      <c r="AH576" s="30">
        <v>276000</v>
      </c>
      <c r="AL576" s="32">
        <v>8</v>
      </c>
      <c r="AN576" s="29">
        <v>22080</v>
      </c>
      <c r="AO576" s="33" t="s">
        <v>2231</v>
      </c>
      <c r="AQ576" s="34" t="s">
        <v>2232</v>
      </c>
      <c r="AR576" s="34" t="s">
        <v>2233</v>
      </c>
      <c r="AS576" s="34" t="s">
        <v>2234</v>
      </c>
    </row>
    <row r="577" spans="3:45">
      <c r="C577" s="23" t="s">
        <v>2241</v>
      </c>
      <c r="D577" s="24" t="s">
        <v>848</v>
      </c>
      <c r="E577" s="24" t="s">
        <v>24</v>
      </c>
      <c r="F577" s="37">
        <v>45894.679000775497</v>
      </c>
      <c r="G577" s="37">
        <v>45894.679000775497</v>
      </c>
      <c r="H577" s="25">
        <v>9105851132</v>
      </c>
      <c r="I577" s="37">
        <v>45894.679000775497</v>
      </c>
      <c r="J577" s="25" t="s">
        <v>3763</v>
      </c>
      <c r="K577" s="77"/>
      <c r="L577" s="27" t="s">
        <v>25</v>
      </c>
      <c r="M577" s="25" t="s">
        <v>1890</v>
      </c>
      <c r="N577" s="28">
        <v>45894.679000775497</v>
      </c>
      <c r="O577" s="25" t="s">
        <v>2142</v>
      </c>
      <c r="S577" s="25" t="s">
        <v>3764</v>
      </c>
      <c r="V577" s="25" t="s">
        <v>3764</v>
      </c>
      <c r="Y577" s="25" t="s">
        <v>2865</v>
      </c>
      <c r="AB577" s="24" t="s">
        <v>2229</v>
      </c>
      <c r="AC577" s="24" t="s">
        <v>2230</v>
      </c>
      <c r="AE577" s="29">
        <v>1</v>
      </c>
      <c r="AG577" s="29">
        <v>55595</v>
      </c>
      <c r="AH577" s="30">
        <v>55595</v>
      </c>
      <c r="AL577" s="32">
        <v>8</v>
      </c>
      <c r="AN577" s="29">
        <v>4447.6000000000004</v>
      </c>
      <c r="AO577" s="33" t="s">
        <v>2231</v>
      </c>
      <c r="AQ577" s="34" t="s">
        <v>2232</v>
      </c>
      <c r="AR577" s="34" t="s">
        <v>2233</v>
      </c>
      <c r="AS577" s="34" t="s">
        <v>2234</v>
      </c>
    </row>
    <row r="578" spans="3:45">
      <c r="C578" s="23" t="s">
        <v>2235</v>
      </c>
      <c r="D578" s="24" t="s">
        <v>848</v>
      </c>
      <c r="E578" s="24" t="s">
        <v>24</v>
      </c>
      <c r="F578" s="37">
        <v>45894.679865590297</v>
      </c>
      <c r="G578" s="37">
        <v>45894.679865590297</v>
      </c>
      <c r="H578" s="25">
        <v>9105851134</v>
      </c>
      <c r="I578" s="37">
        <v>45894.679865590297</v>
      </c>
      <c r="J578" s="25" t="s">
        <v>3765</v>
      </c>
      <c r="K578" s="77"/>
      <c r="L578" s="27" t="s">
        <v>25</v>
      </c>
      <c r="M578" s="25" t="s">
        <v>1783</v>
      </c>
      <c r="N578" s="28">
        <v>45894.679865590297</v>
      </c>
      <c r="O578" s="25" t="s">
        <v>2143</v>
      </c>
      <c r="S578" s="25" t="s">
        <v>3766</v>
      </c>
      <c r="V578" s="25" t="s">
        <v>3766</v>
      </c>
      <c r="Y578" s="25" t="s">
        <v>2627</v>
      </c>
      <c r="AB578" s="24" t="s">
        <v>2229</v>
      </c>
      <c r="AC578" s="24" t="s">
        <v>2230</v>
      </c>
      <c r="AE578" s="29">
        <v>6</v>
      </c>
      <c r="AG578" s="29">
        <v>111058</v>
      </c>
      <c r="AH578" s="30">
        <v>666348</v>
      </c>
      <c r="AL578" s="32">
        <v>8</v>
      </c>
      <c r="AN578" s="29">
        <v>53307.840000000004</v>
      </c>
      <c r="AO578" s="33" t="s">
        <v>2231</v>
      </c>
      <c r="AQ578" s="34" t="s">
        <v>2232</v>
      </c>
      <c r="AR578" s="34" t="s">
        <v>2233</v>
      </c>
      <c r="AS578" s="34" t="s">
        <v>2234</v>
      </c>
    </row>
    <row r="579" spans="3:45">
      <c r="C579" s="23" t="s">
        <v>2235</v>
      </c>
      <c r="D579" s="24" t="s">
        <v>848</v>
      </c>
      <c r="E579" s="24" t="s">
        <v>24</v>
      </c>
      <c r="F579" s="37">
        <v>45894.682684178202</v>
      </c>
      <c r="G579" s="37">
        <v>45894.682684178202</v>
      </c>
      <c r="H579" s="25">
        <v>9105851210</v>
      </c>
      <c r="I579" s="37">
        <v>45894.682684178202</v>
      </c>
      <c r="J579" s="25" t="s">
        <v>3767</v>
      </c>
      <c r="K579" s="77"/>
      <c r="L579" s="27" t="s">
        <v>25</v>
      </c>
      <c r="M579" s="25" t="s">
        <v>1970</v>
      </c>
      <c r="N579" s="28">
        <v>45894.682684178202</v>
      </c>
      <c r="O579" s="25" t="s">
        <v>2158</v>
      </c>
      <c r="S579" s="25" t="s">
        <v>2251</v>
      </c>
      <c r="V579" s="25" t="s">
        <v>2251</v>
      </c>
      <c r="Y579" s="25" t="s">
        <v>2627</v>
      </c>
      <c r="AB579" s="24" t="s">
        <v>2229</v>
      </c>
      <c r="AC579" s="24" t="s">
        <v>2230</v>
      </c>
      <c r="AE579" s="29">
        <v>1</v>
      </c>
      <c r="AG579" s="29">
        <v>111058</v>
      </c>
      <c r="AH579" s="30">
        <v>111058</v>
      </c>
      <c r="AL579" s="32">
        <v>8</v>
      </c>
      <c r="AN579" s="29">
        <v>8884.64</v>
      </c>
      <c r="AO579" s="33" t="s">
        <v>2231</v>
      </c>
      <c r="AQ579" s="34" t="s">
        <v>2232</v>
      </c>
      <c r="AR579" s="34" t="s">
        <v>2233</v>
      </c>
      <c r="AS579" s="34" t="s">
        <v>2234</v>
      </c>
    </row>
    <row r="580" spans="3:45">
      <c r="C580" s="23" t="s">
        <v>2235</v>
      </c>
      <c r="D580" s="24" t="s">
        <v>848</v>
      </c>
      <c r="E580" s="24" t="s">
        <v>24</v>
      </c>
      <c r="F580" s="37">
        <v>45894.683457835701</v>
      </c>
      <c r="G580" s="37">
        <v>45894.683457835701</v>
      </c>
      <c r="H580" s="25">
        <v>9105851190</v>
      </c>
      <c r="I580" s="37">
        <v>45894.683457835701</v>
      </c>
      <c r="J580" s="25" t="s">
        <v>3768</v>
      </c>
      <c r="K580" s="77"/>
      <c r="L580" s="27" t="s">
        <v>25</v>
      </c>
      <c r="M580" s="25" t="s">
        <v>1720</v>
      </c>
      <c r="N580" s="28">
        <v>45894.683457835701</v>
      </c>
      <c r="O580" s="25" t="s">
        <v>2139</v>
      </c>
      <c r="S580" s="25" t="s">
        <v>3769</v>
      </c>
      <c r="V580" s="25" t="s">
        <v>3769</v>
      </c>
      <c r="Y580" s="25" t="s">
        <v>2832</v>
      </c>
      <c r="AB580" s="24" t="s">
        <v>2229</v>
      </c>
      <c r="AC580" s="24" t="s">
        <v>2230</v>
      </c>
      <c r="AE580" s="29">
        <v>2</v>
      </c>
      <c r="AG580" s="29">
        <v>46000</v>
      </c>
      <c r="AH580" s="30">
        <v>92000</v>
      </c>
      <c r="AL580" s="32">
        <v>8</v>
      </c>
      <c r="AN580" s="29">
        <v>7360</v>
      </c>
      <c r="AO580" s="33" t="s">
        <v>2231</v>
      </c>
      <c r="AQ580" s="34" t="s">
        <v>2232</v>
      </c>
      <c r="AR580" s="34" t="s">
        <v>2233</v>
      </c>
      <c r="AS580" s="34" t="s">
        <v>2234</v>
      </c>
    </row>
    <row r="581" spans="3:45">
      <c r="C581" s="23" t="s">
        <v>2235</v>
      </c>
      <c r="D581" s="24" t="s">
        <v>848</v>
      </c>
      <c r="E581" s="24" t="s">
        <v>24</v>
      </c>
      <c r="F581" s="37">
        <v>45894.688636307903</v>
      </c>
      <c r="G581" s="37">
        <v>45894.688636307903</v>
      </c>
      <c r="H581" s="25">
        <v>9105851225</v>
      </c>
      <c r="I581" s="37">
        <v>45894.688636307903</v>
      </c>
      <c r="J581" s="25" t="s">
        <v>3770</v>
      </c>
      <c r="K581" s="77"/>
      <c r="L581" s="27" t="s">
        <v>25</v>
      </c>
      <c r="M581" s="25" t="s">
        <v>1999</v>
      </c>
      <c r="N581" s="28">
        <v>45894.688636307903</v>
      </c>
      <c r="O581" s="25" t="s">
        <v>2144</v>
      </c>
      <c r="S581" s="25" t="s">
        <v>3771</v>
      </c>
      <c r="V581" s="25" t="s">
        <v>3771</v>
      </c>
      <c r="Y581" s="25" t="s">
        <v>2627</v>
      </c>
      <c r="AB581" s="24" t="s">
        <v>2229</v>
      </c>
      <c r="AC581" s="24" t="s">
        <v>2230</v>
      </c>
      <c r="AE581" s="29">
        <v>1</v>
      </c>
      <c r="AG581" s="29">
        <v>111058</v>
      </c>
      <c r="AH581" s="30">
        <v>111058</v>
      </c>
      <c r="AL581" s="32">
        <v>8</v>
      </c>
      <c r="AN581" s="29">
        <v>8884.64</v>
      </c>
      <c r="AO581" s="33" t="s">
        <v>2231</v>
      </c>
      <c r="AQ581" s="34" t="s">
        <v>2232</v>
      </c>
      <c r="AR581" s="34" t="s">
        <v>2233</v>
      </c>
      <c r="AS581" s="34" t="s">
        <v>2234</v>
      </c>
    </row>
    <row r="582" spans="3:45">
      <c r="C582" s="23" t="s">
        <v>2235</v>
      </c>
      <c r="D582" s="24" t="s">
        <v>848</v>
      </c>
      <c r="E582" s="24" t="s">
        <v>24</v>
      </c>
      <c r="F582" s="37">
        <v>45894.690676585597</v>
      </c>
      <c r="G582" s="37">
        <v>45894.690676585597</v>
      </c>
      <c r="H582" s="25">
        <v>9105851255</v>
      </c>
      <c r="I582" s="37">
        <v>45894.690676585597</v>
      </c>
      <c r="J582" s="25" t="s">
        <v>3772</v>
      </c>
      <c r="K582" s="77"/>
      <c r="L582" s="27" t="s">
        <v>25</v>
      </c>
      <c r="M582" s="25" t="s">
        <v>1843</v>
      </c>
      <c r="N582" s="28">
        <v>45894.690676585597</v>
      </c>
      <c r="O582" s="25" t="s">
        <v>2146</v>
      </c>
      <c r="S582" s="25" t="s">
        <v>3773</v>
      </c>
      <c r="V582" s="25" t="s">
        <v>3773</v>
      </c>
      <c r="Y582" s="25" t="s">
        <v>2629</v>
      </c>
      <c r="AB582" s="24" t="s">
        <v>2229</v>
      </c>
      <c r="AC582" s="24" t="s">
        <v>2230</v>
      </c>
      <c r="AE582" s="29">
        <v>3</v>
      </c>
      <c r="AG582" s="29">
        <v>50182</v>
      </c>
      <c r="AH582" s="30">
        <v>150546</v>
      </c>
      <c r="AL582" s="32">
        <v>8</v>
      </c>
      <c r="AN582" s="29">
        <v>12043.68</v>
      </c>
      <c r="AO582" s="33" t="s">
        <v>2231</v>
      </c>
      <c r="AQ582" s="34" t="s">
        <v>2232</v>
      </c>
      <c r="AR582" s="34" t="s">
        <v>2233</v>
      </c>
      <c r="AS582" s="34" t="s">
        <v>2234</v>
      </c>
    </row>
    <row r="583" spans="3:45">
      <c r="C583" s="23" t="s">
        <v>2235</v>
      </c>
      <c r="D583" s="24" t="s">
        <v>848</v>
      </c>
      <c r="E583" s="24" t="s">
        <v>24</v>
      </c>
      <c r="F583" s="37">
        <v>45894.692363576403</v>
      </c>
      <c r="G583" s="37">
        <v>45894.692363576403</v>
      </c>
      <c r="H583" s="25">
        <v>9105851284</v>
      </c>
      <c r="I583" s="37">
        <v>45894.692363576403</v>
      </c>
      <c r="J583" s="25" t="s">
        <v>3774</v>
      </c>
      <c r="K583" s="77"/>
      <c r="L583" s="27" t="s">
        <v>25</v>
      </c>
      <c r="M583" s="25" t="s">
        <v>1845</v>
      </c>
      <c r="N583" s="28">
        <v>45894.692363576403</v>
      </c>
      <c r="O583" s="25" t="s">
        <v>2146</v>
      </c>
      <c r="S583" s="25" t="s">
        <v>3581</v>
      </c>
      <c r="V583" s="25" t="s">
        <v>3581</v>
      </c>
      <c r="Y583" s="25" t="s">
        <v>2832</v>
      </c>
      <c r="AB583" s="24" t="s">
        <v>2229</v>
      </c>
      <c r="AC583" s="24" t="s">
        <v>2230</v>
      </c>
      <c r="AE583" s="29">
        <v>1</v>
      </c>
      <c r="AG583" s="29">
        <v>46000</v>
      </c>
      <c r="AH583" s="30">
        <v>46000</v>
      </c>
      <c r="AL583" s="32">
        <v>8</v>
      </c>
      <c r="AN583" s="29">
        <v>3680</v>
      </c>
      <c r="AO583" s="33" t="s">
        <v>2231</v>
      </c>
      <c r="AQ583" s="34" t="s">
        <v>2232</v>
      </c>
      <c r="AR583" s="34" t="s">
        <v>2233</v>
      </c>
      <c r="AS583" s="34" t="s">
        <v>2234</v>
      </c>
    </row>
    <row r="584" spans="3:45">
      <c r="C584" s="23" t="s">
        <v>2235</v>
      </c>
      <c r="D584" s="24" t="s">
        <v>848</v>
      </c>
      <c r="E584" s="24" t="s">
        <v>24</v>
      </c>
      <c r="F584" s="37">
        <v>45894.692501354199</v>
      </c>
      <c r="G584" s="37">
        <v>45894.692501354199</v>
      </c>
      <c r="H584" s="25">
        <v>9105851266</v>
      </c>
      <c r="I584" s="37">
        <v>45894.692501354199</v>
      </c>
      <c r="J584" s="25" t="s">
        <v>3775</v>
      </c>
      <c r="K584" s="77"/>
      <c r="L584" s="27" t="s">
        <v>25</v>
      </c>
      <c r="M584" s="25" t="s">
        <v>1722</v>
      </c>
      <c r="N584" s="28">
        <v>45894.692501354199</v>
      </c>
      <c r="O584" s="25" t="s">
        <v>2139</v>
      </c>
      <c r="S584" s="25" t="s">
        <v>3776</v>
      </c>
      <c r="V584" s="25" t="s">
        <v>3776</v>
      </c>
      <c r="Y584" s="25" t="s">
        <v>2627</v>
      </c>
      <c r="AB584" s="24" t="s">
        <v>2229</v>
      </c>
      <c r="AC584" s="24" t="s">
        <v>2230</v>
      </c>
      <c r="AE584" s="29">
        <v>2</v>
      </c>
      <c r="AG584" s="29">
        <v>111058</v>
      </c>
      <c r="AH584" s="30">
        <v>222116</v>
      </c>
      <c r="AL584" s="32">
        <v>8</v>
      </c>
      <c r="AN584" s="29">
        <v>17769.28</v>
      </c>
      <c r="AO584" s="33" t="s">
        <v>2231</v>
      </c>
      <c r="AQ584" s="34" t="s">
        <v>2232</v>
      </c>
      <c r="AR584" s="34" t="s">
        <v>2233</v>
      </c>
      <c r="AS584" s="34" t="s">
        <v>2234</v>
      </c>
    </row>
    <row r="585" spans="3:45">
      <c r="C585" s="23" t="s">
        <v>2235</v>
      </c>
      <c r="D585" s="24" t="s">
        <v>848</v>
      </c>
      <c r="E585" s="24" t="s">
        <v>24</v>
      </c>
      <c r="F585" s="37">
        <v>45894.6961758912</v>
      </c>
      <c r="G585" s="37">
        <v>45894.6961758912</v>
      </c>
      <c r="H585" s="25">
        <v>9105851316</v>
      </c>
      <c r="I585" s="37">
        <v>45894.6961758912</v>
      </c>
      <c r="J585" s="25" t="s">
        <v>3777</v>
      </c>
      <c r="K585" s="77"/>
      <c r="L585" s="27" t="s">
        <v>25</v>
      </c>
      <c r="M585" s="25" t="s">
        <v>1972</v>
      </c>
      <c r="N585" s="28">
        <v>45894.6961758912</v>
      </c>
      <c r="O585" s="25" t="s">
        <v>2158</v>
      </c>
      <c r="S585" s="25" t="s">
        <v>3778</v>
      </c>
      <c r="V585" s="25" t="s">
        <v>3778</v>
      </c>
      <c r="Y585" s="25" t="s">
        <v>2865</v>
      </c>
      <c r="AB585" s="24" t="s">
        <v>2229</v>
      </c>
      <c r="AC585" s="24" t="s">
        <v>2230</v>
      </c>
      <c r="AE585" s="29">
        <v>6</v>
      </c>
      <c r="AG585" s="29">
        <v>55595</v>
      </c>
      <c r="AH585" s="30">
        <v>333570</v>
      </c>
      <c r="AL585" s="32">
        <v>8</v>
      </c>
      <c r="AN585" s="29">
        <v>26685.600000000002</v>
      </c>
      <c r="AO585" s="33" t="s">
        <v>2231</v>
      </c>
      <c r="AQ585" s="34" t="s">
        <v>2232</v>
      </c>
      <c r="AR585" s="34" t="s">
        <v>2233</v>
      </c>
      <c r="AS585" s="34" t="s">
        <v>2234</v>
      </c>
    </row>
    <row r="586" spans="3:45">
      <c r="C586" s="23" t="s">
        <v>2241</v>
      </c>
      <c r="D586" s="24" t="s">
        <v>848</v>
      </c>
      <c r="E586" s="24" t="s">
        <v>24</v>
      </c>
      <c r="F586" s="37">
        <v>45894.698394247702</v>
      </c>
      <c r="G586" s="37">
        <v>45894.698394247702</v>
      </c>
      <c r="H586" s="25">
        <v>9105851363</v>
      </c>
      <c r="I586" s="37">
        <v>45894.698394247702</v>
      </c>
      <c r="J586" s="25" t="s">
        <v>3779</v>
      </c>
      <c r="K586" s="77"/>
      <c r="L586" s="27" t="s">
        <v>25</v>
      </c>
      <c r="M586" s="25" t="s">
        <v>1854</v>
      </c>
      <c r="N586" s="28">
        <v>45894.698394247702</v>
      </c>
      <c r="O586" s="25" t="s">
        <v>2148</v>
      </c>
      <c r="S586" s="25" t="s">
        <v>3780</v>
      </c>
      <c r="V586" s="25" t="s">
        <v>3780</v>
      </c>
      <c r="Y586" s="25" t="s">
        <v>2706</v>
      </c>
      <c r="AB586" s="24" t="s">
        <v>2229</v>
      </c>
      <c r="AC586" s="24" t="s">
        <v>2230</v>
      </c>
      <c r="AE586" s="29">
        <v>1</v>
      </c>
      <c r="AG586" s="29">
        <v>111606</v>
      </c>
      <c r="AH586" s="30">
        <v>111606</v>
      </c>
      <c r="AL586" s="32">
        <v>8</v>
      </c>
      <c r="AN586" s="29">
        <v>8928.48</v>
      </c>
      <c r="AO586" s="33" t="s">
        <v>2231</v>
      </c>
      <c r="AQ586" s="34" t="s">
        <v>2232</v>
      </c>
      <c r="AR586" s="34" t="s">
        <v>2233</v>
      </c>
      <c r="AS586" s="34" t="s">
        <v>2234</v>
      </c>
    </row>
    <row r="587" spans="3:45">
      <c r="C587" s="23" t="s">
        <v>2235</v>
      </c>
      <c r="D587" s="24" t="s">
        <v>848</v>
      </c>
      <c r="E587" s="24" t="s">
        <v>24</v>
      </c>
      <c r="F587" s="37">
        <v>45894.700617361101</v>
      </c>
      <c r="G587" s="37">
        <v>45894.700617361101</v>
      </c>
      <c r="H587" s="25">
        <v>9105851393</v>
      </c>
      <c r="I587" s="37">
        <v>45894.700617361101</v>
      </c>
      <c r="J587" s="25" t="s">
        <v>3781</v>
      </c>
      <c r="K587" s="77"/>
      <c r="L587" s="27" t="s">
        <v>25</v>
      </c>
      <c r="M587" s="25" t="s">
        <v>1982</v>
      </c>
      <c r="N587" s="28">
        <v>45894.700617361101</v>
      </c>
      <c r="O587" s="25" t="s">
        <v>2159</v>
      </c>
      <c r="S587" s="25" t="s">
        <v>3782</v>
      </c>
      <c r="V587" s="25" t="s">
        <v>3782</v>
      </c>
      <c r="Y587" s="25" t="s">
        <v>2567</v>
      </c>
      <c r="AB587" s="24" t="s">
        <v>2229</v>
      </c>
      <c r="AC587" s="24" t="s">
        <v>2230</v>
      </c>
      <c r="AE587" s="29">
        <v>2</v>
      </c>
      <c r="AG587" s="29">
        <v>74250</v>
      </c>
      <c r="AH587" s="30">
        <v>148500</v>
      </c>
      <c r="AL587" s="32">
        <v>8</v>
      </c>
      <c r="AN587" s="29">
        <v>11880</v>
      </c>
      <c r="AO587" s="33" t="s">
        <v>2231</v>
      </c>
      <c r="AQ587" s="34" t="s">
        <v>2232</v>
      </c>
      <c r="AR587" s="34" t="s">
        <v>2233</v>
      </c>
      <c r="AS587" s="34" t="s">
        <v>2234</v>
      </c>
    </row>
    <row r="588" spans="3:45">
      <c r="C588" s="23" t="s">
        <v>2235</v>
      </c>
      <c r="D588" s="24" t="s">
        <v>848</v>
      </c>
      <c r="E588" s="24" t="s">
        <v>24</v>
      </c>
      <c r="F588" s="37">
        <v>45894.704917361101</v>
      </c>
      <c r="G588" s="37">
        <v>45894.704917361101</v>
      </c>
      <c r="H588" s="25">
        <v>9105851425</v>
      </c>
      <c r="I588" s="37">
        <v>45894.704917361101</v>
      </c>
      <c r="J588" s="25" t="s">
        <v>3783</v>
      </c>
      <c r="K588" s="77"/>
      <c r="L588" s="27" t="s">
        <v>25</v>
      </c>
      <c r="M588" s="25" t="s">
        <v>1724</v>
      </c>
      <c r="N588" s="28">
        <v>45894.704917361101</v>
      </c>
      <c r="O588" s="25" t="s">
        <v>2139</v>
      </c>
      <c r="S588" s="25" t="s">
        <v>3784</v>
      </c>
      <c r="V588" s="25" t="s">
        <v>3784</v>
      </c>
      <c r="Y588" s="25" t="s">
        <v>2865</v>
      </c>
      <c r="AB588" s="24" t="s">
        <v>2229</v>
      </c>
      <c r="AC588" s="24" t="s">
        <v>2230</v>
      </c>
      <c r="AE588" s="29">
        <v>2</v>
      </c>
      <c r="AG588" s="29">
        <v>55595</v>
      </c>
      <c r="AH588" s="30">
        <v>111190</v>
      </c>
      <c r="AL588" s="32">
        <v>8</v>
      </c>
      <c r="AN588" s="29">
        <v>8895.2000000000007</v>
      </c>
      <c r="AO588" s="33" t="s">
        <v>2231</v>
      </c>
      <c r="AQ588" s="34" t="s">
        <v>2232</v>
      </c>
      <c r="AR588" s="34" t="s">
        <v>2233</v>
      </c>
      <c r="AS588" s="34" t="s">
        <v>2234</v>
      </c>
    </row>
    <row r="589" spans="3:45">
      <c r="C589" s="23" t="s">
        <v>2235</v>
      </c>
      <c r="D589" s="24" t="s">
        <v>848</v>
      </c>
      <c r="E589" s="24" t="s">
        <v>24</v>
      </c>
      <c r="F589" s="37">
        <v>45894.7069793634</v>
      </c>
      <c r="G589" s="37">
        <v>45894.7069793634</v>
      </c>
      <c r="H589" s="25">
        <v>9105851491</v>
      </c>
      <c r="I589" s="37">
        <v>45894.7069793634</v>
      </c>
      <c r="J589" s="25" t="s">
        <v>3785</v>
      </c>
      <c r="K589" s="77"/>
      <c r="L589" s="27" t="s">
        <v>25</v>
      </c>
      <c r="M589" s="25" t="s">
        <v>1966</v>
      </c>
      <c r="N589" s="28">
        <v>45894.7069793634</v>
      </c>
      <c r="O589" s="25" t="s">
        <v>2174</v>
      </c>
      <c r="S589" s="25" t="s">
        <v>3786</v>
      </c>
      <c r="V589" s="25" t="s">
        <v>3786</v>
      </c>
      <c r="Y589" s="25" t="s">
        <v>2627</v>
      </c>
      <c r="AB589" s="24" t="s">
        <v>2229</v>
      </c>
      <c r="AC589" s="24" t="s">
        <v>2230</v>
      </c>
      <c r="AE589" s="29">
        <v>2</v>
      </c>
      <c r="AG589" s="29">
        <v>111058</v>
      </c>
      <c r="AH589" s="30">
        <v>222116</v>
      </c>
      <c r="AL589" s="32">
        <v>8</v>
      </c>
      <c r="AN589" s="29">
        <v>17769.28</v>
      </c>
      <c r="AO589" s="33" t="s">
        <v>2231</v>
      </c>
      <c r="AQ589" s="34" t="s">
        <v>2232</v>
      </c>
      <c r="AR589" s="34" t="s">
        <v>2233</v>
      </c>
      <c r="AS589" s="34" t="s">
        <v>2234</v>
      </c>
    </row>
    <row r="590" spans="3:45">
      <c r="C590" s="23" t="s">
        <v>2241</v>
      </c>
      <c r="D590" s="24" t="s">
        <v>848</v>
      </c>
      <c r="E590" s="24" t="s">
        <v>24</v>
      </c>
      <c r="F590" s="37">
        <v>45894.7155200579</v>
      </c>
      <c r="G590" s="37">
        <v>45894.7155200579</v>
      </c>
      <c r="H590" s="25">
        <v>9105851544</v>
      </c>
      <c r="I590" s="37">
        <v>45894.7155200579</v>
      </c>
      <c r="J590" s="25" t="s">
        <v>3787</v>
      </c>
      <c r="K590" s="77"/>
      <c r="L590" s="27" t="s">
        <v>25</v>
      </c>
      <c r="M590" s="25" t="s">
        <v>1601</v>
      </c>
      <c r="N590" s="28">
        <v>45894.7155200579</v>
      </c>
      <c r="O590" s="25" t="s">
        <v>2138</v>
      </c>
      <c r="S590" s="25" t="s">
        <v>3788</v>
      </c>
      <c r="V590" s="25" t="s">
        <v>3788</v>
      </c>
      <c r="Y590" s="25" t="s">
        <v>2832</v>
      </c>
      <c r="AB590" s="24" t="s">
        <v>2229</v>
      </c>
      <c r="AC590" s="24" t="s">
        <v>2230</v>
      </c>
      <c r="AE590" s="29">
        <v>2</v>
      </c>
      <c r="AG590" s="29">
        <v>46000</v>
      </c>
      <c r="AH590" s="30">
        <v>92000</v>
      </c>
      <c r="AL590" s="32">
        <v>8</v>
      </c>
      <c r="AN590" s="29">
        <v>7360</v>
      </c>
      <c r="AO590" s="33" t="s">
        <v>2231</v>
      </c>
      <c r="AQ590" s="34" t="s">
        <v>2232</v>
      </c>
      <c r="AR590" s="34" t="s">
        <v>2233</v>
      </c>
      <c r="AS590" s="34" t="s">
        <v>2234</v>
      </c>
    </row>
    <row r="591" spans="3:45">
      <c r="C591" s="23" t="s">
        <v>2241</v>
      </c>
      <c r="D591" s="24" t="s">
        <v>848</v>
      </c>
      <c r="E591" s="24" t="s">
        <v>24</v>
      </c>
      <c r="F591" s="37">
        <v>45894.7155200579</v>
      </c>
      <c r="G591" s="37">
        <v>45894.7155200579</v>
      </c>
      <c r="H591" s="25">
        <v>9105851544</v>
      </c>
      <c r="I591" s="37">
        <v>45894.7155200579</v>
      </c>
      <c r="J591" s="25" t="s">
        <v>3789</v>
      </c>
      <c r="K591" s="77"/>
      <c r="L591" s="27" t="s">
        <v>25</v>
      </c>
      <c r="M591" s="25" t="s">
        <v>1601</v>
      </c>
      <c r="N591" s="28">
        <v>45894.7155200579</v>
      </c>
      <c r="O591" s="25" t="s">
        <v>2138</v>
      </c>
      <c r="S591" s="25" t="s">
        <v>3788</v>
      </c>
      <c r="V591" s="25" t="s">
        <v>3788</v>
      </c>
      <c r="Y591" s="25" t="s">
        <v>2680</v>
      </c>
      <c r="AB591" s="24" t="s">
        <v>2229</v>
      </c>
      <c r="AC591" s="24" t="s">
        <v>2230</v>
      </c>
      <c r="AE591" s="29">
        <v>2</v>
      </c>
      <c r="AG591" s="29">
        <v>49500</v>
      </c>
      <c r="AH591" s="30">
        <v>99000</v>
      </c>
      <c r="AL591" s="32">
        <v>8</v>
      </c>
      <c r="AN591" s="29">
        <v>7920</v>
      </c>
      <c r="AO591" s="33" t="s">
        <v>2231</v>
      </c>
      <c r="AQ591" s="34" t="s">
        <v>2232</v>
      </c>
      <c r="AR591" s="34" t="s">
        <v>2233</v>
      </c>
      <c r="AS591" s="34" t="s">
        <v>2234</v>
      </c>
    </row>
    <row r="592" spans="3:45">
      <c r="C592" s="23" t="s">
        <v>2235</v>
      </c>
      <c r="D592" s="24" t="s">
        <v>848</v>
      </c>
      <c r="E592" s="24" t="s">
        <v>24</v>
      </c>
      <c r="F592" s="37">
        <v>45894.715636111097</v>
      </c>
      <c r="G592" s="37">
        <v>45894.715636111097</v>
      </c>
      <c r="H592" s="25">
        <v>9105851546</v>
      </c>
      <c r="I592" s="37">
        <v>45894.715636111097</v>
      </c>
      <c r="J592" s="25" t="s">
        <v>3790</v>
      </c>
      <c r="K592" s="77"/>
      <c r="L592" s="27" t="s">
        <v>25</v>
      </c>
      <c r="M592" s="25" t="s">
        <v>1726</v>
      </c>
      <c r="N592" s="28">
        <v>45894.715636111097</v>
      </c>
      <c r="O592" s="25" t="s">
        <v>2139</v>
      </c>
      <c r="S592" s="25" t="s">
        <v>3791</v>
      </c>
      <c r="V592" s="25" t="s">
        <v>3791</v>
      </c>
      <c r="Y592" s="25" t="s">
        <v>2627</v>
      </c>
      <c r="AB592" s="24" t="s">
        <v>2229</v>
      </c>
      <c r="AC592" s="24" t="s">
        <v>2230</v>
      </c>
      <c r="AE592" s="29">
        <v>3</v>
      </c>
      <c r="AG592" s="29">
        <v>111058</v>
      </c>
      <c r="AH592" s="30">
        <v>333174</v>
      </c>
      <c r="AL592" s="32">
        <v>8</v>
      </c>
      <c r="AN592" s="29">
        <v>26653.920000000002</v>
      </c>
      <c r="AO592" s="33" t="s">
        <v>2231</v>
      </c>
      <c r="AQ592" s="34" t="s">
        <v>2232</v>
      </c>
      <c r="AR592" s="34" t="s">
        <v>2233</v>
      </c>
      <c r="AS592" s="34" t="s">
        <v>2234</v>
      </c>
    </row>
    <row r="593" spans="3:45">
      <c r="C593" s="23" t="s">
        <v>2235</v>
      </c>
      <c r="D593" s="24" t="s">
        <v>848</v>
      </c>
      <c r="E593" s="24" t="s">
        <v>24</v>
      </c>
      <c r="F593" s="37">
        <v>45894.7211368403</v>
      </c>
      <c r="G593" s="37">
        <v>45894.7211368403</v>
      </c>
      <c r="H593" s="25">
        <v>9105851580</v>
      </c>
      <c r="I593" s="37">
        <v>45894.7211368403</v>
      </c>
      <c r="J593" s="25" t="s">
        <v>3792</v>
      </c>
      <c r="K593" s="77"/>
      <c r="L593" s="27" t="s">
        <v>25</v>
      </c>
      <c r="M593" s="25" t="s">
        <v>1790</v>
      </c>
      <c r="N593" s="28">
        <v>45894.7211368403</v>
      </c>
      <c r="O593" s="25" t="s">
        <v>2144</v>
      </c>
      <c r="S593" s="25" t="s">
        <v>3793</v>
      </c>
      <c r="V593" s="25" t="s">
        <v>3793</v>
      </c>
      <c r="Y593" s="25" t="s">
        <v>2832</v>
      </c>
      <c r="AB593" s="24" t="s">
        <v>2229</v>
      </c>
      <c r="AC593" s="24" t="s">
        <v>2230</v>
      </c>
      <c r="AE593" s="29">
        <v>2</v>
      </c>
      <c r="AG593" s="29">
        <v>46000</v>
      </c>
      <c r="AH593" s="30">
        <v>92000</v>
      </c>
      <c r="AL593" s="32">
        <v>8</v>
      </c>
      <c r="AN593" s="29">
        <v>7360</v>
      </c>
      <c r="AO593" s="33" t="s">
        <v>2231</v>
      </c>
      <c r="AQ593" s="34" t="s">
        <v>2232</v>
      </c>
      <c r="AR593" s="34" t="s">
        <v>2233</v>
      </c>
      <c r="AS593" s="34" t="s">
        <v>2234</v>
      </c>
    </row>
    <row r="594" spans="3:45">
      <c r="C594" s="23" t="s">
        <v>2241</v>
      </c>
      <c r="D594" s="24" t="s">
        <v>848</v>
      </c>
      <c r="E594" s="24" t="s">
        <v>24</v>
      </c>
      <c r="F594" s="37">
        <v>45894.724139664402</v>
      </c>
      <c r="G594" s="37">
        <v>45894.724139664402</v>
      </c>
      <c r="H594" s="25">
        <v>9105851592</v>
      </c>
      <c r="I594" s="37">
        <v>45894.724139664402</v>
      </c>
      <c r="J594" s="25" t="s">
        <v>3794</v>
      </c>
      <c r="K594" s="77"/>
      <c r="L594" s="27" t="s">
        <v>25</v>
      </c>
      <c r="M594" s="25" t="s">
        <v>1958</v>
      </c>
      <c r="N594" s="28">
        <v>45894.724139664402</v>
      </c>
      <c r="O594" s="25" t="s">
        <v>2153</v>
      </c>
      <c r="S594" s="25" t="s">
        <v>3081</v>
      </c>
      <c r="V594" s="25" t="s">
        <v>3081</v>
      </c>
      <c r="Y594" s="25" t="s">
        <v>2627</v>
      </c>
      <c r="AB594" s="24" t="s">
        <v>2229</v>
      </c>
      <c r="AC594" s="24" t="s">
        <v>2230</v>
      </c>
      <c r="AE594" s="29">
        <v>2</v>
      </c>
      <c r="AG594" s="29">
        <v>111058</v>
      </c>
      <c r="AH594" s="30">
        <v>222116</v>
      </c>
      <c r="AL594" s="32">
        <v>8</v>
      </c>
      <c r="AN594" s="29">
        <v>17769.28</v>
      </c>
      <c r="AO594" s="33" t="s">
        <v>2231</v>
      </c>
      <c r="AQ594" s="34" t="s">
        <v>2232</v>
      </c>
      <c r="AR594" s="34" t="s">
        <v>2233</v>
      </c>
      <c r="AS594" s="34" t="s">
        <v>2234</v>
      </c>
    </row>
    <row r="595" spans="3:45">
      <c r="C595" s="23" t="s">
        <v>2235</v>
      </c>
      <c r="D595" s="24" t="s">
        <v>848</v>
      </c>
      <c r="E595" s="24" t="s">
        <v>24</v>
      </c>
      <c r="F595" s="37">
        <v>45894.729308831003</v>
      </c>
      <c r="G595" s="37">
        <v>45894.729308831003</v>
      </c>
      <c r="H595" s="25">
        <v>9105851603</v>
      </c>
      <c r="I595" s="37">
        <v>45894.729308831003</v>
      </c>
      <c r="J595" s="25" t="s">
        <v>3795</v>
      </c>
      <c r="K595" s="77"/>
      <c r="L595" s="27" t="s">
        <v>25</v>
      </c>
      <c r="M595" s="25" t="s">
        <v>1728</v>
      </c>
      <c r="N595" s="28">
        <v>45894.729308831003</v>
      </c>
      <c r="O595" s="25" t="s">
        <v>2139</v>
      </c>
      <c r="S595" s="25" t="s">
        <v>3796</v>
      </c>
      <c r="V595" s="25" t="s">
        <v>3796</v>
      </c>
      <c r="Y595" s="25" t="s">
        <v>2627</v>
      </c>
      <c r="AB595" s="24" t="s">
        <v>2229</v>
      </c>
      <c r="AC595" s="24" t="s">
        <v>2230</v>
      </c>
      <c r="AE595" s="29">
        <v>2</v>
      </c>
      <c r="AG595" s="29">
        <v>111058</v>
      </c>
      <c r="AH595" s="30">
        <v>222116</v>
      </c>
      <c r="AL595" s="32">
        <v>8</v>
      </c>
      <c r="AN595" s="29">
        <v>17769.28</v>
      </c>
      <c r="AO595" s="33" t="s">
        <v>2231</v>
      </c>
      <c r="AQ595" s="34" t="s">
        <v>2232</v>
      </c>
      <c r="AR595" s="34" t="s">
        <v>2233</v>
      </c>
      <c r="AS595" s="34" t="s">
        <v>2234</v>
      </c>
    </row>
    <row r="596" spans="3:45">
      <c r="C596" s="23" t="s">
        <v>2241</v>
      </c>
      <c r="D596" s="24" t="s">
        <v>848</v>
      </c>
      <c r="E596" s="24" t="s">
        <v>24</v>
      </c>
      <c r="F596" s="37">
        <v>45894.729805289397</v>
      </c>
      <c r="G596" s="37">
        <v>45894.729805289397</v>
      </c>
      <c r="H596" s="25">
        <v>9105851625</v>
      </c>
      <c r="I596" s="37">
        <v>45894.729805289397</v>
      </c>
      <c r="J596" s="25" t="s">
        <v>3797</v>
      </c>
      <c r="K596" s="77"/>
      <c r="L596" s="27" t="s">
        <v>25</v>
      </c>
      <c r="M596" s="25" t="s">
        <v>1892</v>
      </c>
      <c r="N596" s="28">
        <v>45894.729805289397</v>
      </c>
      <c r="O596" s="25" t="s">
        <v>2142</v>
      </c>
      <c r="S596" s="25" t="s">
        <v>3798</v>
      </c>
      <c r="V596" s="25" t="s">
        <v>3798</v>
      </c>
      <c r="Y596" s="25" t="s">
        <v>2865</v>
      </c>
      <c r="AB596" s="24" t="s">
        <v>2229</v>
      </c>
      <c r="AC596" s="24" t="s">
        <v>2230</v>
      </c>
      <c r="AE596" s="29">
        <v>1</v>
      </c>
      <c r="AG596" s="29">
        <v>55595</v>
      </c>
      <c r="AH596" s="30">
        <v>55595</v>
      </c>
      <c r="AL596" s="32">
        <v>8</v>
      </c>
      <c r="AN596" s="29">
        <v>4447.6000000000004</v>
      </c>
      <c r="AO596" s="33" t="s">
        <v>2231</v>
      </c>
      <c r="AQ596" s="34" t="s">
        <v>2232</v>
      </c>
      <c r="AR596" s="34" t="s">
        <v>2233</v>
      </c>
      <c r="AS596" s="34" t="s">
        <v>2234</v>
      </c>
    </row>
    <row r="597" spans="3:45">
      <c r="C597" s="23" t="s">
        <v>2241</v>
      </c>
      <c r="D597" s="24" t="s">
        <v>848</v>
      </c>
      <c r="E597" s="24" t="s">
        <v>24</v>
      </c>
      <c r="F597" s="37">
        <v>45894.731017245402</v>
      </c>
      <c r="G597" s="37">
        <v>45894.731017245402</v>
      </c>
      <c r="H597" s="25">
        <v>9105851632</v>
      </c>
      <c r="I597" s="37">
        <v>45894.731017245402</v>
      </c>
      <c r="J597" s="25" t="s">
        <v>3799</v>
      </c>
      <c r="K597" s="77"/>
      <c r="L597" s="27" t="s">
        <v>25</v>
      </c>
      <c r="M597" s="25" t="s">
        <v>1657</v>
      </c>
      <c r="N597" s="28">
        <v>45894.731017245402</v>
      </c>
      <c r="O597" s="25" t="s">
        <v>2138</v>
      </c>
      <c r="S597" s="25" t="s">
        <v>3800</v>
      </c>
      <c r="V597" s="25" t="s">
        <v>3800</v>
      </c>
      <c r="Y597" s="25" t="s">
        <v>2627</v>
      </c>
      <c r="AB597" s="24" t="s">
        <v>2229</v>
      </c>
      <c r="AC597" s="24" t="s">
        <v>2230</v>
      </c>
      <c r="AE597" s="29">
        <v>2</v>
      </c>
      <c r="AG597" s="29">
        <v>111058</v>
      </c>
      <c r="AH597" s="30">
        <v>222116</v>
      </c>
      <c r="AL597" s="32">
        <v>8</v>
      </c>
      <c r="AN597" s="29">
        <v>17769.28</v>
      </c>
      <c r="AO597" s="33" t="s">
        <v>2231</v>
      </c>
      <c r="AQ597" s="34" t="s">
        <v>2232</v>
      </c>
      <c r="AR597" s="34" t="s">
        <v>2233</v>
      </c>
      <c r="AS597" s="34" t="s">
        <v>2234</v>
      </c>
    </row>
    <row r="598" spans="3:45">
      <c r="C598" s="23" t="s">
        <v>2241</v>
      </c>
      <c r="D598" s="24" t="s">
        <v>848</v>
      </c>
      <c r="E598" s="24" t="s">
        <v>24</v>
      </c>
      <c r="F598" s="37">
        <v>45894.731017245402</v>
      </c>
      <c r="G598" s="37">
        <v>45894.731017245402</v>
      </c>
      <c r="H598" s="25">
        <v>9105851632</v>
      </c>
      <c r="I598" s="37">
        <v>45894.731017245402</v>
      </c>
      <c r="J598" s="25" t="s">
        <v>3801</v>
      </c>
      <c r="K598" s="77"/>
      <c r="L598" s="27" t="s">
        <v>25</v>
      </c>
      <c r="M598" s="25" t="s">
        <v>1657</v>
      </c>
      <c r="N598" s="28">
        <v>45894.731017245402</v>
      </c>
      <c r="O598" s="25" t="s">
        <v>2138</v>
      </c>
      <c r="S598" s="25" t="s">
        <v>3800</v>
      </c>
      <c r="V598" s="25" t="s">
        <v>3800</v>
      </c>
      <c r="Y598" s="25" t="s">
        <v>2567</v>
      </c>
      <c r="AB598" s="24" t="s">
        <v>2229</v>
      </c>
      <c r="AC598" s="24" t="s">
        <v>2230</v>
      </c>
      <c r="AE598" s="29">
        <v>2</v>
      </c>
      <c r="AG598" s="29">
        <v>74250</v>
      </c>
      <c r="AH598" s="30">
        <v>148500</v>
      </c>
      <c r="AL598" s="32">
        <v>8</v>
      </c>
      <c r="AN598" s="29">
        <v>11880</v>
      </c>
      <c r="AO598" s="33" t="s">
        <v>2231</v>
      </c>
      <c r="AQ598" s="34" t="s">
        <v>2232</v>
      </c>
      <c r="AR598" s="34" t="s">
        <v>2233</v>
      </c>
      <c r="AS598" s="34" t="s">
        <v>2234</v>
      </c>
    </row>
    <row r="599" spans="3:45">
      <c r="C599" s="23" t="s">
        <v>2241</v>
      </c>
      <c r="D599" s="24" t="s">
        <v>848</v>
      </c>
      <c r="E599" s="24" t="s">
        <v>24</v>
      </c>
      <c r="F599" s="37">
        <v>45894.731017245402</v>
      </c>
      <c r="G599" s="37">
        <v>45894.731017245402</v>
      </c>
      <c r="H599" s="25">
        <v>9105851632</v>
      </c>
      <c r="I599" s="37">
        <v>45894.731017245402</v>
      </c>
      <c r="J599" s="25" t="s">
        <v>3802</v>
      </c>
      <c r="K599" s="77"/>
      <c r="L599" s="27" t="s">
        <v>25</v>
      </c>
      <c r="M599" s="25" t="s">
        <v>1657</v>
      </c>
      <c r="N599" s="28">
        <v>45894.731017245402</v>
      </c>
      <c r="O599" s="25" t="s">
        <v>2138</v>
      </c>
      <c r="S599" s="25" t="s">
        <v>3800</v>
      </c>
      <c r="V599" s="25" t="s">
        <v>3800</v>
      </c>
      <c r="Y599" s="25" t="s">
        <v>2629</v>
      </c>
      <c r="AB599" s="24" t="s">
        <v>2229</v>
      </c>
      <c r="AC599" s="24" t="s">
        <v>2230</v>
      </c>
      <c r="AE599" s="29">
        <v>4</v>
      </c>
      <c r="AG599" s="29">
        <v>50182</v>
      </c>
      <c r="AH599" s="30">
        <v>200728</v>
      </c>
      <c r="AL599" s="32">
        <v>8</v>
      </c>
      <c r="AN599" s="29">
        <v>16058.24</v>
      </c>
      <c r="AO599" s="33" t="s">
        <v>2231</v>
      </c>
      <c r="AQ599" s="34" t="s">
        <v>2232</v>
      </c>
      <c r="AR599" s="34" t="s">
        <v>2233</v>
      </c>
      <c r="AS599" s="34" t="s">
        <v>2234</v>
      </c>
    </row>
    <row r="600" spans="3:45">
      <c r="C600" s="23" t="s">
        <v>2241</v>
      </c>
      <c r="D600" s="24" t="s">
        <v>848</v>
      </c>
      <c r="E600" s="24" t="s">
        <v>24</v>
      </c>
      <c r="F600" s="37">
        <v>45894.731017245402</v>
      </c>
      <c r="G600" s="37">
        <v>45894.731017245402</v>
      </c>
      <c r="H600" s="25">
        <v>9105851632</v>
      </c>
      <c r="I600" s="37">
        <v>45894.731017245402</v>
      </c>
      <c r="J600" s="25" t="s">
        <v>3803</v>
      </c>
      <c r="K600" s="77"/>
      <c r="L600" s="27" t="s">
        <v>25</v>
      </c>
      <c r="M600" s="25" t="s">
        <v>1657</v>
      </c>
      <c r="N600" s="28">
        <v>45894.731017245402</v>
      </c>
      <c r="O600" s="25" t="s">
        <v>2138</v>
      </c>
      <c r="S600" s="25" t="s">
        <v>3800</v>
      </c>
      <c r="V600" s="25" t="s">
        <v>3800</v>
      </c>
      <c r="Y600" s="25" t="s">
        <v>2865</v>
      </c>
      <c r="AB600" s="24" t="s">
        <v>2229</v>
      </c>
      <c r="AC600" s="24" t="s">
        <v>2230</v>
      </c>
      <c r="AE600" s="29">
        <v>1</v>
      </c>
      <c r="AG600" s="29">
        <v>55595</v>
      </c>
      <c r="AH600" s="30">
        <v>55595</v>
      </c>
      <c r="AL600" s="32">
        <v>8</v>
      </c>
      <c r="AN600" s="29">
        <v>4447.6000000000004</v>
      </c>
      <c r="AO600" s="33" t="s">
        <v>2231</v>
      </c>
      <c r="AQ600" s="34" t="s">
        <v>2232</v>
      </c>
      <c r="AR600" s="34" t="s">
        <v>2233</v>
      </c>
      <c r="AS600" s="34" t="s">
        <v>2234</v>
      </c>
    </row>
    <row r="601" spans="3:45">
      <c r="C601" s="23" t="s">
        <v>2241</v>
      </c>
      <c r="D601" s="24" t="s">
        <v>848</v>
      </c>
      <c r="E601" s="24" t="s">
        <v>24</v>
      </c>
      <c r="F601" s="37">
        <v>45894.731017245402</v>
      </c>
      <c r="G601" s="37">
        <v>45894.731017245402</v>
      </c>
      <c r="H601" s="25">
        <v>9105851632</v>
      </c>
      <c r="I601" s="37">
        <v>45894.731017245402</v>
      </c>
      <c r="J601" s="25" t="s">
        <v>3804</v>
      </c>
      <c r="K601" s="77"/>
      <c r="L601" s="27" t="s">
        <v>25</v>
      </c>
      <c r="M601" s="25" t="s">
        <v>1657</v>
      </c>
      <c r="N601" s="28">
        <v>45894.731017245402</v>
      </c>
      <c r="O601" s="25" t="s">
        <v>2138</v>
      </c>
      <c r="S601" s="25" t="s">
        <v>3800</v>
      </c>
      <c r="V601" s="25" t="s">
        <v>3800</v>
      </c>
      <c r="Y601" s="25" t="s">
        <v>2576</v>
      </c>
      <c r="AB601" s="24" t="s">
        <v>2229</v>
      </c>
      <c r="AC601" s="24" t="s">
        <v>2230</v>
      </c>
      <c r="AE601" s="29">
        <v>1</v>
      </c>
      <c r="AG601" s="29">
        <v>73431</v>
      </c>
      <c r="AH601" s="30">
        <v>73431</v>
      </c>
      <c r="AL601" s="32">
        <v>8</v>
      </c>
      <c r="AN601" s="29">
        <v>5874.4800000000005</v>
      </c>
      <c r="AO601" s="33" t="s">
        <v>2231</v>
      </c>
      <c r="AQ601" s="34" t="s">
        <v>2232</v>
      </c>
      <c r="AR601" s="34" t="s">
        <v>2233</v>
      </c>
      <c r="AS601" s="34" t="s">
        <v>2234</v>
      </c>
    </row>
    <row r="602" spans="3:45">
      <c r="C602" s="23" t="s">
        <v>2235</v>
      </c>
      <c r="D602" s="24" t="s">
        <v>848</v>
      </c>
      <c r="E602" s="24" t="s">
        <v>24</v>
      </c>
      <c r="F602" s="37">
        <v>45894.732974919003</v>
      </c>
      <c r="G602" s="37">
        <v>45894.732974919003</v>
      </c>
      <c r="H602" s="25">
        <v>9105851689</v>
      </c>
      <c r="I602" s="37">
        <v>45894.732974919003</v>
      </c>
      <c r="J602" s="25" t="s">
        <v>3805</v>
      </c>
      <c r="K602" s="77"/>
      <c r="L602" s="27" t="s">
        <v>25</v>
      </c>
      <c r="M602" s="25" t="s">
        <v>1632</v>
      </c>
      <c r="N602" s="28">
        <v>45894.732974919003</v>
      </c>
      <c r="O602" s="25" t="s">
        <v>2139</v>
      </c>
      <c r="S602" s="25" t="s">
        <v>3806</v>
      </c>
      <c r="V602" s="25" t="s">
        <v>3806</v>
      </c>
      <c r="Y602" s="25" t="s">
        <v>2832</v>
      </c>
      <c r="AB602" s="24" t="s">
        <v>2229</v>
      </c>
      <c r="AC602" s="24" t="s">
        <v>2230</v>
      </c>
      <c r="AE602" s="29">
        <v>1</v>
      </c>
      <c r="AG602" s="29">
        <v>46000</v>
      </c>
      <c r="AH602" s="30">
        <v>46000</v>
      </c>
      <c r="AL602" s="32">
        <v>8</v>
      </c>
      <c r="AN602" s="29">
        <v>3680</v>
      </c>
      <c r="AO602" s="33" t="s">
        <v>2231</v>
      </c>
      <c r="AQ602" s="34" t="s">
        <v>2232</v>
      </c>
      <c r="AR602" s="34" t="s">
        <v>2233</v>
      </c>
      <c r="AS602" s="34" t="s">
        <v>2234</v>
      </c>
    </row>
    <row r="603" spans="3:45">
      <c r="C603" s="23" t="s">
        <v>2235</v>
      </c>
      <c r="D603" s="24" t="s">
        <v>848</v>
      </c>
      <c r="E603" s="24" t="s">
        <v>24</v>
      </c>
      <c r="F603" s="37">
        <v>45894.736028587999</v>
      </c>
      <c r="G603" s="37">
        <v>45894.736028587999</v>
      </c>
      <c r="H603" s="25">
        <v>9105851710</v>
      </c>
      <c r="I603" s="37">
        <v>45894.736028587999</v>
      </c>
      <c r="J603" s="25" t="s">
        <v>3807</v>
      </c>
      <c r="K603" s="77"/>
      <c r="L603" s="27" t="s">
        <v>25</v>
      </c>
      <c r="M603" s="25" t="s">
        <v>1634</v>
      </c>
      <c r="N603" s="28">
        <v>45894.736028587999</v>
      </c>
      <c r="O603" s="25" t="s">
        <v>2139</v>
      </c>
      <c r="S603" s="25" t="s">
        <v>3808</v>
      </c>
      <c r="V603" s="25" t="s">
        <v>3808</v>
      </c>
      <c r="Y603" s="25" t="s">
        <v>2616</v>
      </c>
      <c r="AB603" s="24" t="s">
        <v>2229</v>
      </c>
      <c r="AC603" s="24" t="s">
        <v>2230</v>
      </c>
      <c r="AE603" s="29">
        <v>2</v>
      </c>
      <c r="AG603" s="29">
        <v>70950</v>
      </c>
      <c r="AH603" s="30">
        <v>141900</v>
      </c>
      <c r="AL603" s="32">
        <v>8</v>
      </c>
      <c r="AN603" s="29">
        <v>11352</v>
      </c>
      <c r="AO603" s="33" t="s">
        <v>2231</v>
      </c>
      <c r="AQ603" s="34" t="s">
        <v>2232</v>
      </c>
      <c r="AR603" s="34" t="s">
        <v>2233</v>
      </c>
      <c r="AS603" s="34" t="s">
        <v>2234</v>
      </c>
    </row>
    <row r="604" spans="3:45">
      <c r="C604" s="23" t="s">
        <v>2235</v>
      </c>
      <c r="D604" s="24" t="s">
        <v>848</v>
      </c>
      <c r="E604" s="24" t="s">
        <v>24</v>
      </c>
      <c r="F604" s="37">
        <v>45894.743350034703</v>
      </c>
      <c r="G604" s="37">
        <v>45894.743350034703</v>
      </c>
      <c r="H604" s="25">
        <v>9105851768</v>
      </c>
      <c r="I604" s="37">
        <v>45894.743350034703</v>
      </c>
      <c r="J604" s="25" t="s">
        <v>3809</v>
      </c>
      <c r="K604" s="77"/>
      <c r="L604" s="27" t="s">
        <v>25</v>
      </c>
      <c r="M604" s="25" t="s">
        <v>2056</v>
      </c>
      <c r="N604" s="28">
        <v>45894.743350034703</v>
      </c>
      <c r="O604" s="25" t="s">
        <v>2167</v>
      </c>
      <c r="S604" s="25" t="s">
        <v>3810</v>
      </c>
      <c r="V604" s="25" t="s">
        <v>3810</v>
      </c>
      <c r="Y604" s="25" t="s">
        <v>2629</v>
      </c>
      <c r="AB604" s="24" t="s">
        <v>2229</v>
      </c>
      <c r="AC604" s="24" t="s">
        <v>2230</v>
      </c>
      <c r="AE604" s="29">
        <v>2</v>
      </c>
      <c r="AG604" s="29">
        <v>50182</v>
      </c>
      <c r="AH604" s="30">
        <v>100364</v>
      </c>
      <c r="AL604" s="32">
        <v>8</v>
      </c>
      <c r="AN604" s="29">
        <v>8029.12</v>
      </c>
      <c r="AO604" s="33" t="s">
        <v>2231</v>
      </c>
      <c r="AQ604" s="34" t="s">
        <v>2232</v>
      </c>
      <c r="AR604" s="34" t="s">
        <v>2233</v>
      </c>
      <c r="AS604" s="34" t="s">
        <v>2234</v>
      </c>
    </row>
    <row r="605" spans="3:45">
      <c r="C605" s="23" t="s">
        <v>2235</v>
      </c>
      <c r="D605" s="24" t="s">
        <v>848</v>
      </c>
      <c r="E605" s="24" t="s">
        <v>24</v>
      </c>
      <c r="F605" s="37">
        <v>45894.743350034703</v>
      </c>
      <c r="G605" s="37">
        <v>45894.743350034703</v>
      </c>
      <c r="H605" s="25">
        <v>9105851768</v>
      </c>
      <c r="I605" s="37">
        <v>45894.743350034703</v>
      </c>
      <c r="J605" s="25" t="s">
        <v>3811</v>
      </c>
      <c r="K605" s="77"/>
      <c r="L605" s="27" t="s">
        <v>25</v>
      </c>
      <c r="M605" s="25" t="s">
        <v>2056</v>
      </c>
      <c r="N605" s="28">
        <v>45894.743350034703</v>
      </c>
      <c r="O605" s="25" t="s">
        <v>2167</v>
      </c>
      <c r="S605" s="25" t="s">
        <v>3810</v>
      </c>
      <c r="V605" s="25" t="s">
        <v>3810</v>
      </c>
      <c r="Y605" s="25" t="s">
        <v>2627</v>
      </c>
      <c r="AB605" s="24" t="s">
        <v>2229</v>
      </c>
      <c r="AC605" s="24" t="s">
        <v>2230</v>
      </c>
      <c r="AE605" s="29">
        <v>2</v>
      </c>
      <c r="AG605" s="29">
        <v>111058</v>
      </c>
      <c r="AH605" s="30">
        <v>222116</v>
      </c>
      <c r="AL605" s="32">
        <v>8</v>
      </c>
      <c r="AN605" s="29">
        <v>17769.28</v>
      </c>
      <c r="AO605" s="33" t="s">
        <v>2231</v>
      </c>
      <c r="AQ605" s="34" t="s">
        <v>2232</v>
      </c>
      <c r="AR605" s="34" t="s">
        <v>2233</v>
      </c>
      <c r="AS605" s="34" t="s">
        <v>2234</v>
      </c>
    </row>
    <row r="606" spans="3:45">
      <c r="C606" s="23" t="s">
        <v>2235</v>
      </c>
      <c r="D606" s="24" t="s">
        <v>848</v>
      </c>
      <c r="E606" s="24" t="s">
        <v>24</v>
      </c>
      <c r="F606" s="37">
        <v>45894.749471377298</v>
      </c>
      <c r="G606" s="37">
        <v>45894.749471377298</v>
      </c>
      <c r="H606" s="25">
        <v>9105851818</v>
      </c>
      <c r="I606" s="37">
        <v>45894.749471377298</v>
      </c>
      <c r="J606" s="25" t="s">
        <v>3812</v>
      </c>
      <c r="K606" s="77"/>
      <c r="L606" s="27" t="s">
        <v>25</v>
      </c>
      <c r="M606" s="25" t="s">
        <v>1732</v>
      </c>
      <c r="N606" s="28">
        <v>45894.749471377298</v>
      </c>
      <c r="O606" s="25" t="s">
        <v>2139</v>
      </c>
      <c r="S606" s="25" t="s">
        <v>3813</v>
      </c>
      <c r="V606" s="25" t="s">
        <v>3813</v>
      </c>
      <c r="Y606" s="25" t="s">
        <v>2627</v>
      </c>
      <c r="AB606" s="24" t="s">
        <v>2229</v>
      </c>
      <c r="AC606" s="24" t="s">
        <v>2230</v>
      </c>
      <c r="AE606" s="29">
        <v>7</v>
      </c>
      <c r="AG606" s="29">
        <v>111058</v>
      </c>
      <c r="AH606" s="30">
        <v>777406</v>
      </c>
      <c r="AL606" s="32">
        <v>8</v>
      </c>
      <c r="AN606" s="29">
        <v>62192.480000000003</v>
      </c>
      <c r="AO606" s="33" t="s">
        <v>2231</v>
      </c>
      <c r="AQ606" s="34" t="s">
        <v>2232</v>
      </c>
      <c r="AR606" s="34" t="s">
        <v>2233</v>
      </c>
      <c r="AS606" s="34" t="s">
        <v>2234</v>
      </c>
    </row>
    <row r="607" spans="3:45">
      <c r="C607" s="23" t="s">
        <v>2241</v>
      </c>
      <c r="D607" s="24" t="s">
        <v>848</v>
      </c>
      <c r="E607" s="24" t="s">
        <v>24</v>
      </c>
      <c r="F607" s="37">
        <v>45894.754592511599</v>
      </c>
      <c r="G607" s="37">
        <v>45894.754592511599</v>
      </c>
      <c r="H607" s="25">
        <v>9105851816</v>
      </c>
      <c r="I607" s="37">
        <v>45894.754592511599</v>
      </c>
      <c r="J607" s="25" t="s">
        <v>3814</v>
      </c>
      <c r="K607" s="77"/>
      <c r="L607" s="27" t="s">
        <v>25</v>
      </c>
      <c r="M607" s="25" t="s">
        <v>1894</v>
      </c>
      <c r="N607" s="28">
        <v>45894.754592511599</v>
      </c>
      <c r="O607" s="25" t="s">
        <v>2142</v>
      </c>
      <c r="S607" s="25" t="s">
        <v>3815</v>
      </c>
      <c r="V607" s="25" t="s">
        <v>3815</v>
      </c>
      <c r="Y607" s="25" t="s">
        <v>2706</v>
      </c>
      <c r="AB607" s="24" t="s">
        <v>2229</v>
      </c>
      <c r="AC607" s="24" t="s">
        <v>2230</v>
      </c>
      <c r="AE607" s="29">
        <v>6</v>
      </c>
      <c r="AG607" s="29">
        <v>111606</v>
      </c>
      <c r="AH607" s="30">
        <v>669636</v>
      </c>
      <c r="AL607" s="32">
        <v>8</v>
      </c>
      <c r="AN607" s="29">
        <v>53570.880000000005</v>
      </c>
      <c r="AO607" s="33" t="s">
        <v>2231</v>
      </c>
      <c r="AQ607" s="34" t="s">
        <v>2232</v>
      </c>
      <c r="AR607" s="34" t="s">
        <v>2233</v>
      </c>
      <c r="AS607" s="34" t="s">
        <v>2234</v>
      </c>
    </row>
    <row r="608" spans="3:45">
      <c r="C608" s="23" t="s">
        <v>2241</v>
      </c>
      <c r="D608" s="24" t="s">
        <v>848</v>
      </c>
      <c r="E608" s="24" t="s">
        <v>24</v>
      </c>
      <c r="F608" s="37">
        <v>45894.755444479197</v>
      </c>
      <c r="G608" s="37">
        <v>45894.755444479197</v>
      </c>
      <c r="H608" s="25">
        <v>9105851833</v>
      </c>
      <c r="I608" s="37">
        <v>45894.755444479197</v>
      </c>
      <c r="J608" s="25" t="s">
        <v>3816</v>
      </c>
      <c r="K608" s="77"/>
      <c r="L608" s="27" t="s">
        <v>25</v>
      </c>
      <c r="M608" s="25" t="s">
        <v>1932</v>
      </c>
      <c r="N608" s="28">
        <v>45894.755444479197</v>
      </c>
      <c r="O608" s="25" t="s">
        <v>2176</v>
      </c>
      <c r="S608" s="25" t="s">
        <v>2244</v>
      </c>
      <c r="V608" s="25" t="s">
        <v>2244</v>
      </c>
      <c r="Y608" s="25" t="s">
        <v>2680</v>
      </c>
      <c r="AB608" s="24" t="s">
        <v>2229</v>
      </c>
      <c r="AC608" s="24" t="s">
        <v>2230</v>
      </c>
      <c r="AE608" s="29">
        <v>1</v>
      </c>
      <c r="AG608" s="29">
        <v>49500</v>
      </c>
      <c r="AH608" s="30">
        <v>49500</v>
      </c>
      <c r="AL608" s="32">
        <v>8</v>
      </c>
      <c r="AN608" s="29">
        <v>3960</v>
      </c>
      <c r="AO608" s="33" t="s">
        <v>2231</v>
      </c>
      <c r="AQ608" s="34" t="s">
        <v>2232</v>
      </c>
      <c r="AR608" s="34" t="s">
        <v>2233</v>
      </c>
      <c r="AS608" s="34" t="s">
        <v>2234</v>
      </c>
    </row>
    <row r="609" spans="3:45">
      <c r="C609" s="23" t="s">
        <v>2241</v>
      </c>
      <c r="D609" s="24" t="s">
        <v>848</v>
      </c>
      <c r="E609" s="24" t="s">
        <v>24</v>
      </c>
      <c r="F609" s="37">
        <v>45894.755444479197</v>
      </c>
      <c r="G609" s="37">
        <v>45894.755444479197</v>
      </c>
      <c r="H609" s="25">
        <v>9105851833</v>
      </c>
      <c r="I609" s="37">
        <v>45894.755444479197</v>
      </c>
      <c r="J609" s="25" t="s">
        <v>3817</v>
      </c>
      <c r="K609" s="77"/>
      <c r="L609" s="27" t="s">
        <v>25</v>
      </c>
      <c r="M609" s="25" t="s">
        <v>1932</v>
      </c>
      <c r="N609" s="28">
        <v>45894.755444479197</v>
      </c>
      <c r="O609" s="25" t="s">
        <v>2176</v>
      </c>
      <c r="S609" s="25" t="s">
        <v>2244</v>
      </c>
      <c r="V609" s="25" t="s">
        <v>2244</v>
      </c>
      <c r="Y609" s="25" t="s">
        <v>2567</v>
      </c>
      <c r="AB609" s="24" t="s">
        <v>2229</v>
      </c>
      <c r="AC609" s="24" t="s">
        <v>2230</v>
      </c>
      <c r="AE609" s="29">
        <v>3</v>
      </c>
      <c r="AG609" s="29">
        <v>74250</v>
      </c>
      <c r="AH609" s="30">
        <v>222750</v>
      </c>
      <c r="AL609" s="32">
        <v>8</v>
      </c>
      <c r="AN609" s="29">
        <v>17820</v>
      </c>
      <c r="AO609" s="33" t="s">
        <v>2231</v>
      </c>
      <c r="AQ609" s="34" t="s">
        <v>2232</v>
      </c>
      <c r="AR609" s="34" t="s">
        <v>2233</v>
      </c>
      <c r="AS609" s="34" t="s">
        <v>2234</v>
      </c>
    </row>
    <row r="610" spans="3:45">
      <c r="C610" s="23" t="s">
        <v>2235</v>
      </c>
      <c r="D610" s="24" t="s">
        <v>848</v>
      </c>
      <c r="E610" s="24" t="s">
        <v>24</v>
      </c>
      <c r="F610" s="37">
        <v>45894.755636307898</v>
      </c>
      <c r="G610" s="37">
        <v>45894.755636307898</v>
      </c>
      <c r="H610" s="25">
        <v>9105851839</v>
      </c>
      <c r="I610" s="37">
        <v>45894.755636307898</v>
      </c>
      <c r="J610" s="25" t="s">
        <v>3818</v>
      </c>
      <c r="K610" s="77"/>
      <c r="L610" s="27" t="s">
        <v>25</v>
      </c>
      <c r="M610" s="25" t="s">
        <v>2001</v>
      </c>
      <c r="N610" s="28">
        <v>45894.755636307898</v>
      </c>
      <c r="O610" s="25" t="s">
        <v>2144</v>
      </c>
      <c r="S610" s="25" t="s">
        <v>3819</v>
      </c>
      <c r="V610" s="25" t="s">
        <v>3819</v>
      </c>
      <c r="Y610" s="25" t="s">
        <v>2576</v>
      </c>
      <c r="AB610" s="24" t="s">
        <v>2229</v>
      </c>
      <c r="AC610" s="24" t="s">
        <v>2230</v>
      </c>
      <c r="AE610" s="29">
        <v>1</v>
      </c>
      <c r="AG610" s="29">
        <v>73431</v>
      </c>
      <c r="AH610" s="30">
        <v>73431</v>
      </c>
      <c r="AL610" s="32">
        <v>8</v>
      </c>
      <c r="AN610" s="29">
        <v>5874.4800000000005</v>
      </c>
      <c r="AO610" s="33" t="s">
        <v>2231</v>
      </c>
      <c r="AQ610" s="34" t="s">
        <v>2232</v>
      </c>
      <c r="AR610" s="34" t="s">
        <v>2233</v>
      </c>
      <c r="AS610" s="34" t="s">
        <v>2234</v>
      </c>
    </row>
    <row r="611" spans="3:45">
      <c r="C611" s="23" t="s">
        <v>2241</v>
      </c>
      <c r="D611" s="24" t="s">
        <v>848</v>
      </c>
      <c r="E611" s="24" t="s">
        <v>24</v>
      </c>
      <c r="F611" s="37">
        <v>45894.759688044003</v>
      </c>
      <c r="G611" s="37">
        <v>45894.759688044003</v>
      </c>
      <c r="H611" s="25">
        <v>9105851869</v>
      </c>
      <c r="I611" s="37">
        <v>45894.759688044003</v>
      </c>
      <c r="J611" s="25" t="s">
        <v>3820</v>
      </c>
      <c r="K611" s="77"/>
      <c r="L611" s="27" t="s">
        <v>25</v>
      </c>
      <c r="M611" s="25" t="s">
        <v>2104</v>
      </c>
      <c r="N611" s="28">
        <v>45894.759688044003</v>
      </c>
      <c r="O611" s="25" t="s">
        <v>2157</v>
      </c>
      <c r="S611" s="25" t="s">
        <v>3821</v>
      </c>
      <c r="V611" s="25" t="s">
        <v>3821</v>
      </c>
      <c r="Y611" s="25" t="s">
        <v>2865</v>
      </c>
      <c r="AB611" s="24" t="s">
        <v>2229</v>
      </c>
      <c r="AC611" s="24" t="s">
        <v>2230</v>
      </c>
      <c r="AE611" s="29">
        <v>2</v>
      </c>
      <c r="AG611" s="29">
        <v>55595</v>
      </c>
      <c r="AH611" s="30">
        <v>111190</v>
      </c>
      <c r="AL611" s="32">
        <v>8</v>
      </c>
      <c r="AN611" s="29">
        <v>8895.2000000000007</v>
      </c>
      <c r="AO611" s="33" t="s">
        <v>2231</v>
      </c>
      <c r="AQ611" s="34" t="s">
        <v>2232</v>
      </c>
      <c r="AR611" s="34" t="s">
        <v>2233</v>
      </c>
      <c r="AS611" s="34" t="s">
        <v>2234</v>
      </c>
    </row>
    <row r="612" spans="3:45">
      <c r="C612" s="23" t="s">
        <v>2241</v>
      </c>
      <c r="D612" s="24" t="s">
        <v>848</v>
      </c>
      <c r="E612" s="24" t="s">
        <v>24</v>
      </c>
      <c r="F612" s="37">
        <v>45894.759688044003</v>
      </c>
      <c r="G612" s="37">
        <v>45894.759688044003</v>
      </c>
      <c r="H612" s="25">
        <v>9105851869</v>
      </c>
      <c r="I612" s="37">
        <v>45894.759688044003</v>
      </c>
      <c r="J612" s="25" t="s">
        <v>3822</v>
      </c>
      <c r="K612" s="77"/>
      <c r="L612" s="27" t="s">
        <v>25</v>
      </c>
      <c r="M612" s="25" t="s">
        <v>2104</v>
      </c>
      <c r="N612" s="28">
        <v>45894.759688044003</v>
      </c>
      <c r="O612" s="25" t="s">
        <v>2157</v>
      </c>
      <c r="S612" s="25" t="s">
        <v>3821</v>
      </c>
      <c r="V612" s="25" t="s">
        <v>3821</v>
      </c>
      <c r="Y612" s="25" t="s">
        <v>2865</v>
      </c>
      <c r="AB612" s="24" t="s">
        <v>2229</v>
      </c>
      <c r="AC612" s="24" t="s">
        <v>2230</v>
      </c>
      <c r="AE612" s="29">
        <v>1</v>
      </c>
      <c r="AG612" s="29">
        <v>55595</v>
      </c>
      <c r="AH612" s="30">
        <v>55595</v>
      </c>
      <c r="AL612" s="32">
        <v>8</v>
      </c>
      <c r="AN612" s="29">
        <v>4447.6000000000004</v>
      </c>
      <c r="AO612" s="33" t="s">
        <v>2231</v>
      </c>
      <c r="AQ612" s="34" t="s">
        <v>2232</v>
      </c>
      <c r="AR612" s="34" t="s">
        <v>2233</v>
      </c>
      <c r="AS612" s="34" t="s">
        <v>2234</v>
      </c>
    </row>
    <row r="613" spans="3:45">
      <c r="C613" s="23" t="s">
        <v>2241</v>
      </c>
      <c r="D613" s="24" t="s">
        <v>848</v>
      </c>
      <c r="E613" s="24" t="s">
        <v>24</v>
      </c>
      <c r="F613" s="37">
        <v>45894.759688044003</v>
      </c>
      <c r="G613" s="37">
        <v>45894.759688044003</v>
      </c>
      <c r="H613" s="25">
        <v>9105851869</v>
      </c>
      <c r="I613" s="37">
        <v>45894.759688044003</v>
      </c>
      <c r="J613" s="25" t="s">
        <v>3823</v>
      </c>
      <c r="K613" s="77"/>
      <c r="L613" s="27" t="s">
        <v>25</v>
      </c>
      <c r="M613" s="25" t="s">
        <v>2104</v>
      </c>
      <c r="N613" s="28">
        <v>45894.759688044003</v>
      </c>
      <c r="O613" s="25" t="s">
        <v>2157</v>
      </c>
      <c r="S613" s="25" t="s">
        <v>3821</v>
      </c>
      <c r="V613" s="25" t="s">
        <v>3821</v>
      </c>
      <c r="Y613" s="25" t="s">
        <v>2629</v>
      </c>
      <c r="AB613" s="24" t="s">
        <v>2229</v>
      </c>
      <c r="AC613" s="24" t="s">
        <v>2230</v>
      </c>
      <c r="AE613" s="29">
        <v>2</v>
      </c>
      <c r="AG613" s="29">
        <v>50182</v>
      </c>
      <c r="AH613" s="30">
        <v>100364</v>
      </c>
      <c r="AL613" s="32">
        <v>8</v>
      </c>
      <c r="AN613" s="29">
        <v>8029.12</v>
      </c>
      <c r="AO613" s="33" t="s">
        <v>2231</v>
      </c>
      <c r="AQ613" s="34" t="s">
        <v>2232</v>
      </c>
      <c r="AR613" s="34" t="s">
        <v>2233</v>
      </c>
      <c r="AS613" s="34" t="s">
        <v>2234</v>
      </c>
    </row>
    <row r="614" spans="3:45">
      <c r="C614" s="23" t="s">
        <v>2241</v>
      </c>
      <c r="D614" s="24" t="s">
        <v>848</v>
      </c>
      <c r="E614" s="24" t="s">
        <v>24</v>
      </c>
      <c r="F614" s="37">
        <v>45894.759688044003</v>
      </c>
      <c r="G614" s="37">
        <v>45894.759688044003</v>
      </c>
      <c r="H614" s="25">
        <v>9105851869</v>
      </c>
      <c r="I614" s="37">
        <v>45894.759688044003</v>
      </c>
      <c r="J614" s="25" t="s">
        <v>3824</v>
      </c>
      <c r="K614" s="77"/>
      <c r="L614" s="27" t="s">
        <v>25</v>
      </c>
      <c r="M614" s="25" t="s">
        <v>2104</v>
      </c>
      <c r="N614" s="28">
        <v>45894.759688044003</v>
      </c>
      <c r="O614" s="25" t="s">
        <v>2157</v>
      </c>
      <c r="S614" s="25" t="s">
        <v>3821</v>
      </c>
      <c r="V614" s="25" t="s">
        <v>3821</v>
      </c>
      <c r="Y614" s="25" t="s">
        <v>2629</v>
      </c>
      <c r="AB614" s="24" t="s">
        <v>2229</v>
      </c>
      <c r="AC614" s="24" t="s">
        <v>2230</v>
      </c>
      <c r="AE614" s="29">
        <v>3</v>
      </c>
      <c r="AG614" s="29">
        <v>50182</v>
      </c>
      <c r="AH614" s="30">
        <v>150546</v>
      </c>
      <c r="AL614" s="32">
        <v>8</v>
      </c>
      <c r="AN614" s="29">
        <v>12043.68</v>
      </c>
      <c r="AO614" s="33" t="s">
        <v>2231</v>
      </c>
      <c r="AQ614" s="34" t="s">
        <v>2232</v>
      </c>
      <c r="AR614" s="34" t="s">
        <v>2233</v>
      </c>
      <c r="AS614" s="34" t="s">
        <v>2234</v>
      </c>
    </row>
    <row r="615" spans="3:45">
      <c r="C615" s="23" t="s">
        <v>2235</v>
      </c>
      <c r="D615" s="24" t="s">
        <v>848</v>
      </c>
      <c r="E615" s="24" t="s">
        <v>24</v>
      </c>
      <c r="F615" s="37">
        <v>45894.760500844903</v>
      </c>
      <c r="G615" s="37">
        <v>45894.760500844903</v>
      </c>
      <c r="H615" s="25">
        <v>9105851775</v>
      </c>
      <c r="I615" s="37">
        <v>45894.760500844903</v>
      </c>
      <c r="J615" s="25" t="s">
        <v>3825</v>
      </c>
      <c r="K615" s="77"/>
      <c r="L615" s="27" t="s">
        <v>25</v>
      </c>
      <c r="M615" s="25" t="s">
        <v>1730</v>
      </c>
      <c r="N615" s="28">
        <v>45894.760500844903</v>
      </c>
      <c r="O615" s="25" t="s">
        <v>2139</v>
      </c>
      <c r="S615" s="25" t="s">
        <v>3826</v>
      </c>
      <c r="V615" s="25" t="s">
        <v>3826</v>
      </c>
      <c r="Y615" s="25" t="s">
        <v>2627</v>
      </c>
      <c r="AB615" s="24" t="s">
        <v>2229</v>
      </c>
      <c r="AC615" s="24" t="s">
        <v>2230</v>
      </c>
      <c r="AE615" s="29">
        <v>1</v>
      </c>
      <c r="AG615" s="29">
        <v>111058</v>
      </c>
      <c r="AH615" s="30">
        <v>111058</v>
      </c>
      <c r="AL615" s="32">
        <v>8</v>
      </c>
      <c r="AN615" s="29">
        <v>8884.64</v>
      </c>
      <c r="AO615" s="33" t="s">
        <v>2231</v>
      </c>
      <c r="AQ615" s="34" t="s">
        <v>2232</v>
      </c>
      <c r="AR615" s="34" t="s">
        <v>2233</v>
      </c>
      <c r="AS615" s="34" t="s">
        <v>2234</v>
      </c>
    </row>
    <row r="616" spans="3:45">
      <c r="C616" s="23" t="s">
        <v>2241</v>
      </c>
      <c r="D616" s="24" t="s">
        <v>848</v>
      </c>
      <c r="E616" s="24" t="s">
        <v>24</v>
      </c>
      <c r="F616" s="37">
        <v>45894.7679704861</v>
      </c>
      <c r="G616" s="37">
        <v>45894.7679704861</v>
      </c>
      <c r="H616" s="25">
        <v>9105851883</v>
      </c>
      <c r="I616" s="37">
        <v>45894.7679704861</v>
      </c>
      <c r="J616" s="25" t="s">
        <v>3827</v>
      </c>
      <c r="K616" s="77"/>
      <c r="L616" s="27" t="s">
        <v>25</v>
      </c>
      <c r="M616" s="25" t="s">
        <v>1899</v>
      </c>
      <c r="N616" s="28">
        <v>45894.7679704861</v>
      </c>
      <c r="O616" s="25" t="s">
        <v>2142</v>
      </c>
      <c r="S616" s="25" t="s">
        <v>3828</v>
      </c>
      <c r="V616" s="25" t="s">
        <v>3828</v>
      </c>
      <c r="Y616" s="25" t="s">
        <v>2576</v>
      </c>
      <c r="AB616" s="24" t="s">
        <v>2229</v>
      </c>
      <c r="AC616" s="24" t="s">
        <v>2230</v>
      </c>
      <c r="AE616" s="29">
        <v>1</v>
      </c>
      <c r="AG616" s="29">
        <v>73431</v>
      </c>
      <c r="AH616" s="30">
        <v>73431</v>
      </c>
      <c r="AL616" s="32">
        <v>8</v>
      </c>
      <c r="AN616" s="29">
        <v>5874.4800000000005</v>
      </c>
      <c r="AO616" s="33" t="s">
        <v>2231</v>
      </c>
      <c r="AQ616" s="34" t="s">
        <v>2232</v>
      </c>
      <c r="AR616" s="34" t="s">
        <v>2233</v>
      </c>
      <c r="AS616" s="34" t="s">
        <v>2234</v>
      </c>
    </row>
    <row r="617" spans="3:45">
      <c r="C617" s="23" t="s">
        <v>2241</v>
      </c>
      <c r="D617" s="24" t="s">
        <v>848</v>
      </c>
      <c r="E617" s="24" t="s">
        <v>24</v>
      </c>
      <c r="F617" s="37">
        <v>45894.7679704861</v>
      </c>
      <c r="G617" s="37">
        <v>45894.7679704861</v>
      </c>
      <c r="H617" s="25">
        <v>9105851883</v>
      </c>
      <c r="I617" s="37">
        <v>45894.7679704861</v>
      </c>
      <c r="J617" s="25" t="s">
        <v>3829</v>
      </c>
      <c r="K617" s="77"/>
      <c r="L617" s="27" t="s">
        <v>25</v>
      </c>
      <c r="M617" s="25" t="s">
        <v>1899</v>
      </c>
      <c r="N617" s="28">
        <v>45894.7679704861</v>
      </c>
      <c r="O617" s="25" t="s">
        <v>2142</v>
      </c>
      <c r="S617" s="25" t="s">
        <v>3828</v>
      </c>
      <c r="V617" s="25" t="s">
        <v>3828</v>
      </c>
      <c r="Y617" s="25" t="s">
        <v>2680</v>
      </c>
      <c r="AB617" s="24" t="s">
        <v>2229</v>
      </c>
      <c r="AC617" s="24" t="s">
        <v>2230</v>
      </c>
      <c r="AE617" s="29">
        <v>1</v>
      </c>
      <c r="AG617" s="29">
        <v>49500</v>
      </c>
      <c r="AH617" s="30">
        <v>49500</v>
      </c>
      <c r="AL617" s="32">
        <v>8</v>
      </c>
      <c r="AN617" s="29">
        <v>3960</v>
      </c>
      <c r="AO617" s="33" t="s">
        <v>2231</v>
      </c>
      <c r="AQ617" s="34" t="s">
        <v>2232</v>
      </c>
      <c r="AR617" s="34" t="s">
        <v>2233</v>
      </c>
      <c r="AS617" s="34" t="s">
        <v>2234</v>
      </c>
    </row>
    <row r="618" spans="3:45">
      <c r="C618" s="23" t="s">
        <v>2235</v>
      </c>
      <c r="D618" s="24" t="s">
        <v>848</v>
      </c>
      <c r="E618" s="24" t="s">
        <v>24</v>
      </c>
      <c r="F618" s="37">
        <v>45894.777985532397</v>
      </c>
      <c r="G618" s="37">
        <v>45894.777985532397</v>
      </c>
      <c r="H618" s="25">
        <v>9105851964</v>
      </c>
      <c r="I618" s="37">
        <v>45894.777985532397</v>
      </c>
      <c r="J618" s="25" t="s">
        <v>3830</v>
      </c>
      <c r="K618" s="77"/>
      <c r="L618" s="27" t="s">
        <v>25</v>
      </c>
      <c r="M618" s="25" t="s">
        <v>1815</v>
      </c>
      <c r="N618" s="28">
        <v>45894.777985532397</v>
      </c>
      <c r="O618" s="25" t="s">
        <v>2145</v>
      </c>
      <c r="S618" s="25" t="s">
        <v>3831</v>
      </c>
      <c r="V618" s="25" t="s">
        <v>3831</v>
      </c>
      <c r="Y618" s="25" t="s">
        <v>2865</v>
      </c>
      <c r="AB618" s="24" t="s">
        <v>2229</v>
      </c>
      <c r="AC618" s="24" t="s">
        <v>2230</v>
      </c>
      <c r="AE618" s="29">
        <v>1</v>
      </c>
      <c r="AG618" s="29">
        <v>55595</v>
      </c>
      <c r="AH618" s="30">
        <v>55595</v>
      </c>
      <c r="AL618" s="32">
        <v>8</v>
      </c>
      <c r="AN618" s="29">
        <v>4447.6000000000004</v>
      </c>
      <c r="AO618" s="33" t="s">
        <v>2231</v>
      </c>
      <c r="AQ618" s="34" t="s">
        <v>2232</v>
      </c>
      <c r="AR618" s="34" t="s">
        <v>2233</v>
      </c>
      <c r="AS618" s="34" t="s">
        <v>2234</v>
      </c>
    </row>
    <row r="619" spans="3:45">
      <c r="C619" s="23" t="s">
        <v>2235</v>
      </c>
      <c r="D619" s="24" t="s">
        <v>848</v>
      </c>
      <c r="E619" s="24" t="s">
        <v>24</v>
      </c>
      <c r="F619" s="37">
        <v>45894.777985532397</v>
      </c>
      <c r="G619" s="37">
        <v>45894.777985532397</v>
      </c>
      <c r="H619" s="25">
        <v>9105851964</v>
      </c>
      <c r="I619" s="37">
        <v>45894.777985532397</v>
      </c>
      <c r="J619" s="25" t="s">
        <v>3832</v>
      </c>
      <c r="K619" s="77"/>
      <c r="L619" s="27" t="s">
        <v>25</v>
      </c>
      <c r="M619" s="25" t="s">
        <v>1815</v>
      </c>
      <c r="N619" s="28">
        <v>45894.777985532397</v>
      </c>
      <c r="O619" s="25" t="s">
        <v>2145</v>
      </c>
      <c r="S619" s="25" t="s">
        <v>3831</v>
      </c>
      <c r="V619" s="25" t="s">
        <v>3831</v>
      </c>
      <c r="Y619" s="25" t="s">
        <v>2616</v>
      </c>
      <c r="AB619" s="24" t="s">
        <v>2229</v>
      </c>
      <c r="AC619" s="24" t="s">
        <v>2230</v>
      </c>
      <c r="AE619" s="29">
        <v>1</v>
      </c>
      <c r="AG619" s="29">
        <v>70950</v>
      </c>
      <c r="AH619" s="30">
        <v>70950</v>
      </c>
      <c r="AL619" s="32">
        <v>8</v>
      </c>
      <c r="AN619" s="29">
        <v>5676</v>
      </c>
      <c r="AO619" s="33" t="s">
        <v>2231</v>
      </c>
      <c r="AQ619" s="34" t="s">
        <v>2232</v>
      </c>
      <c r="AR619" s="34" t="s">
        <v>2233</v>
      </c>
      <c r="AS619" s="34" t="s">
        <v>2234</v>
      </c>
    </row>
    <row r="620" spans="3:45">
      <c r="C620" s="23" t="s">
        <v>2235</v>
      </c>
      <c r="D620" s="24" t="s">
        <v>848</v>
      </c>
      <c r="E620" s="24" t="s">
        <v>24</v>
      </c>
      <c r="F620" s="37">
        <v>45894.777985532397</v>
      </c>
      <c r="G620" s="37">
        <v>45894.777985532397</v>
      </c>
      <c r="H620" s="25">
        <v>9105851964</v>
      </c>
      <c r="I620" s="37">
        <v>45894.777985532397</v>
      </c>
      <c r="J620" s="25" t="s">
        <v>3833</v>
      </c>
      <c r="K620" s="77"/>
      <c r="L620" s="27" t="s">
        <v>25</v>
      </c>
      <c r="M620" s="25" t="s">
        <v>1815</v>
      </c>
      <c r="N620" s="28">
        <v>45894.777985532397</v>
      </c>
      <c r="O620" s="25" t="s">
        <v>2145</v>
      </c>
      <c r="S620" s="25" t="s">
        <v>3831</v>
      </c>
      <c r="V620" s="25" t="s">
        <v>3831</v>
      </c>
      <c r="Y620" s="25" t="s">
        <v>2567</v>
      </c>
      <c r="AB620" s="24" t="s">
        <v>2229</v>
      </c>
      <c r="AC620" s="24" t="s">
        <v>2230</v>
      </c>
      <c r="AE620" s="29">
        <v>1</v>
      </c>
      <c r="AG620" s="29">
        <v>74250</v>
      </c>
      <c r="AH620" s="30">
        <v>74250</v>
      </c>
      <c r="AL620" s="32">
        <v>8</v>
      </c>
      <c r="AN620" s="29">
        <v>5940</v>
      </c>
      <c r="AO620" s="33" t="s">
        <v>2231</v>
      </c>
      <c r="AQ620" s="34" t="s">
        <v>2232</v>
      </c>
      <c r="AR620" s="34" t="s">
        <v>2233</v>
      </c>
      <c r="AS620" s="34" t="s">
        <v>2234</v>
      </c>
    </row>
    <row r="621" spans="3:45">
      <c r="C621" s="23" t="s">
        <v>2235</v>
      </c>
      <c r="D621" s="24" t="s">
        <v>848</v>
      </c>
      <c r="E621" s="24" t="s">
        <v>24</v>
      </c>
      <c r="F621" s="37">
        <v>45894.779548842598</v>
      </c>
      <c r="G621" s="37">
        <v>45894.779548842598</v>
      </c>
      <c r="H621" s="25">
        <v>9105852013</v>
      </c>
      <c r="I621" s="37">
        <v>45894.779548842598</v>
      </c>
      <c r="J621" s="25" t="s">
        <v>3834</v>
      </c>
      <c r="K621" s="77"/>
      <c r="L621" s="27" t="s">
        <v>25</v>
      </c>
      <c r="M621" s="25" t="s">
        <v>1737</v>
      </c>
      <c r="N621" s="28">
        <v>45894.779548842598</v>
      </c>
      <c r="O621" s="25" t="s">
        <v>2139</v>
      </c>
      <c r="S621" s="25" t="s">
        <v>3835</v>
      </c>
      <c r="V621" s="25" t="s">
        <v>3835</v>
      </c>
      <c r="Y621" s="25" t="s">
        <v>2627</v>
      </c>
      <c r="AB621" s="24" t="s">
        <v>2229</v>
      </c>
      <c r="AC621" s="24" t="s">
        <v>2230</v>
      </c>
      <c r="AE621" s="29">
        <v>1</v>
      </c>
      <c r="AG621" s="29">
        <v>111058</v>
      </c>
      <c r="AH621" s="30">
        <v>111058</v>
      </c>
      <c r="AL621" s="32">
        <v>8</v>
      </c>
      <c r="AN621" s="29">
        <v>8884.64</v>
      </c>
      <c r="AO621" s="33" t="s">
        <v>2231</v>
      </c>
      <c r="AQ621" s="34" t="s">
        <v>2232</v>
      </c>
      <c r="AR621" s="34" t="s">
        <v>2233</v>
      </c>
      <c r="AS621" s="34" t="s">
        <v>2234</v>
      </c>
    </row>
    <row r="622" spans="3:45">
      <c r="C622" s="23" t="s">
        <v>2235</v>
      </c>
      <c r="D622" s="24" t="s">
        <v>848</v>
      </c>
      <c r="E622" s="24" t="s">
        <v>24</v>
      </c>
      <c r="F622" s="37">
        <v>45894.780309606504</v>
      </c>
      <c r="G622" s="37">
        <v>45894.780309606504</v>
      </c>
      <c r="H622" s="25">
        <v>9105852014</v>
      </c>
      <c r="I622" s="37">
        <v>45894.780309606504</v>
      </c>
      <c r="J622" s="25" t="s">
        <v>3836</v>
      </c>
      <c r="K622" s="77"/>
      <c r="L622" s="27" t="s">
        <v>25</v>
      </c>
      <c r="M622" s="25" t="s">
        <v>1785</v>
      </c>
      <c r="N622" s="28">
        <v>45894.780309606504</v>
      </c>
      <c r="O622" s="25" t="s">
        <v>2143</v>
      </c>
      <c r="S622" s="25" t="s">
        <v>3837</v>
      </c>
      <c r="V622" s="25" t="s">
        <v>3837</v>
      </c>
      <c r="Y622" s="25" t="s">
        <v>2576</v>
      </c>
      <c r="AB622" s="24" t="s">
        <v>2229</v>
      </c>
      <c r="AC622" s="24" t="s">
        <v>2230</v>
      </c>
      <c r="AE622" s="29">
        <v>5</v>
      </c>
      <c r="AG622" s="29">
        <v>73431</v>
      </c>
      <c r="AH622" s="30">
        <v>367155</v>
      </c>
      <c r="AL622" s="32">
        <v>8</v>
      </c>
      <c r="AN622" s="29">
        <v>29372.400000000001</v>
      </c>
      <c r="AO622" s="33" t="s">
        <v>2231</v>
      </c>
      <c r="AQ622" s="34" t="s">
        <v>2232</v>
      </c>
      <c r="AR622" s="34" t="s">
        <v>2233</v>
      </c>
      <c r="AS622" s="34" t="s">
        <v>2234</v>
      </c>
    </row>
    <row r="623" spans="3:45">
      <c r="C623" s="23" t="s">
        <v>2235</v>
      </c>
      <c r="D623" s="24" t="s">
        <v>848</v>
      </c>
      <c r="E623" s="24" t="s">
        <v>24</v>
      </c>
      <c r="F623" s="37">
        <v>45894.780309606504</v>
      </c>
      <c r="G623" s="37">
        <v>45894.780309606504</v>
      </c>
      <c r="H623" s="25">
        <v>9105852014</v>
      </c>
      <c r="I623" s="37">
        <v>45894.780309606504</v>
      </c>
      <c r="J623" s="25" t="s">
        <v>3838</v>
      </c>
      <c r="K623" s="77"/>
      <c r="L623" s="27" t="s">
        <v>25</v>
      </c>
      <c r="M623" s="25" t="s">
        <v>1785</v>
      </c>
      <c r="N623" s="28">
        <v>45894.780309606504</v>
      </c>
      <c r="O623" s="25" t="s">
        <v>2143</v>
      </c>
      <c r="S623" s="25" t="s">
        <v>3837</v>
      </c>
      <c r="V623" s="25" t="s">
        <v>3837</v>
      </c>
      <c r="Y623" s="25" t="s">
        <v>2627</v>
      </c>
      <c r="AB623" s="24" t="s">
        <v>2229</v>
      </c>
      <c r="AC623" s="24" t="s">
        <v>2230</v>
      </c>
      <c r="AE623" s="29">
        <v>5</v>
      </c>
      <c r="AG623" s="29">
        <v>111058</v>
      </c>
      <c r="AH623" s="30">
        <v>555290</v>
      </c>
      <c r="AL623" s="32">
        <v>8</v>
      </c>
      <c r="AN623" s="29">
        <v>44423.200000000004</v>
      </c>
      <c r="AO623" s="33" t="s">
        <v>2231</v>
      </c>
      <c r="AQ623" s="34" t="s">
        <v>2232</v>
      </c>
      <c r="AR623" s="34" t="s">
        <v>2233</v>
      </c>
      <c r="AS623" s="34" t="s">
        <v>2234</v>
      </c>
    </row>
    <row r="624" spans="3:45">
      <c r="C624" s="23" t="s">
        <v>2241</v>
      </c>
      <c r="D624" s="24" t="s">
        <v>848</v>
      </c>
      <c r="E624" s="24" t="s">
        <v>24</v>
      </c>
      <c r="F624" s="37">
        <v>45894.797819097199</v>
      </c>
      <c r="G624" s="37">
        <v>45894.797819097199</v>
      </c>
      <c r="H624" s="25">
        <v>9105852123</v>
      </c>
      <c r="I624" s="37">
        <v>45894.797819097199</v>
      </c>
      <c r="J624" s="25" t="s">
        <v>3839</v>
      </c>
      <c r="K624" s="77"/>
      <c r="L624" s="27" t="s">
        <v>25</v>
      </c>
      <c r="M624" s="25" t="s">
        <v>2097</v>
      </c>
      <c r="N624" s="28">
        <v>45894.797819097199</v>
      </c>
      <c r="O624" s="25" t="s">
        <v>2182</v>
      </c>
      <c r="S624" s="25" t="s">
        <v>3840</v>
      </c>
      <c r="V624" s="25" t="s">
        <v>3840</v>
      </c>
      <c r="Y624" s="25" t="s">
        <v>2627</v>
      </c>
      <c r="AB624" s="24" t="s">
        <v>2229</v>
      </c>
      <c r="AC624" s="24" t="s">
        <v>2230</v>
      </c>
      <c r="AE624" s="29">
        <v>1</v>
      </c>
      <c r="AG624" s="29">
        <v>111058</v>
      </c>
      <c r="AH624" s="30">
        <v>111058</v>
      </c>
      <c r="AL624" s="32">
        <v>8</v>
      </c>
      <c r="AN624" s="29">
        <v>8884.64</v>
      </c>
      <c r="AO624" s="33" t="s">
        <v>2231</v>
      </c>
      <c r="AQ624" s="34" t="s">
        <v>2232</v>
      </c>
      <c r="AR624" s="34" t="s">
        <v>2233</v>
      </c>
      <c r="AS624" s="34" t="s">
        <v>2234</v>
      </c>
    </row>
    <row r="625" spans="3:45">
      <c r="C625" s="23" t="s">
        <v>2235</v>
      </c>
      <c r="D625" s="24" t="s">
        <v>848</v>
      </c>
      <c r="E625" s="24" t="s">
        <v>24</v>
      </c>
      <c r="F625" s="37">
        <v>45894.817589432903</v>
      </c>
      <c r="G625" s="37">
        <v>45894.817589432903</v>
      </c>
      <c r="H625" s="25">
        <v>9105852170</v>
      </c>
      <c r="I625" s="37">
        <v>45894.817589432903</v>
      </c>
      <c r="J625" s="25" t="s">
        <v>3841</v>
      </c>
      <c r="K625" s="77"/>
      <c r="L625" s="27" t="s">
        <v>25</v>
      </c>
      <c r="M625" s="25" t="s">
        <v>1820</v>
      </c>
      <c r="N625" s="28">
        <v>45894.817589432903</v>
      </c>
      <c r="O625" s="25" t="s">
        <v>2145</v>
      </c>
      <c r="S625" s="25" t="s">
        <v>3842</v>
      </c>
      <c r="V625" s="25" t="s">
        <v>3842</v>
      </c>
      <c r="Y625" s="25" t="s">
        <v>2629</v>
      </c>
      <c r="AB625" s="24" t="s">
        <v>2229</v>
      </c>
      <c r="AC625" s="24" t="s">
        <v>2230</v>
      </c>
      <c r="AE625" s="29">
        <v>1</v>
      </c>
      <c r="AG625" s="29">
        <v>50182</v>
      </c>
      <c r="AH625" s="30">
        <v>50182</v>
      </c>
      <c r="AL625" s="32">
        <v>8</v>
      </c>
      <c r="AN625" s="29">
        <v>4014.56</v>
      </c>
      <c r="AO625" s="33" t="s">
        <v>2231</v>
      </c>
      <c r="AQ625" s="34" t="s">
        <v>2232</v>
      </c>
      <c r="AR625" s="34" t="s">
        <v>2233</v>
      </c>
      <c r="AS625" s="34" t="s">
        <v>2234</v>
      </c>
    </row>
    <row r="626" spans="3:45">
      <c r="C626" s="23" t="s">
        <v>2241</v>
      </c>
      <c r="D626" s="24" t="s">
        <v>848</v>
      </c>
      <c r="E626" s="24" t="s">
        <v>24</v>
      </c>
      <c r="F626" s="37">
        <v>45894.821525266198</v>
      </c>
      <c r="G626" s="37">
        <v>45894.821525266198</v>
      </c>
      <c r="H626" s="25">
        <v>9105852204</v>
      </c>
      <c r="I626" s="37">
        <v>45894.821525266198</v>
      </c>
      <c r="J626" s="25" t="s">
        <v>3843</v>
      </c>
      <c r="K626" s="77"/>
      <c r="L626" s="27" t="s">
        <v>25</v>
      </c>
      <c r="M626" s="25" t="s">
        <v>1952</v>
      </c>
      <c r="N626" s="28">
        <v>45894.821525266198</v>
      </c>
      <c r="O626" s="25" t="s">
        <v>2152</v>
      </c>
      <c r="S626" s="25" t="s">
        <v>3844</v>
      </c>
      <c r="V626" s="25" t="s">
        <v>3844</v>
      </c>
      <c r="Y626" s="25" t="s">
        <v>2629</v>
      </c>
      <c r="AB626" s="24" t="s">
        <v>2229</v>
      </c>
      <c r="AC626" s="24" t="s">
        <v>2230</v>
      </c>
      <c r="AE626" s="29">
        <v>3</v>
      </c>
      <c r="AG626" s="29">
        <v>50182</v>
      </c>
      <c r="AH626" s="30">
        <v>150546</v>
      </c>
      <c r="AL626" s="32">
        <v>8</v>
      </c>
      <c r="AN626" s="29">
        <v>12043.68</v>
      </c>
      <c r="AO626" s="33" t="s">
        <v>2231</v>
      </c>
      <c r="AQ626" s="34" t="s">
        <v>2232</v>
      </c>
      <c r="AR626" s="34" t="s">
        <v>2233</v>
      </c>
      <c r="AS626" s="34" t="s">
        <v>2234</v>
      </c>
    </row>
    <row r="627" spans="3:45">
      <c r="C627" s="23" t="s">
        <v>2235</v>
      </c>
      <c r="D627" s="24" t="s">
        <v>848</v>
      </c>
      <c r="E627" s="24" t="s">
        <v>24</v>
      </c>
      <c r="F627" s="37">
        <v>45894.832283993099</v>
      </c>
      <c r="G627" s="37">
        <v>45894.832283993099</v>
      </c>
      <c r="H627" s="25">
        <v>9105852278</v>
      </c>
      <c r="I627" s="37">
        <v>45894.832283993099</v>
      </c>
      <c r="J627" s="25" t="s">
        <v>3845</v>
      </c>
      <c r="K627" s="77"/>
      <c r="L627" s="27" t="s">
        <v>25</v>
      </c>
      <c r="M627" s="25" t="s">
        <v>1847</v>
      </c>
      <c r="N627" s="28">
        <v>45894.832283993099</v>
      </c>
      <c r="O627" s="25" t="s">
        <v>2146</v>
      </c>
      <c r="S627" s="25" t="s">
        <v>3846</v>
      </c>
      <c r="V627" s="25" t="s">
        <v>3846</v>
      </c>
      <c r="Y627" s="25" t="s">
        <v>2567</v>
      </c>
      <c r="AB627" s="24" t="s">
        <v>2229</v>
      </c>
      <c r="AC627" s="24" t="s">
        <v>2230</v>
      </c>
      <c r="AE627" s="29">
        <v>2</v>
      </c>
      <c r="AG627" s="29">
        <v>74250</v>
      </c>
      <c r="AH627" s="30">
        <v>148500</v>
      </c>
      <c r="AL627" s="32">
        <v>8</v>
      </c>
      <c r="AN627" s="29">
        <v>11880</v>
      </c>
      <c r="AO627" s="33" t="s">
        <v>2231</v>
      </c>
      <c r="AQ627" s="34" t="s">
        <v>2232</v>
      </c>
      <c r="AR627" s="34" t="s">
        <v>2233</v>
      </c>
      <c r="AS627" s="34" t="s">
        <v>2234</v>
      </c>
    </row>
    <row r="628" spans="3:45">
      <c r="C628" s="23" t="s">
        <v>2235</v>
      </c>
      <c r="D628" s="24" t="s">
        <v>848</v>
      </c>
      <c r="E628" s="24" t="s">
        <v>24</v>
      </c>
      <c r="F628" s="37">
        <v>45894.832283993099</v>
      </c>
      <c r="G628" s="37">
        <v>45894.832283993099</v>
      </c>
      <c r="H628" s="25">
        <v>9105852278</v>
      </c>
      <c r="I628" s="37">
        <v>45894.832283993099</v>
      </c>
      <c r="J628" s="25" t="s">
        <v>3847</v>
      </c>
      <c r="K628" s="77"/>
      <c r="L628" s="27" t="s">
        <v>25</v>
      </c>
      <c r="M628" s="25" t="s">
        <v>1847</v>
      </c>
      <c r="N628" s="28">
        <v>45894.832283993099</v>
      </c>
      <c r="O628" s="25" t="s">
        <v>2146</v>
      </c>
      <c r="S628" s="25" t="s">
        <v>3846</v>
      </c>
      <c r="V628" s="25" t="s">
        <v>3846</v>
      </c>
      <c r="Y628" s="25" t="s">
        <v>2629</v>
      </c>
      <c r="AB628" s="24" t="s">
        <v>2229</v>
      </c>
      <c r="AC628" s="24" t="s">
        <v>2230</v>
      </c>
      <c r="AE628" s="29">
        <v>1</v>
      </c>
      <c r="AG628" s="29">
        <v>50182</v>
      </c>
      <c r="AH628" s="30">
        <v>50182</v>
      </c>
      <c r="AL628" s="32">
        <v>8</v>
      </c>
      <c r="AN628" s="29">
        <v>4014.56</v>
      </c>
      <c r="AO628" s="33" t="s">
        <v>2231</v>
      </c>
      <c r="AQ628" s="34" t="s">
        <v>2232</v>
      </c>
      <c r="AR628" s="34" t="s">
        <v>2233</v>
      </c>
      <c r="AS628" s="34" t="s">
        <v>2234</v>
      </c>
    </row>
    <row r="629" spans="3:45">
      <c r="C629" s="23" t="s">
        <v>2235</v>
      </c>
      <c r="D629" s="24" t="s">
        <v>848</v>
      </c>
      <c r="E629" s="24" t="s">
        <v>24</v>
      </c>
      <c r="F629" s="37">
        <v>45894.832283993099</v>
      </c>
      <c r="G629" s="37">
        <v>45894.832283993099</v>
      </c>
      <c r="H629" s="25">
        <v>9105852278</v>
      </c>
      <c r="I629" s="37">
        <v>45894.832283993099</v>
      </c>
      <c r="J629" s="25" t="s">
        <v>3848</v>
      </c>
      <c r="K629" s="77"/>
      <c r="L629" s="27" t="s">
        <v>25</v>
      </c>
      <c r="M629" s="25" t="s">
        <v>1847</v>
      </c>
      <c r="N629" s="28">
        <v>45894.832283993099</v>
      </c>
      <c r="O629" s="25" t="s">
        <v>2146</v>
      </c>
      <c r="S629" s="25" t="s">
        <v>3846</v>
      </c>
      <c r="V629" s="25" t="s">
        <v>3846</v>
      </c>
      <c r="Y629" s="25" t="s">
        <v>2865</v>
      </c>
      <c r="AB629" s="24" t="s">
        <v>2229</v>
      </c>
      <c r="AC629" s="24" t="s">
        <v>2230</v>
      </c>
      <c r="AE629" s="29">
        <v>1</v>
      </c>
      <c r="AG629" s="29">
        <v>55595</v>
      </c>
      <c r="AH629" s="30">
        <v>55595</v>
      </c>
      <c r="AL629" s="32">
        <v>8</v>
      </c>
      <c r="AN629" s="29">
        <v>4447.6000000000004</v>
      </c>
      <c r="AO629" s="33" t="s">
        <v>2231</v>
      </c>
      <c r="AQ629" s="34" t="s">
        <v>2232</v>
      </c>
      <c r="AR629" s="34" t="s">
        <v>2233</v>
      </c>
      <c r="AS629" s="34" t="s">
        <v>2234</v>
      </c>
    </row>
    <row r="630" spans="3:45">
      <c r="C630" s="23" t="s">
        <v>2241</v>
      </c>
      <c r="D630" s="24" t="s">
        <v>848</v>
      </c>
      <c r="E630" s="24" t="s">
        <v>24</v>
      </c>
      <c r="F630" s="37">
        <v>45894.848691666703</v>
      </c>
      <c r="G630" s="37">
        <v>45894.848691666703</v>
      </c>
      <c r="H630" s="25">
        <v>9105852378</v>
      </c>
      <c r="I630" s="37">
        <v>45894.848691666703</v>
      </c>
      <c r="J630" s="25" t="s">
        <v>3849</v>
      </c>
      <c r="K630" s="77"/>
      <c r="L630" s="27" t="s">
        <v>25</v>
      </c>
      <c r="M630" s="25" t="s">
        <v>2109</v>
      </c>
      <c r="N630" s="28">
        <v>45894.848691666703</v>
      </c>
      <c r="O630" s="25" t="s">
        <v>2183</v>
      </c>
      <c r="S630" s="25" t="s">
        <v>3850</v>
      </c>
      <c r="V630" s="25" t="s">
        <v>3850</v>
      </c>
      <c r="Y630" s="25" t="s">
        <v>2690</v>
      </c>
      <c r="AB630" s="24" t="s">
        <v>2229</v>
      </c>
      <c r="AC630" s="24" t="s">
        <v>2230</v>
      </c>
      <c r="AE630" s="29">
        <v>2</v>
      </c>
      <c r="AG630" s="29">
        <v>50400</v>
      </c>
      <c r="AH630" s="30">
        <v>100800</v>
      </c>
      <c r="AL630" s="32">
        <v>8</v>
      </c>
      <c r="AN630" s="29">
        <v>8064</v>
      </c>
      <c r="AO630" s="33" t="s">
        <v>2231</v>
      </c>
      <c r="AQ630" s="34" t="s">
        <v>2232</v>
      </c>
      <c r="AR630" s="34" t="s">
        <v>2233</v>
      </c>
      <c r="AS630" s="34" t="s">
        <v>2234</v>
      </c>
    </row>
    <row r="631" spans="3:45">
      <c r="C631" s="23" t="s">
        <v>2241</v>
      </c>
      <c r="D631" s="24" t="s">
        <v>848</v>
      </c>
      <c r="E631" s="24" t="s">
        <v>24</v>
      </c>
      <c r="F631" s="37">
        <v>45894.848691666703</v>
      </c>
      <c r="G631" s="37">
        <v>45894.848691666703</v>
      </c>
      <c r="H631" s="25">
        <v>9105852378</v>
      </c>
      <c r="I631" s="37">
        <v>45894.848691666703</v>
      </c>
      <c r="J631" s="25" t="s">
        <v>3851</v>
      </c>
      <c r="K631" s="77"/>
      <c r="L631" s="27" t="s">
        <v>25</v>
      </c>
      <c r="M631" s="25" t="s">
        <v>2109</v>
      </c>
      <c r="N631" s="28">
        <v>45894.848691666703</v>
      </c>
      <c r="O631" s="25" t="s">
        <v>2183</v>
      </c>
      <c r="S631" s="25" t="s">
        <v>3850</v>
      </c>
      <c r="V631" s="25" t="s">
        <v>3850</v>
      </c>
      <c r="Y631" s="25" t="s">
        <v>2629</v>
      </c>
      <c r="AB631" s="24" t="s">
        <v>2229</v>
      </c>
      <c r="AC631" s="24" t="s">
        <v>2230</v>
      </c>
      <c r="AE631" s="29">
        <v>1</v>
      </c>
      <c r="AG631" s="29">
        <v>50182</v>
      </c>
      <c r="AH631" s="30">
        <v>50182</v>
      </c>
      <c r="AL631" s="32">
        <v>8</v>
      </c>
      <c r="AN631" s="29">
        <v>4014.56</v>
      </c>
      <c r="AO631" s="33" t="s">
        <v>2231</v>
      </c>
      <c r="AQ631" s="34" t="s">
        <v>2232</v>
      </c>
      <c r="AR631" s="34" t="s">
        <v>2233</v>
      </c>
      <c r="AS631" s="34" t="s">
        <v>2234</v>
      </c>
    </row>
    <row r="632" spans="3:45">
      <c r="C632" s="23" t="s">
        <v>2235</v>
      </c>
      <c r="D632" s="24" t="s">
        <v>848</v>
      </c>
      <c r="E632" s="24" t="s">
        <v>24</v>
      </c>
      <c r="F632" s="37">
        <v>45894.850852928197</v>
      </c>
      <c r="G632" s="37">
        <v>45894.850852928197</v>
      </c>
      <c r="H632" s="25">
        <v>9105852397</v>
      </c>
      <c r="I632" s="37">
        <v>45894.850852928197</v>
      </c>
      <c r="J632" s="25" t="s">
        <v>3852</v>
      </c>
      <c r="K632" s="77"/>
      <c r="L632" s="27" t="s">
        <v>25</v>
      </c>
      <c r="M632" s="25" t="s">
        <v>1739</v>
      </c>
      <c r="N632" s="28">
        <v>45894.850852928197</v>
      </c>
      <c r="O632" s="25" t="s">
        <v>2139</v>
      </c>
      <c r="S632" s="25" t="s">
        <v>3853</v>
      </c>
      <c r="V632" s="25" t="s">
        <v>3853</v>
      </c>
      <c r="Y632" s="25" t="s">
        <v>2567</v>
      </c>
      <c r="AB632" s="24" t="s">
        <v>2229</v>
      </c>
      <c r="AC632" s="24" t="s">
        <v>2230</v>
      </c>
      <c r="AE632" s="29">
        <v>2</v>
      </c>
      <c r="AG632" s="29">
        <v>74250</v>
      </c>
      <c r="AH632" s="30">
        <v>148500</v>
      </c>
      <c r="AL632" s="32">
        <v>8</v>
      </c>
      <c r="AN632" s="29">
        <v>11880</v>
      </c>
      <c r="AO632" s="33" t="s">
        <v>2231</v>
      </c>
      <c r="AQ632" s="34" t="s">
        <v>2232</v>
      </c>
      <c r="AR632" s="34" t="s">
        <v>2233</v>
      </c>
      <c r="AS632" s="34" t="s">
        <v>2234</v>
      </c>
    </row>
    <row r="633" spans="3:45">
      <c r="C633" s="23" t="s">
        <v>2235</v>
      </c>
      <c r="D633" s="24" t="s">
        <v>848</v>
      </c>
      <c r="E633" s="24" t="s">
        <v>24</v>
      </c>
      <c r="F633" s="37">
        <v>45894.850852928197</v>
      </c>
      <c r="G633" s="37">
        <v>45894.850852928197</v>
      </c>
      <c r="H633" s="25">
        <v>9105852397</v>
      </c>
      <c r="I633" s="37">
        <v>45894.850852928197</v>
      </c>
      <c r="J633" s="25" t="s">
        <v>3854</v>
      </c>
      <c r="K633" s="77"/>
      <c r="L633" s="27" t="s">
        <v>25</v>
      </c>
      <c r="M633" s="25" t="s">
        <v>1739</v>
      </c>
      <c r="N633" s="28">
        <v>45894.850852928197</v>
      </c>
      <c r="O633" s="25" t="s">
        <v>2139</v>
      </c>
      <c r="S633" s="25" t="s">
        <v>3853</v>
      </c>
      <c r="V633" s="25" t="s">
        <v>3853</v>
      </c>
      <c r="Y633" s="25" t="s">
        <v>2629</v>
      </c>
      <c r="AB633" s="24" t="s">
        <v>2229</v>
      </c>
      <c r="AC633" s="24" t="s">
        <v>2230</v>
      </c>
      <c r="AE633" s="29">
        <v>1</v>
      </c>
      <c r="AG633" s="29">
        <v>50182</v>
      </c>
      <c r="AH633" s="30">
        <v>50182</v>
      </c>
      <c r="AL633" s="32">
        <v>8</v>
      </c>
      <c r="AN633" s="29">
        <v>4014.56</v>
      </c>
      <c r="AO633" s="33" t="s">
        <v>2231</v>
      </c>
      <c r="AQ633" s="34" t="s">
        <v>2232</v>
      </c>
      <c r="AR633" s="34" t="s">
        <v>2233</v>
      </c>
      <c r="AS633" s="34" t="s">
        <v>2234</v>
      </c>
    </row>
    <row r="634" spans="3:45">
      <c r="C634" s="23" t="s">
        <v>2241</v>
      </c>
      <c r="D634" s="24" t="s">
        <v>848</v>
      </c>
      <c r="E634" s="24" t="s">
        <v>24</v>
      </c>
      <c r="F634" s="37">
        <v>45894.851433830998</v>
      </c>
      <c r="G634" s="37">
        <v>45894.851433830998</v>
      </c>
      <c r="H634" s="25">
        <v>9105852388</v>
      </c>
      <c r="I634" s="37">
        <v>45894.851433830998</v>
      </c>
      <c r="J634" s="25" t="s">
        <v>3855</v>
      </c>
      <c r="K634" s="77"/>
      <c r="L634" s="27" t="s">
        <v>25</v>
      </c>
      <c r="M634" s="25" t="s">
        <v>1939</v>
      </c>
      <c r="N634" s="28">
        <v>45894.851433830998</v>
      </c>
      <c r="O634" s="25" t="s">
        <v>2176</v>
      </c>
      <c r="S634" s="25" t="s">
        <v>3856</v>
      </c>
      <c r="V634" s="25" t="s">
        <v>3856</v>
      </c>
      <c r="Y634" s="25" t="s">
        <v>2865</v>
      </c>
      <c r="AB634" s="24" t="s">
        <v>2229</v>
      </c>
      <c r="AC634" s="24" t="s">
        <v>2230</v>
      </c>
      <c r="AE634" s="29">
        <v>2</v>
      </c>
      <c r="AG634" s="29">
        <v>55595</v>
      </c>
      <c r="AH634" s="30">
        <v>111190</v>
      </c>
      <c r="AL634" s="32">
        <v>8</v>
      </c>
      <c r="AN634" s="29">
        <v>8895.2000000000007</v>
      </c>
      <c r="AO634" s="33" t="s">
        <v>2231</v>
      </c>
      <c r="AQ634" s="34" t="s">
        <v>2232</v>
      </c>
      <c r="AR634" s="34" t="s">
        <v>2233</v>
      </c>
      <c r="AS634" s="34" t="s">
        <v>2234</v>
      </c>
    </row>
    <row r="635" spans="3:45">
      <c r="C635" s="23" t="s">
        <v>2241</v>
      </c>
      <c r="D635" s="24" t="s">
        <v>848</v>
      </c>
      <c r="E635" s="24" t="s">
        <v>24</v>
      </c>
      <c r="F635" s="37">
        <v>45894.857045486096</v>
      </c>
      <c r="G635" s="37">
        <v>45894.857045486096</v>
      </c>
      <c r="H635" s="25">
        <v>9105852415</v>
      </c>
      <c r="I635" s="37">
        <v>45894.857045486096</v>
      </c>
      <c r="J635" s="25" t="s">
        <v>3857</v>
      </c>
      <c r="K635" s="77"/>
      <c r="L635" s="27" t="s">
        <v>25</v>
      </c>
      <c r="M635" s="25" t="s">
        <v>2113</v>
      </c>
      <c r="N635" s="28">
        <v>45894.857045486096</v>
      </c>
      <c r="O635" s="25" t="s">
        <v>2183</v>
      </c>
      <c r="S635" s="25" t="s">
        <v>3850</v>
      </c>
      <c r="V635" s="25" t="s">
        <v>3850</v>
      </c>
      <c r="Y635" s="25" t="s">
        <v>2865</v>
      </c>
      <c r="AB635" s="24" t="s">
        <v>2229</v>
      </c>
      <c r="AC635" s="24" t="s">
        <v>2230</v>
      </c>
      <c r="AE635" s="29">
        <v>4</v>
      </c>
      <c r="AG635" s="29">
        <v>55595</v>
      </c>
      <c r="AH635" s="30">
        <v>222380</v>
      </c>
      <c r="AL635" s="32">
        <v>8</v>
      </c>
      <c r="AN635" s="29">
        <v>17790.400000000001</v>
      </c>
      <c r="AO635" s="33" t="s">
        <v>2231</v>
      </c>
      <c r="AQ635" s="34" t="s">
        <v>2232</v>
      </c>
      <c r="AR635" s="34" t="s">
        <v>2233</v>
      </c>
      <c r="AS635" s="34" t="s">
        <v>2234</v>
      </c>
    </row>
    <row r="636" spans="3:45">
      <c r="C636" s="23" t="s">
        <v>2241</v>
      </c>
      <c r="D636" s="24" t="s">
        <v>848</v>
      </c>
      <c r="E636" s="24" t="s">
        <v>24</v>
      </c>
      <c r="F636" s="37">
        <v>45894.857045486096</v>
      </c>
      <c r="G636" s="37">
        <v>45894.857045486096</v>
      </c>
      <c r="H636" s="25">
        <v>9105852415</v>
      </c>
      <c r="I636" s="37">
        <v>45894.857045486096</v>
      </c>
      <c r="J636" s="25" t="s">
        <v>3858</v>
      </c>
      <c r="K636" s="77"/>
      <c r="L636" s="27" t="s">
        <v>25</v>
      </c>
      <c r="M636" s="25" t="s">
        <v>2113</v>
      </c>
      <c r="N636" s="28">
        <v>45894.857045486096</v>
      </c>
      <c r="O636" s="25" t="s">
        <v>2183</v>
      </c>
      <c r="S636" s="25" t="s">
        <v>3850</v>
      </c>
      <c r="V636" s="25" t="s">
        <v>3850</v>
      </c>
      <c r="Y636" s="25" t="s">
        <v>2627</v>
      </c>
      <c r="AB636" s="24" t="s">
        <v>2229</v>
      </c>
      <c r="AC636" s="24" t="s">
        <v>2230</v>
      </c>
      <c r="AE636" s="29">
        <v>4</v>
      </c>
      <c r="AG636" s="29">
        <v>111058</v>
      </c>
      <c r="AH636" s="30">
        <v>444232</v>
      </c>
      <c r="AL636" s="32">
        <v>8</v>
      </c>
      <c r="AN636" s="29">
        <v>35538.559999999998</v>
      </c>
      <c r="AO636" s="33" t="s">
        <v>2231</v>
      </c>
      <c r="AQ636" s="34" t="s">
        <v>2232</v>
      </c>
      <c r="AR636" s="34" t="s">
        <v>2233</v>
      </c>
      <c r="AS636" s="34" t="s">
        <v>2234</v>
      </c>
    </row>
    <row r="637" spans="3:45">
      <c r="C637" s="23" t="s">
        <v>2241</v>
      </c>
      <c r="D637" s="24" t="s">
        <v>848</v>
      </c>
      <c r="E637" s="24" t="s">
        <v>24</v>
      </c>
      <c r="F637" s="37">
        <v>45894.857045486096</v>
      </c>
      <c r="G637" s="37">
        <v>45894.857045486096</v>
      </c>
      <c r="H637" s="25">
        <v>9105852415</v>
      </c>
      <c r="I637" s="37">
        <v>45894.857045486096</v>
      </c>
      <c r="J637" s="25" t="s">
        <v>3859</v>
      </c>
      <c r="K637" s="77"/>
      <c r="L637" s="27" t="s">
        <v>25</v>
      </c>
      <c r="M637" s="25" t="s">
        <v>2113</v>
      </c>
      <c r="N637" s="28">
        <v>45894.857045486096</v>
      </c>
      <c r="O637" s="25" t="s">
        <v>2183</v>
      </c>
      <c r="S637" s="25" t="s">
        <v>3850</v>
      </c>
      <c r="V637" s="25" t="s">
        <v>3850</v>
      </c>
      <c r="Y637" s="25" t="s">
        <v>2680</v>
      </c>
      <c r="AB637" s="24" t="s">
        <v>2229</v>
      </c>
      <c r="AC637" s="24" t="s">
        <v>2230</v>
      </c>
      <c r="AE637" s="29">
        <v>3</v>
      </c>
      <c r="AG637" s="29">
        <v>49500</v>
      </c>
      <c r="AH637" s="30">
        <v>148500</v>
      </c>
      <c r="AL637" s="32">
        <v>8</v>
      </c>
      <c r="AN637" s="29">
        <v>11880</v>
      </c>
      <c r="AO637" s="33" t="s">
        <v>2231</v>
      </c>
      <c r="AQ637" s="34" t="s">
        <v>2232</v>
      </c>
      <c r="AR637" s="34" t="s">
        <v>2233</v>
      </c>
      <c r="AS637" s="34" t="s">
        <v>2234</v>
      </c>
    </row>
    <row r="638" spans="3:45">
      <c r="C638" s="23" t="s">
        <v>2235</v>
      </c>
      <c r="D638" s="24" t="s">
        <v>848</v>
      </c>
      <c r="E638" s="24" t="s">
        <v>24</v>
      </c>
      <c r="F638" s="37">
        <v>45894.859627696802</v>
      </c>
      <c r="G638" s="37">
        <v>45894.859627696802</v>
      </c>
      <c r="H638" s="25">
        <v>9105852431</v>
      </c>
      <c r="I638" s="37">
        <v>45894.859627696802</v>
      </c>
      <c r="J638" s="25" t="s">
        <v>3860</v>
      </c>
      <c r="K638" s="77"/>
      <c r="L638" s="27" t="s">
        <v>25</v>
      </c>
      <c r="M638" s="25" t="s">
        <v>1744</v>
      </c>
      <c r="N638" s="28">
        <v>45894.859627696802</v>
      </c>
      <c r="O638" s="25" t="s">
        <v>2139</v>
      </c>
      <c r="S638" s="25" t="s">
        <v>3861</v>
      </c>
      <c r="V638" s="25" t="s">
        <v>3861</v>
      </c>
      <c r="Y638" s="25" t="s">
        <v>2865</v>
      </c>
      <c r="AB638" s="24" t="s">
        <v>2229</v>
      </c>
      <c r="AC638" s="24" t="s">
        <v>2230</v>
      </c>
      <c r="AE638" s="29">
        <v>1</v>
      </c>
      <c r="AG638" s="29">
        <v>55595</v>
      </c>
      <c r="AH638" s="30">
        <v>55595</v>
      </c>
      <c r="AL638" s="32">
        <v>8</v>
      </c>
      <c r="AN638" s="29">
        <v>4447.6000000000004</v>
      </c>
      <c r="AO638" s="33" t="s">
        <v>2231</v>
      </c>
      <c r="AQ638" s="34" t="s">
        <v>2232</v>
      </c>
      <c r="AR638" s="34" t="s">
        <v>2233</v>
      </c>
      <c r="AS638" s="34" t="s">
        <v>2234</v>
      </c>
    </row>
    <row r="639" spans="3:45">
      <c r="C639" s="23" t="s">
        <v>2235</v>
      </c>
      <c r="D639" s="24" t="s">
        <v>848</v>
      </c>
      <c r="E639" s="24" t="s">
        <v>24</v>
      </c>
      <c r="F639" s="37">
        <v>45894.866139432903</v>
      </c>
      <c r="G639" s="37">
        <v>45894.866139432903</v>
      </c>
      <c r="H639" s="25">
        <v>9105852465</v>
      </c>
      <c r="I639" s="37">
        <v>45894.866139432903</v>
      </c>
      <c r="J639" s="25" t="s">
        <v>3862</v>
      </c>
      <c r="K639" s="77"/>
      <c r="L639" s="27" t="s">
        <v>25</v>
      </c>
      <c r="M639" s="25" t="s">
        <v>1746</v>
      </c>
      <c r="N639" s="28">
        <v>45894.866139432903</v>
      </c>
      <c r="O639" s="25" t="s">
        <v>2139</v>
      </c>
      <c r="S639" s="25" t="s">
        <v>3863</v>
      </c>
      <c r="V639" s="25" t="s">
        <v>3863</v>
      </c>
      <c r="Y639" s="25" t="s">
        <v>2627</v>
      </c>
      <c r="AB639" s="24" t="s">
        <v>2229</v>
      </c>
      <c r="AC639" s="24" t="s">
        <v>2230</v>
      </c>
      <c r="AE639" s="29">
        <v>3</v>
      </c>
      <c r="AG639" s="29">
        <v>111058</v>
      </c>
      <c r="AH639" s="30">
        <v>333174</v>
      </c>
      <c r="AL639" s="32">
        <v>8</v>
      </c>
      <c r="AN639" s="29">
        <v>26653.920000000002</v>
      </c>
      <c r="AO639" s="33" t="s">
        <v>2231</v>
      </c>
      <c r="AQ639" s="34" t="s">
        <v>2232</v>
      </c>
      <c r="AR639" s="34" t="s">
        <v>2233</v>
      </c>
      <c r="AS639" s="34" t="s">
        <v>2234</v>
      </c>
    </row>
    <row r="640" spans="3:45">
      <c r="C640" s="23" t="s">
        <v>2235</v>
      </c>
      <c r="D640" s="24" t="s">
        <v>848</v>
      </c>
      <c r="E640" s="24" t="s">
        <v>24</v>
      </c>
      <c r="F640" s="37">
        <v>45894.866139432903</v>
      </c>
      <c r="G640" s="37">
        <v>45894.866139432903</v>
      </c>
      <c r="H640" s="25">
        <v>9105852465</v>
      </c>
      <c r="I640" s="37">
        <v>45894.866139432903</v>
      </c>
      <c r="J640" s="25" t="s">
        <v>3864</v>
      </c>
      <c r="K640" s="77"/>
      <c r="L640" s="27" t="s">
        <v>25</v>
      </c>
      <c r="M640" s="25" t="s">
        <v>1746</v>
      </c>
      <c r="N640" s="28">
        <v>45894.866139432903</v>
      </c>
      <c r="O640" s="25" t="s">
        <v>2139</v>
      </c>
      <c r="S640" s="25" t="s">
        <v>3863</v>
      </c>
      <c r="V640" s="25" t="s">
        <v>3863</v>
      </c>
      <c r="Y640" s="25" t="s">
        <v>2567</v>
      </c>
      <c r="AB640" s="24" t="s">
        <v>2229</v>
      </c>
      <c r="AC640" s="24" t="s">
        <v>2230</v>
      </c>
      <c r="AE640" s="29">
        <v>3</v>
      </c>
      <c r="AG640" s="29">
        <v>74250</v>
      </c>
      <c r="AH640" s="30">
        <v>222750</v>
      </c>
      <c r="AL640" s="32">
        <v>8</v>
      </c>
      <c r="AN640" s="29">
        <v>17820</v>
      </c>
      <c r="AO640" s="33" t="s">
        <v>2231</v>
      </c>
      <c r="AQ640" s="34" t="s">
        <v>2232</v>
      </c>
      <c r="AR640" s="34" t="s">
        <v>2233</v>
      </c>
      <c r="AS640" s="34" t="s">
        <v>2234</v>
      </c>
    </row>
    <row r="641" spans="3:45">
      <c r="C641" s="23" t="s">
        <v>2235</v>
      </c>
      <c r="D641" s="24" t="s">
        <v>848</v>
      </c>
      <c r="E641" s="24" t="s">
        <v>24</v>
      </c>
      <c r="F641" s="37">
        <v>45894.866139432903</v>
      </c>
      <c r="G641" s="37">
        <v>45894.866139432903</v>
      </c>
      <c r="H641" s="25">
        <v>9105852465</v>
      </c>
      <c r="I641" s="37">
        <v>45894.866139432903</v>
      </c>
      <c r="J641" s="25" t="s">
        <v>3865</v>
      </c>
      <c r="K641" s="77"/>
      <c r="L641" s="27" t="s">
        <v>25</v>
      </c>
      <c r="M641" s="25" t="s">
        <v>1746</v>
      </c>
      <c r="N641" s="28">
        <v>45894.866139432903</v>
      </c>
      <c r="O641" s="25" t="s">
        <v>2139</v>
      </c>
      <c r="S641" s="25" t="s">
        <v>3863</v>
      </c>
      <c r="V641" s="25" t="s">
        <v>3863</v>
      </c>
      <c r="Y641" s="25" t="s">
        <v>2832</v>
      </c>
      <c r="AB641" s="24" t="s">
        <v>2229</v>
      </c>
      <c r="AC641" s="24" t="s">
        <v>2230</v>
      </c>
      <c r="AE641" s="29">
        <v>1</v>
      </c>
      <c r="AG641" s="29">
        <v>46000</v>
      </c>
      <c r="AH641" s="30">
        <v>46000</v>
      </c>
      <c r="AL641" s="32">
        <v>8</v>
      </c>
      <c r="AN641" s="29">
        <v>3680</v>
      </c>
      <c r="AO641" s="33" t="s">
        <v>2231</v>
      </c>
      <c r="AQ641" s="34" t="s">
        <v>2232</v>
      </c>
      <c r="AR641" s="34" t="s">
        <v>2233</v>
      </c>
      <c r="AS641" s="34" t="s">
        <v>2234</v>
      </c>
    </row>
    <row r="642" spans="3:45">
      <c r="C642" s="23" t="s">
        <v>2235</v>
      </c>
      <c r="D642" s="24" t="s">
        <v>848</v>
      </c>
      <c r="E642" s="24" t="s">
        <v>24</v>
      </c>
      <c r="F642" s="37">
        <v>45894.866139432903</v>
      </c>
      <c r="G642" s="37">
        <v>45894.866139432903</v>
      </c>
      <c r="H642" s="25">
        <v>9105852465</v>
      </c>
      <c r="I642" s="37">
        <v>45894.866139432903</v>
      </c>
      <c r="J642" s="25" t="s">
        <v>3866</v>
      </c>
      <c r="K642" s="77"/>
      <c r="L642" s="27" t="s">
        <v>25</v>
      </c>
      <c r="M642" s="25" t="s">
        <v>1746</v>
      </c>
      <c r="N642" s="28">
        <v>45894.866139432903</v>
      </c>
      <c r="O642" s="25" t="s">
        <v>2139</v>
      </c>
      <c r="S642" s="25" t="s">
        <v>3863</v>
      </c>
      <c r="V642" s="25" t="s">
        <v>3863</v>
      </c>
      <c r="Y642" s="25" t="s">
        <v>2576</v>
      </c>
      <c r="AB642" s="24" t="s">
        <v>2229</v>
      </c>
      <c r="AC642" s="24" t="s">
        <v>2230</v>
      </c>
      <c r="AE642" s="29">
        <v>2</v>
      </c>
      <c r="AG642" s="29">
        <v>73431</v>
      </c>
      <c r="AH642" s="30">
        <v>146862</v>
      </c>
      <c r="AL642" s="32">
        <v>8</v>
      </c>
      <c r="AN642" s="29">
        <v>11748.960000000001</v>
      </c>
      <c r="AO642" s="33" t="s">
        <v>2231</v>
      </c>
      <c r="AQ642" s="34" t="s">
        <v>2232</v>
      </c>
      <c r="AR642" s="34" t="s">
        <v>2233</v>
      </c>
      <c r="AS642" s="34" t="s">
        <v>2234</v>
      </c>
    </row>
    <row r="643" spans="3:45">
      <c r="C643" s="23" t="s">
        <v>2235</v>
      </c>
      <c r="D643" s="24" t="s">
        <v>848</v>
      </c>
      <c r="E643" s="24" t="s">
        <v>24</v>
      </c>
      <c r="F643" s="37">
        <v>45894.866479201402</v>
      </c>
      <c r="G643" s="37">
        <v>45894.866479201402</v>
      </c>
      <c r="H643" s="25">
        <v>9105852453</v>
      </c>
      <c r="I643" s="37">
        <v>45894.866479201402</v>
      </c>
      <c r="J643" s="25" t="s">
        <v>3867</v>
      </c>
      <c r="K643" s="77"/>
      <c r="L643" s="27" t="s">
        <v>25</v>
      </c>
      <c r="M643" s="25" t="s">
        <v>1968</v>
      </c>
      <c r="N643" s="28">
        <v>45894.866479201402</v>
      </c>
      <c r="O643" s="25" t="s">
        <v>2174</v>
      </c>
      <c r="S643" s="25" t="s">
        <v>3868</v>
      </c>
      <c r="V643" s="25" t="s">
        <v>3868</v>
      </c>
      <c r="Y643" s="25" t="s">
        <v>2627</v>
      </c>
      <c r="AB643" s="24" t="s">
        <v>2229</v>
      </c>
      <c r="AC643" s="24" t="s">
        <v>2230</v>
      </c>
      <c r="AE643" s="29">
        <v>2</v>
      </c>
      <c r="AG643" s="29">
        <v>111058</v>
      </c>
      <c r="AH643" s="30">
        <v>222116</v>
      </c>
      <c r="AL643" s="32">
        <v>8</v>
      </c>
      <c r="AN643" s="29">
        <v>17769.28</v>
      </c>
      <c r="AO643" s="33" t="s">
        <v>2231</v>
      </c>
      <c r="AQ643" s="34" t="s">
        <v>2232</v>
      </c>
      <c r="AR643" s="34" t="s">
        <v>2233</v>
      </c>
      <c r="AS643" s="34" t="s">
        <v>2234</v>
      </c>
    </row>
    <row r="644" spans="3:45">
      <c r="C644" s="23" t="s">
        <v>2235</v>
      </c>
      <c r="D644" s="24" t="s">
        <v>848</v>
      </c>
      <c r="E644" s="24" t="s">
        <v>24</v>
      </c>
      <c r="F644" s="37">
        <v>45894.870843946803</v>
      </c>
      <c r="G644" s="37">
        <v>45894.870843946803</v>
      </c>
      <c r="H644" s="25">
        <v>9105852504</v>
      </c>
      <c r="I644" s="37">
        <v>45894.870843946803</v>
      </c>
      <c r="J644" s="25" t="s">
        <v>3869</v>
      </c>
      <c r="K644" s="77"/>
      <c r="L644" s="27" t="s">
        <v>25</v>
      </c>
      <c r="M644" s="25" t="s">
        <v>2015</v>
      </c>
      <c r="N644" s="28">
        <v>45894.870843946803</v>
      </c>
      <c r="O644" s="25" t="s">
        <v>2180</v>
      </c>
      <c r="S644" s="25" t="s">
        <v>3870</v>
      </c>
      <c r="V644" s="25" t="s">
        <v>3870</v>
      </c>
      <c r="Y644" s="25" t="s">
        <v>2627</v>
      </c>
      <c r="AB644" s="24" t="s">
        <v>2229</v>
      </c>
      <c r="AC644" s="24" t="s">
        <v>2230</v>
      </c>
      <c r="AE644" s="29">
        <v>1</v>
      </c>
      <c r="AG644" s="29">
        <v>111058</v>
      </c>
      <c r="AH644" s="30">
        <v>111058</v>
      </c>
      <c r="AL644" s="32">
        <v>8</v>
      </c>
      <c r="AN644" s="29">
        <v>8884.64</v>
      </c>
      <c r="AO644" s="33" t="s">
        <v>2231</v>
      </c>
      <c r="AQ644" s="34" t="s">
        <v>2232</v>
      </c>
      <c r="AR644" s="34" t="s">
        <v>2233</v>
      </c>
      <c r="AS644" s="34" t="s">
        <v>2234</v>
      </c>
    </row>
    <row r="645" spans="3:45">
      <c r="C645" s="23" t="s">
        <v>2241</v>
      </c>
      <c r="D645" s="24" t="s">
        <v>848</v>
      </c>
      <c r="E645" s="24" t="s">
        <v>24</v>
      </c>
      <c r="F645" s="37">
        <v>45894.871634803203</v>
      </c>
      <c r="G645" s="37">
        <v>45894.871634803203</v>
      </c>
      <c r="H645" s="25">
        <v>9105852518</v>
      </c>
      <c r="I645" s="37">
        <v>45894.871634803203</v>
      </c>
      <c r="J645" s="25" t="s">
        <v>3871</v>
      </c>
      <c r="K645" s="77"/>
      <c r="L645" s="27" t="s">
        <v>25</v>
      </c>
      <c r="M645" s="25" t="s">
        <v>1904</v>
      </c>
      <c r="N645" s="28">
        <v>45894.871634803203</v>
      </c>
      <c r="O645" s="25" t="s">
        <v>2142</v>
      </c>
      <c r="S645" s="25" t="s">
        <v>3872</v>
      </c>
      <c r="V645" s="25" t="s">
        <v>3872</v>
      </c>
      <c r="Y645" s="25" t="s">
        <v>2706</v>
      </c>
      <c r="AB645" s="24" t="s">
        <v>2229</v>
      </c>
      <c r="AC645" s="24" t="s">
        <v>2230</v>
      </c>
      <c r="AE645" s="29">
        <v>1</v>
      </c>
      <c r="AG645" s="29">
        <v>111606</v>
      </c>
      <c r="AH645" s="30">
        <v>111606</v>
      </c>
      <c r="AL645" s="32">
        <v>8</v>
      </c>
      <c r="AN645" s="29">
        <v>8928.48</v>
      </c>
      <c r="AO645" s="33" t="s">
        <v>2231</v>
      </c>
      <c r="AQ645" s="34" t="s">
        <v>2232</v>
      </c>
      <c r="AR645" s="34" t="s">
        <v>2233</v>
      </c>
      <c r="AS645" s="34" t="s">
        <v>2234</v>
      </c>
    </row>
    <row r="646" spans="3:45">
      <c r="C646" s="23" t="s">
        <v>2241</v>
      </c>
      <c r="D646" s="24" t="s">
        <v>848</v>
      </c>
      <c r="E646" s="24" t="s">
        <v>24</v>
      </c>
      <c r="F646" s="37">
        <v>45894.871634803203</v>
      </c>
      <c r="G646" s="37">
        <v>45894.871634803203</v>
      </c>
      <c r="H646" s="25">
        <v>9105852518</v>
      </c>
      <c r="I646" s="37">
        <v>45894.871634803203</v>
      </c>
      <c r="J646" s="25" t="s">
        <v>3873</v>
      </c>
      <c r="K646" s="77"/>
      <c r="L646" s="27" t="s">
        <v>25</v>
      </c>
      <c r="M646" s="25" t="s">
        <v>1904</v>
      </c>
      <c r="N646" s="28">
        <v>45894.871634803203</v>
      </c>
      <c r="O646" s="25" t="s">
        <v>2142</v>
      </c>
      <c r="S646" s="25" t="s">
        <v>3872</v>
      </c>
      <c r="V646" s="25" t="s">
        <v>3872</v>
      </c>
      <c r="Y646" s="25" t="s">
        <v>2832</v>
      </c>
      <c r="AB646" s="24" t="s">
        <v>2229</v>
      </c>
      <c r="AC646" s="24" t="s">
        <v>2230</v>
      </c>
      <c r="AE646" s="29">
        <v>1</v>
      </c>
      <c r="AG646" s="29">
        <v>46000</v>
      </c>
      <c r="AH646" s="30">
        <v>46000</v>
      </c>
      <c r="AL646" s="32">
        <v>8</v>
      </c>
      <c r="AN646" s="29">
        <v>3680</v>
      </c>
      <c r="AO646" s="33" t="s">
        <v>2231</v>
      </c>
      <c r="AQ646" s="34" t="s">
        <v>2232</v>
      </c>
      <c r="AR646" s="34" t="s">
        <v>2233</v>
      </c>
      <c r="AS646" s="34" t="s">
        <v>2234</v>
      </c>
    </row>
    <row r="647" spans="3:45">
      <c r="C647" s="23" t="s">
        <v>2235</v>
      </c>
      <c r="D647" s="24" t="s">
        <v>848</v>
      </c>
      <c r="E647" s="24" t="s">
        <v>24</v>
      </c>
      <c r="F647" s="37">
        <v>45894.875305474503</v>
      </c>
      <c r="G647" s="37">
        <v>45894.875305474503</v>
      </c>
      <c r="H647" s="25">
        <v>9105852532</v>
      </c>
      <c r="I647" s="37">
        <v>45894.875305474503</v>
      </c>
      <c r="J647" s="25" t="s">
        <v>3874</v>
      </c>
      <c r="K647" s="77"/>
      <c r="L647" s="27" t="s">
        <v>25</v>
      </c>
      <c r="M647" s="25" t="s">
        <v>1636</v>
      </c>
      <c r="N647" s="28">
        <v>45894.875305474503</v>
      </c>
      <c r="O647" s="25" t="s">
        <v>2139</v>
      </c>
      <c r="S647" s="25" t="s">
        <v>3875</v>
      </c>
      <c r="V647" s="25" t="s">
        <v>3875</v>
      </c>
      <c r="Y647" s="25" t="s">
        <v>2627</v>
      </c>
      <c r="AB647" s="24" t="s">
        <v>2229</v>
      </c>
      <c r="AC647" s="24" t="s">
        <v>2230</v>
      </c>
      <c r="AE647" s="29">
        <v>1</v>
      </c>
      <c r="AG647" s="29">
        <v>111058</v>
      </c>
      <c r="AH647" s="30">
        <v>111058</v>
      </c>
      <c r="AL647" s="32">
        <v>8</v>
      </c>
      <c r="AN647" s="29">
        <v>8884.64</v>
      </c>
      <c r="AO647" s="33" t="s">
        <v>2231</v>
      </c>
      <c r="AQ647" s="34" t="s">
        <v>2232</v>
      </c>
      <c r="AR647" s="34" t="s">
        <v>2233</v>
      </c>
      <c r="AS647" s="34" t="s">
        <v>2234</v>
      </c>
    </row>
    <row r="648" spans="3:45">
      <c r="C648" s="23" t="s">
        <v>2235</v>
      </c>
      <c r="D648" s="24" t="s">
        <v>848</v>
      </c>
      <c r="E648" s="24" t="s">
        <v>24</v>
      </c>
      <c r="F648" s="37">
        <v>45894.881936111102</v>
      </c>
      <c r="G648" s="37">
        <v>45894.881936111102</v>
      </c>
      <c r="H648" s="25">
        <v>9105852558</v>
      </c>
      <c r="I648" s="37">
        <v>45894.881936111102</v>
      </c>
      <c r="J648" s="25" t="s">
        <v>3876</v>
      </c>
      <c r="K648" s="77"/>
      <c r="L648" s="27" t="s">
        <v>25</v>
      </c>
      <c r="M648" s="25" t="s">
        <v>1751</v>
      </c>
      <c r="N648" s="28">
        <v>45894.881936111102</v>
      </c>
      <c r="O648" s="25" t="s">
        <v>2139</v>
      </c>
      <c r="S648" s="25" t="s">
        <v>3877</v>
      </c>
      <c r="V648" s="25" t="s">
        <v>3877</v>
      </c>
      <c r="Y648" s="25" t="s">
        <v>2832</v>
      </c>
      <c r="AB648" s="24" t="s">
        <v>2229</v>
      </c>
      <c r="AC648" s="24" t="s">
        <v>2230</v>
      </c>
      <c r="AE648" s="29">
        <v>1</v>
      </c>
      <c r="AG648" s="29">
        <v>46000</v>
      </c>
      <c r="AH648" s="30">
        <v>46000</v>
      </c>
      <c r="AL648" s="32">
        <v>8</v>
      </c>
      <c r="AN648" s="29">
        <v>3680</v>
      </c>
      <c r="AO648" s="33" t="s">
        <v>2231</v>
      </c>
      <c r="AQ648" s="34" t="s">
        <v>2232</v>
      </c>
      <c r="AR648" s="34" t="s">
        <v>2233</v>
      </c>
      <c r="AS648" s="34" t="s">
        <v>2234</v>
      </c>
    </row>
    <row r="649" spans="3:45">
      <c r="C649" s="23" t="s">
        <v>2235</v>
      </c>
      <c r="D649" s="24" t="s">
        <v>848</v>
      </c>
      <c r="E649" s="24" t="s">
        <v>24</v>
      </c>
      <c r="F649" s="37">
        <v>45894.881936111102</v>
      </c>
      <c r="G649" s="37">
        <v>45894.881936111102</v>
      </c>
      <c r="H649" s="25">
        <v>9105852558</v>
      </c>
      <c r="I649" s="37">
        <v>45894.881936111102</v>
      </c>
      <c r="J649" s="25" t="s">
        <v>3878</v>
      </c>
      <c r="K649" s="77"/>
      <c r="L649" s="27" t="s">
        <v>25</v>
      </c>
      <c r="M649" s="25" t="s">
        <v>1751</v>
      </c>
      <c r="N649" s="28">
        <v>45894.881936111102</v>
      </c>
      <c r="O649" s="25" t="s">
        <v>2139</v>
      </c>
      <c r="S649" s="25" t="s">
        <v>3877</v>
      </c>
      <c r="V649" s="25" t="s">
        <v>3877</v>
      </c>
      <c r="Y649" s="25" t="s">
        <v>2616</v>
      </c>
      <c r="AB649" s="24" t="s">
        <v>2229</v>
      </c>
      <c r="AC649" s="24" t="s">
        <v>2230</v>
      </c>
      <c r="AE649" s="29">
        <v>1</v>
      </c>
      <c r="AG649" s="29">
        <v>70950</v>
      </c>
      <c r="AH649" s="30">
        <v>70950</v>
      </c>
      <c r="AL649" s="32">
        <v>8</v>
      </c>
      <c r="AN649" s="29">
        <v>5676</v>
      </c>
      <c r="AO649" s="33" t="s">
        <v>2231</v>
      </c>
      <c r="AQ649" s="34" t="s">
        <v>2232</v>
      </c>
      <c r="AR649" s="34" t="s">
        <v>2233</v>
      </c>
      <c r="AS649" s="34" t="s">
        <v>2234</v>
      </c>
    </row>
    <row r="650" spans="3:45">
      <c r="C650" s="23" t="s">
        <v>2241</v>
      </c>
      <c r="D650" s="24" t="s">
        <v>848</v>
      </c>
      <c r="E650" s="24" t="s">
        <v>24</v>
      </c>
      <c r="F650" s="37">
        <v>45894.884732557897</v>
      </c>
      <c r="G650" s="37">
        <v>45894.884732557897</v>
      </c>
      <c r="H650" s="25">
        <v>9105852568</v>
      </c>
      <c r="I650" s="37">
        <v>45894.884732557897</v>
      </c>
      <c r="J650" s="25" t="s">
        <v>3879</v>
      </c>
      <c r="K650" s="77"/>
      <c r="L650" s="27" t="s">
        <v>25</v>
      </c>
      <c r="M650" s="25" t="s">
        <v>1909</v>
      </c>
      <c r="N650" s="28">
        <v>45894.884732557897</v>
      </c>
      <c r="O650" s="25" t="s">
        <v>2142</v>
      </c>
      <c r="S650" s="25" t="s">
        <v>3880</v>
      </c>
      <c r="V650" s="25" t="s">
        <v>3880</v>
      </c>
      <c r="Y650" s="25" t="s">
        <v>2706</v>
      </c>
      <c r="AB650" s="24" t="s">
        <v>2229</v>
      </c>
      <c r="AC650" s="24" t="s">
        <v>2230</v>
      </c>
      <c r="AE650" s="29">
        <v>1</v>
      </c>
      <c r="AG650" s="29">
        <v>111606</v>
      </c>
      <c r="AH650" s="30">
        <v>111606</v>
      </c>
      <c r="AL650" s="32">
        <v>8</v>
      </c>
      <c r="AN650" s="29">
        <v>8928.48</v>
      </c>
      <c r="AO650" s="33" t="s">
        <v>2231</v>
      </c>
      <c r="AQ650" s="34" t="s">
        <v>2232</v>
      </c>
      <c r="AR650" s="34" t="s">
        <v>2233</v>
      </c>
      <c r="AS650" s="34" t="s">
        <v>2234</v>
      </c>
    </row>
    <row r="651" spans="3:45">
      <c r="C651" s="23" t="s">
        <v>2241</v>
      </c>
      <c r="D651" s="24" t="s">
        <v>848</v>
      </c>
      <c r="E651" s="24" t="s">
        <v>24</v>
      </c>
      <c r="F651" s="37">
        <v>45894.886103738398</v>
      </c>
      <c r="G651" s="37">
        <v>45894.886103738398</v>
      </c>
      <c r="H651" s="25">
        <v>9105852570</v>
      </c>
      <c r="I651" s="37">
        <v>45894.886103738398</v>
      </c>
      <c r="J651" s="25" t="s">
        <v>3881</v>
      </c>
      <c r="K651" s="77"/>
      <c r="L651" s="27" t="s">
        <v>25</v>
      </c>
      <c r="M651" s="25" t="s">
        <v>1911</v>
      </c>
      <c r="N651" s="28">
        <v>45894.886103738398</v>
      </c>
      <c r="O651" s="25" t="s">
        <v>2142</v>
      </c>
      <c r="S651" s="25" t="s">
        <v>3880</v>
      </c>
      <c r="V651" s="25" t="s">
        <v>3880</v>
      </c>
      <c r="Y651" s="25" t="s">
        <v>2616</v>
      </c>
      <c r="AB651" s="24" t="s">
        <v>2229</v>
      </c>
      <c r="AC651" s="24" t="s">
        <v>2230</v>
      </c>
      <c r="AE651" s="29">
        <v>2</v>
      </c>
      <c r="AG651" s="29">
        <v>70950</v>
      </c>
      <c r="AH651" s="30">
        <v>141900</v>
      </c>
      <c r="AL651" s="32">
        <v>8</v>
      </c>
      <c r="AN651" s="29">
        <v>11352</v>
      </c>
      <c r="AO651" s="33" t="s">
        <v>2231</v>
      </c>
      <c r="AQ651" s="34" t="s">
        <v>2232</v>
      </c>
      <c r="AR651" s="34" t="s">
        <v>2233</v>
      </c>
      <c r="AS651" s="34" t="s">
        <v>2234</v>
      </c>
    </row>
    <row r="652" spans="3:45">
      <c r="C652" s="23" t="s">
        <v>2235</v>
      </c>
      <c r="D652" s="24" t="s">
        <v>848</v>
      </c>
      <c r="E652" s="24" t="s">
        <v>24</v>
      </c>
      <c r="F652" s="37">
        <v>45894.917515162</v>
      </c>
      <c r="G652" s="37">
        <v>45894.917515162</v>
      </c>
      <c r="H652" s="25">
        <v>9105852697</v>
      </c>
      <c r="I652" s="37">
        <v>45894.917515162</v>
      </c>
      <c r="J652" s="25" t="s">
        <v>3882</v>
      </c>
      <c r="K652" s="77"/>
      <c r="L652" s="27" t="s">
        <v>25</v>
      </c>
      <c r="M652" s="25" t="s">
        <v>1756</v>
      </c>
      <c r="N652" s="28">
        <v>45894.917515162</v>
      </c>
      <c r="O652" s="25" t="s">
        <v>2139</v>
      </c>
      <c r="S652" s="25" t="s">
        <v>3883</v>
      </c>
      <c r="V652" s="25" t="s">
        <v>3883</v>
      </c>
      <c r="Y652" s="25" t="s">
        <v>2627</v>
      </c>
      <c r="AB652" s="24" t="s">
        <v>2229</v>
      </c>
      <c r="AC652" s="24" t="s">
        <v>2230</v>
      </c>
      <c r="AE652" s="29">
        <v>1</v>
      </c>
      <c r="AG652" s="29">
        <v>111058</v>
      </c>
      <c r="AH652" s="30">
        <v>111058</v>
      </c>
      <c r="AL652" s="32">
        <v>8</v>
      </c>
      <c r="AN652" s="29">
        <v>8884.64</v>
      </c>
      <c r="AO652" s="33" t="s">
        <v>2231</v>
      </c>
      <c r="AQ652" s="34" t="s">
        <v>2232</v>
      </c>
      <c r="AR652" s="34" t="s">
        <v>2233</v>
      </c>
      <c r="AS652" s="34" t="s">
        <v>2234</v>
      </c>
    </row>
    <row r="653" spans="3:45">
      <c r="C653" s="23" t="s">
        <v>2235</v>
      </c>
      <c r="D653" s="24" t="s">
        <v>848</v>
      </c>
      <c r="E653" s="24" t="s">
        <v>24</v>
      </c>
      <c r="F653" s="37">
        <v>45894.922826388902</v>
      </c>
      <c r="G653" s="37">
        <v>45894.922826388902</v>
      </c>
      <c r="H653" s="25">
        <v>9105852707</v>
      </c>
      <c r="I653" s="37">
        <v>45894.922826388902</v>
      </c>
      <c r="J653" s="25" t="s">
        <v>3884</v>
      </c>
      <c r="K653" s="77"/>
      <c r="L653" s="27" t="s">
        <v>25</v>
      </c>
      <c r="M653" s="25" t="s">
        <v>1758</v>
      </c>
      <c r="N653" s="28">
        <v>45894.922826388902</v>
      </c>
      <c r="O653" s="25" t="s">
        <v>2139</v>
      </c>
      <c r="S653" s="25" t="s">
        <v>3885</v>
      </c>
      <c r="V653" s="25" t="s">
        <v>3885</v>
      </c>
      <c r="Y653" s="25" t="s">
        <v>2627</v>
      </c>
      <c r="AB653" s="24" t="s">
        <v>2229</v>
      </c>
      <c r="AC653" s="24" t="s">
        <v>2230</v>
      </c>
      <c r="AE653" s="29">
        <v>1</v>
      </c>
      <c r="AG653" s="29">
        <v>111058</v>
      </c>
      <c r="AH653" s="30">
        <v>111058</v>
      </c>
      <c r="AL653" s="32">
        <v>8</v>
      </c>
      <c r="AN653" s="29">
        <v>8884.64</v>
      </c>
      <c r="AO653" s="33" t="s">
        <v>2231</v>
      </c>
      <c r="AQ653" s="34" t="s">
        <v>2232</v>
      </c>
      <c r="AR653" s="34" t="s">
        <v>2233</v>
      </c>
      <c r="AS653" s="34" t="s">
        <v>2234</v>
      </c>
    </row>
    <row r="654" spans="3:45">
      <c r="C654" s="23" t="s">
        <v>2235</v>
      </c>
      <c r="D654" s="24" t="s">
        <v>848</v>
      </c>
      <c r="E654" s="24" t="s">
        <v>24</v>
      </c>
      <c r="F654" s="37">
        <v>45894.934515740701</v>
      </c>
      <c r="G654" s="37">
        <v>45894.934515740701</v>
      </c>
      <c r="H654" s="25">
        <v>9105852727</v>
      </c>
      <c r="I654" s="37">
        <v>45894.934515740701</v>
      </c>
      <c r="J654" s="25" t="s">
        <v>3886</v>
      </c>
      <c r="K654" s="77"/>
      <c r="L654" s="27" t="s">
        <v>25</v>
      </c>
      <c r="M654" s="25" t="s">
        <v>1760</v>
      </c>
      <c r="N654" s="28">
        <v>45894.934515740701</v>
      </c>
      <c r="O654" s="25" t="s">
        <v>2139</v>
      </c>
      <c r="S654" s="25" t="s">
        <v>3887</v>
      </c>
      <c r="V654" s="25" t="s">
        <v>3887</v>
      </c>
      <c r="Y654" s="25" t="s">
        <v>2627</v>
      </c>
      <c r="AB654" s="24" t="s">
        <v>2229</v>
      </c>
      <c r="AC654" s="24" t="s">
        <v>2230</v>
      </c>
      <c r="AE654" s="29">
        <v>1</v>
      </c>
      <c r="AG654" s="29">
        <v>111058</v>
      </c>
      <c r="AH654" s="30">
        <v>111058</v>
      </c>
      <c r="AL654" s="32">
        <v>8</v>
      </c>
      <c r="AN654" s="29">
        <v>8884.64</v>
      </c>
      <c r="AO654" s="33" t="s">
        <v>2231</v>
      </c>
      <c r="AQ654" s="34" t="s">
        <v>2232</v>
      </c>
      <c r="AR654" s="34" t="s">
        <v>2233</v>
      </c>
      <c r="AS654" s="34" t="s">
        <v>2234</v>
      </c>
    </row>
    <row r="655" spans="3:45">
      <c r="H655" s="25"/>
    </row>
    <row r="656" spans="3:45">
      <c r="H656" s="25"/>
    </row>
    <row r="657" spans="8:8">
      <c r="H657" s="25"/>
    </row>
    <row r="658" spans="8:8">
      <c r="H658" s="25"/>
    </row>
    <row r="659" spans="8:8">
      <c r="H659" s="25"/>
    </row>
    <row r="660" spans="8:8">
      <c r="H660" s="25"/>
    </row>
    <row r="661" spans="8:8">
      <c r="H661" s="25"/>
    </row>
    <row r="662" spans="8:8">
      <c r="H662" s="25"/>
    </row>
    <row r="663" spans="8:8">
      <c r="H663" s="25"/>
    </row>
    <row r="664" spans="8:8">
      <c r="H664" s="25"/>
    </row>
    <row r="665" spans="8:8">
      <c r="H665" s="25"/>
    </row>
    <row r="666" spans="8:8">
      <c r="H666" s="25"/>
    </row>
    <row r="667" spans="8:8">
      <c r="H667" s="25"/>
    </row>
    <row r="668" spans="8:8">
      <c r="H668" s="25"/>
    </row>
    <row r="669" spans="8:8">
      <c r="H669" s="25"/>
    </row>
    <row r="670" spans="8:8">
      <c r="H670" s="25"/>
    </row>
    <row r="671" spans="8:8">
      <c r="H671" s="25"/>
    </row>
    <row r="672" spans="8:8">
      <c r="H672" s="25"/>
    </row>
    <row r="673" spans="8:8">
      <c r="H673" s="25"/>
    </row>
    <row r="674" spans="8:8">
      <c r="H674" s="25"/>
    </row>
    <row r="675" spans="8:8">
      <c r="H675" s="25"/>
    </row>
    <row r="676" spans="8:8">
      <c r="H676" s="25"/>
    </row>
    <row r="677" spans="8:8">
      <c r="H677" s="25"/>
    </row>
    <row r="678" spans="8:8">
      <c r="H678" s="25"/>
    </row>
    <row r="679" spans="8:8">
      <c r="H679" s="25"/>
    </row>
    <row r="680" spans="8:8">
      <c r="H680" s="25"/>
    </row>
    <row r="681" spans="8:8">
      <c r="H681" s="25"/>
    </row>
    <row r="682" spans="8:8">
      <c r="H682" s="25"/>
    </row>
    <row r="683" spans="8:8">
      <c r="H683" s="25"/>
    </row>
    <row r="684" spans="8:8">
      <c r="H684" s="25"/>
    </row>
    <row r="685" spans="8:8">
      <c r="H685" s="25"/>
    </row>
    <row r="686" spans="8:8">
      <c r="H686" s="25"/>
    </row>
    <row r="687" spans="8:8">
      <c r="H687" s="25"/>
    </row>
    <row r="688" spans="8:8">
      <c r="H688" s="25"/>
    </row>
    <row r="689" spans="8:8">
      <c r="H689" s="25"/>
    </row>
    <row r="690" spans="8:8">
      <c r="H690" s="25"/>
    </row>
    <row r="691" spans="8:8">
      <c r="H691" s="25"/>
    </row>
    <row r="692" spans="8:8">
      <c r="H692" s="25"/>
    </row>
    <row r="693" spans="8:8">
      <c r="H693" s="25"/>
    </row>
    <row r="694" spans="8:8">
      <c r="H694" s="25"/>
    </row>
    <row r="695" spans="8:8">
      <c r="H695" s="25"/>
    </row>
    <row r="696" spans="8:8">
      <c r="H696" s="25"/>
    </row>
    <row r="697" spans="8:8">
      <c r="H697" s="25"/>
    </row>
    <row r="698" spans="8:8">
      <c r="H698" s="25"/>
    </row>
    <row r="699" spans="8:8">
      <c r="H699" s="25"/>
    </row>
    <row r="700" spans="8:8">
      <c r="H700" s="25"/>
    </row>
    <row r="701" spans="8:8">
      <c r="H701" s="25"/>
    </row>
    <row r="702" spans="8:8">
      <c r="H702" s="25"/>
    </row>
    <row r="703" spans="8:8">
      <c r="H703" s="25"/>
    </row>
    <row r="704" spans="8:8">
      <c r="H704" s="25"/>
    </row>
    <row r="705" spans="8:8">
      <c r="H705" s="25"/>
    </row>
    <row r="706" spans="8:8">
      <c r="H706" s="25"/>
    </row>
    <row r="707" spans="8:8">
      <c r="H707" s="25"/>
    </row>
    <row r="708" spans="8:8">
      <c r="H708" s="25"/>
    </row>
    <row r="709" spans="8:8">
      <c r="H709" s="25"/>
    </row>
    <row r="710" spans="8:8">
      <c r="H710" s="25"/>
    </row>
    <row r="711" spans="8:8">
      <c r="H711" s="25"/>
    </row>
    <row r="712" spans="8:8">
      <c r="H712" s="25"/>
    </row>
    <row r="713" spans="8:8">
      <c r="H713" s="25"/>
    </row>
    <row r="714" spans="8:8">
      <c r="H714" s="25"/>
    </row>
    <row r="715" spans="8:8">
      <c r="H715" s="25"/>
    </row>
    <row r="716" spans="8:8">
      <c r="H716" s="25"/>
    </row>
    <row r="717" spans="8:8">
      <c r="H717" s="25"/>
    </row>
    <row r="718" spans="8:8">
      <c r="H718" s="25"/>
    </row>
    <row r="719" spans="8:8">
      <c r="H719" s="25"/>
    </row>
    <row r="720" spans="8:8">
      <c r="H720" s="25"/>
    </row>
    <row r="721" spans="8:8">
      <c r="H721" s="25"/>
    </row>
    <row r="722" spans="8:8">
      <c r="H722" s="25"/>
    </row>
    <row r="723" spans="8:8">
      <c r="H723" s="25"/>
    </row>
    <row r="724" spans="8:8">
      <c r="H724" s="25"/>
    </row>
    <row r="725" spans="8:8">
      <c r="H725" s="25"/>
    </row>
    <row r="726" spans="8:8">
      <c r="H726" s="25"/>
    </row>
    <row r="727" spans="8:8">
      <c r="H727" s="25"/>
    </row>
    <row r="728" spans="8:8">
      <c r="H728" s="25"/>
    </row>
    <row r="729" spans="8:8">
      <c r="H729" s="25"/>
    </row>
    <row r="730" spans="8:8">
      <c r="H730" s="25"/>
    </row>
    <row r="731" spans="8:8">
      <c r="H731" s="25"/>
    </row>
    <row r="732" spans="8:8">
      <c r="H732" s="25"/>
    </row>
    <row r="733" spans="8:8">
      <c r="H733" s="25"/>
    </row>
    <row r="734" spans="8:8">
      <c r="H734" s="25"/>
    </row>
    <row r="735" spans="8:8">
      <c r="H735" s="25"/>
    </row>
    <row r="736" spans="8:8">
      <c r="H736" s="25"/>
    </row>
    <row r="737" spans="8:8">
      <c r="H737" s="25"/>
    </row>
    <row r="738" spans="8:8">
      <c r="H738" s="25"/>
    </row>
    <row r="739" spans="8:8">
      <c r="H739" s="25"/>
    </row>
    <row r="740" spans="8:8">
      <c r="H740" s="25"/>
    </row>
    <row r="741" spans="8:8">
      <c r="H741" s="25"/>
    </row>
    <row r="742" spans="8:8">
      <c r="H742" s="25"/>
    </row>
    <row r="743" spans="8:8">
      <c r="H743" s="25"/>
    </row>
    <row r="744" spans="8:8">
      <c r="H744" s="25"/>
    </row>
    <row r="745" spans="8:8">
      <c r="H745" s="25"/>
    </row>
    <row r="746" spans="8:8">
      <c r="H746" s="25"/>
    </row>
    <row r="747" spans="8:8">
      <c r="H747" s="25"/>
    </row>
    <row r="748" spans="8:8">
      <c r="H748" s="25"/>
    </row>
    <row r="749" spans="8:8">
      <c r="H749" s="25"/>
    </row>
    <row r="750" spans="8:8">
      <c r="H750" s="25"/>
    </row>
    <row r="751" spans="8:8">
      <c r="H751" s="25"/>
    </row>
    <row r="752" spans="8:8">
      <c r="H752" s="25"/>
    </row>
    <row r="753" spans="8:8">
      <c r="H753" s="25"/>
    </row>
    <row r="754" spans="8:8">
      <c r="H754" s="25"/>
    </row>
    <row r="755" spans="8:8">
      <c r="H755" s="25"/>
    </row>
    <row r="756" spans="8:8">
      <c r="H756" s="25"/>
    </row>
    <row r="757" spans="8:8">
      <c r="H757" s="25"/>
    </row>
    <row r="758" spans="8:8">
      <c r="H758" s="25"/>
    </row>
    <row r="759" spans="8:8">
      <c r="H759" s="25"/>
    </row>
    <row r="760" spans="8:8">
      <c r="H760" s="25"/>
    </row>
    <row r="761" spans="8:8">
      <c r="H761" s="25"/>
    </row>
    <row r="762" spans="8:8">
      <c r="H762" s="25"/>
    </row>
    <row r="763" spans="8:8">
      <c r="H763" s="25"/>
    </row>
    <row r="764" spans="8:8">
      <c r="H764" s="25"/>
    </row>
    <row r="765" spans="8:8">
      <c r="H765" s="25"/>
    </row>
  </sheetData>
  <autoFilter ref="A1:XEF1"/>
  <dataValidations count="49">
    <dataValidation allowBlank="1" showInputMessage="1" showErrorMessage="1" promptTitle="MISA SME.NET" prompt="Nhập Số phiếu nhập_x000a_Tối đa 20 ký tự._x000a_Lưu ý: Chỉ nhập với trả lại hàng bán kiêm phiếu nhập." sqref="J1:J1048576 JF1:JF1048576 TB1:TB1048576 ACX1:ACX1048576 AMT1:AMT1048576 AWP1:AWP1048576 BGL1:BGL1048576 BQH1:BQH1048576 CAD1:CAD1048576 CJZ1:CJZ1048576 CTV1:CTV1048576 DDR1:DDR1048576 DNN1:DNN1048576 DXJ1:DXJ1048576 EHF1:EHF1048576 ERB1:ERB1048576 FAX1:FAX1048576 FKT1:FKT1048576 FUP1:FUP1048576 GEL1:GEL1048576 GOH1:GOH1048576 GYD1:GYD1048576 HHZ1:HHZ1048576 HRV1:HRV1048576 IBR1:IBR1048576 ILN1:ILN1048576 IVJ1:IVJ1048576 JFF1:JFF1048576 JPB1:JPB1048576 JYX1:JYX1048576 KIT1:KIT1048576 KSP1:KSP1048576 LCL1:LCL1048576 LMH1:LMH1048576 LWD1:LWD1048576 MFZ1:MFZ1048576 MPV1:MPV1048576 MZR1:MZR1048576 NJN1:NJN1048576 NTJ1:NTJ1048576 ODF1:ODF1048576 ONB1:ONB1048576 OWX1:OWX1048576 PGT1:PGT1048576 PQP1:PQP1048576 QAL1:QAL1048576 QKH1:QKH1048576 QUD1:QUD1048576 RDZ1:RDZ1048576 RNV1:RNV1048576 RXR1:RXR1048576 SHN1:SHN1048576 SRJ1:SRJ1048576 TBF1:TBF1048576 TLB1:TLB1048576 TUX1:TUX1048576 UET1:UET1048576 UOP1:UOP1048576 UYL1:UYL1048576 VIH1:VIH1048576 VSD1:VSD1048576 WBZ1:WBZ1048576 WLV1:WLV1048576 WVR1:WVR1048576"/>
    <dataValidation operator="equal" allowBlank="1" showInputMessage="1" promptTitle="MISA SME.NET" prompt="Nhập Số hóa đơn._x000a_Tối đa 25 ký tự." sqref="M1:M1048576 TE1:TE1048576 ADA1:ADA1048576 AMW1:AMW1048576 AWS1:AWS1048576 BGO1:BGO1048576 BQK1:BQK1048576 CAG1:CAG1048576 CKC1:CKC1048576 CTY1:CTY1048576 DDU1:DDU1048576 DNQ1:DNQ1048576 DXM1:DXM1048576 EHI1:EHI1048576 ERE1:ERE1048576 FBA1:FBA1048576 FKW1:FKW1048576 FUS1:FUS1048576 GEO1:GEO1048576 GOK1:GOK1048576 GYG1:GYG1048576 HIC1:HIC1048576 HRY1:HRY1048576 IBU1:IBU1048576 ILQ1:ILQ1048576 IVM1:IVM1048576 JFI1:JFI1048576 JPE1:JPE1048576 JZA1:JZA1048576 KIW1:KIW1048576 KSS1:KSS1048576 LCO1:LCO1048576 LMK1:LMK1048576 LWG1:LWG1048576 MGC1:MGC1048576 MPY1:MPY1048576 MZU1:MZU1048576 NJQ1:NJQ1048576 NTM1:NTM1048576 ODI1:ODI1048576 ONE1:ONE1048576 OXA1:OXA1048576 PGW1:PGW1048576 PQS1:PQS1048576 QAO1:QAO1048576 QKK1:QKK1048576 QUG1:QUG1048576 REC1:REC1048576 RNY1:RNY1048576 RXU1:RXU1048576 SHQ1:SHQ1048576 SRM1:SRM1048576 TBI1:TBI1048576 TLE1:TLE1048576 TVA1:TVA1048576 UEW1:UEW1048576 UOS1:UOS1048576 UYO1:UYO1048576 VIK1:VIK1048576 VSG1:VSG1048576 WCC1:WCC1048576 WLY1:WLY1048576 JI1:JI1048576 WVU1:WVU1048576"/>
    <dataValidation allowBlank="1" showInputMessage="1" showErrorMessage="1" promptTitle="MISA SME.NET" prompt="Nhập Diễn giải phiếu nhập._x000a_Tối đa 255 ký tự._x000a_Lưu ý: Chỉ nhập với trả lại hàng bán kiêm phiếu nhập." sqref="V1:V1048576 JR1:JR1048576 TN1:TN1048576 ADJ1:ADJ1048576 ANF1:ANF1048576 AXB1:AXB1048576 BGX1:BGX1048576 BQT1:BQT1048576 CAP1:CAP1048576 CKL1:CKL1048576 CUH1:CUH1048576 DED1:DED1048576 DNZ1:DNZ1048576 DXV1:DXV1048576 EHR1:EHR1048576 ERN1:ERN1048576 FBJ1:FBJ1048576 FLF1:FLF1048576 FVB1:FVB1048576 GEX1:GEX1048576 GOT1:GOT1048576 GYP1:GYP1048576 HIL1:HIL1048576 HSH1:HSH1048576 ICD1:ICD1048576 ILZ1:ILZ1048576 IVV1:IVV1048576 JFR1:JFR1048576 JPN1:JPN1048576 JZJ1:JZJ1048576 KJF1:KJF1048576 KTB1:KTB1048576 LCX1:LCX1048576 LMT1:LMT1048576 LWP1:LWP1048576 MGL1:MGL1048576 MQH1:MQH1048576 NAD1:NAD1048576 NJZ1:NJZ1048576 NTV1:NTV1048576 ODR1:ODR1048576 ONN1:ONN1048576 OXJ1:OXJ1048576 PHF1:PHF1048576 PRB1:PRB1048576 QAX1:QAX1048576 QKT1:QKT1048576 QUP1:QUP1048576 REL1:REL1048576 ROH1:ROH1048576 RYD1:RYD1048576 SHZ1:SHZ1048576 SRV1:SRV1048576 TBR1:TBR1048576 TLN1:TLN1048576 TVJ1:TVJ1048576 UFF1:UFF1048576 UPB1:UPB1048576 UYX1:UYX1048576 VIT1:VIT1048576 VSP1:VSP1048576 WCL1:WCL1048576 WMH1:WMH1048576 WWD1:WWD1048576"/>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177">
      <formula1>"0,1"</formula1>
    </dataValidation>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showInputMessage="1" showErrorMessage="1" errorTitle="MISA SME.NET 2012" error="Mã hàng không được để trống!" promptTitle="MISA SME.NET" prompt="Nhập Tài khoản công nợ/Tài khoản tiền/Tài khoản có_x000a_Tối đa 20 ký tự" sqref="AC2:AC177"/>
    <dataValidation showInputMessage="1" showErrorMessage="1" errorTitle="MISA SME.NET 2012" error="Mã hàng không được để trống!" promptTitle="MISA SME.NET" prompt="Nhập Tài khoản trả lại/Tài khoản nợ_x000a_Tối đa 20 ký tự" sqref="AB2:AB177"/>
    <dataValidation type="list" allowBlank="1" showInputMessage="1" showErrorMessage="1" promptTitle="MISA SME.NET" prompt="Nhập Kiêm phiếu nhập kho._x000a_Nhập 1 hoặc để trống: Kiêm phiếu nhập kho_x000a_Nhập 0: Không kiêm phiếu nhập kho" sqref="E2:E177">
      <formula1>"0,1"</formula1>
    </dataValidation>
    <dataValidation operator="equal" allowBlank="1" showInputMessage="1" promptTitle="MISA SME.NET" prompt="Nhập Đơn giá sau thuế_x000a_Tối đa 14 ký tự." sqref="AF1:AF1048576 KB1:KB1048576 TX1:TX1048576 ADT1:ADT1048576 ANP1:ANP1048576 AXL1:AXL1048576 BHH1:BHH1048576 BRD1:BRD1048576 CAZ1:CAZ1048576 CKV1:CKV1048576 CUR1:CUR1048576 DEN1:DEN1048576 DOJ1:DOJ1048576 DYF1:DYF1048576 EIB1:EIB1048576 ERX1:ERX1048576 FBT1:FBT1048576 FLP1:FLP1048576 FVL1:FVL1048576 GFH1:GFH1048576 GPD1:GPD1048576 GYZ1:GYZ1048576 HIV1:HIV1048576 HSR1:HSR1048576 ICN1:ICN1048576 IMJ1:IMJ1048576 IWF1:IWF1048576 JGB1:JGB1048576 JPX1:JPX1048576 JZT1:JZT1048576 KJP1:KJP1048576 KTL1:KTL1048576 LDH1:LDH1048576 LND1:LND1048576 LWZ1:LWZ1048576 MGV1:MGV1048576 MQR1:MQR1048576 NAN1:NAN1048576 NKJ1:NKJ1048576 NUF1:NUF1048576 OEB1:OEB1048576 ONX1:ONX1048576 OXT1:OXT1048576 PHP1:PHP1048576 PRL1:PRL1048576 QBH1:QBH1048576 QLD1:QLD1048576 QUZ1:QUZ1048576 REV1:REV1048576 ROR1:ROR1048576 RYN1:RYN1048576 SIJ1:SIJ1048576 SSF1:SSF1048576 TCB1:TCB1048576 TLX1:TLX1048576 TVT1:TVT1048576 UFP1:UFP1048576 UPL1:UPL1048576 UZH1:UZH1048576 VJD1:VJD1048576 VSZ1:VSZ1048576 WCV1:WCV1048576 WMR1:WMR1048576 WWN1:WWN1048576"/>
    <dataValidation operator="equal" allowBlank="1" showInputMessage="1" promptTitle="MISA SME.NET" prompt="Nhập Đơn giá_x000a_Tối đa 14 ký tự." sqref="AG1:AG1048576 KC1:KC1048576 TY1:TY1048576 ADU1:ADU1048576 ANQ1:ANQ1048576 AXM1:AXM1048576 BHI1:BHI1048576 BRE1:BRE1048576 CBA1:CBA1048576 CKW1:CKW1048576 CUS1:CUS1048576 DEO1:DEO1048576 DOK1:DOK1048576 DYG1:DYG1048576 EIC1:EIC1048576 ERY1:ERY1048576 FBU1:FBU1048576 FLQ1:FLQ1048576 FVM1:FVM1048576 GFI1:GFI1048576 GPE1:GPE1048576 GZA1:GZA1048576 HIW1:HIW1048576 HSS1:HSS1048576 ICO1:ICO1048576 IMK1:IMK1048576 IWG1:IWG1048576 JGC1:JGC1048576 JPY1:JPY1048576 JZU1:JZU1048576 KJQ1:KJQ1048576 KTM1:KTM1048576 LDI1:LDI1048576 LNE1:LNE1048576 LXA1:LXA1048576 MGW1:MGW1048576 MQS1:MQS1048576 NAO1:NAO1048576 NKK1:NKK1048576 NUG1:NUG1048576 OEC1:OEC1048576 ONY1:ONY1048576 OXU1:OXU1048576 PHQ1:PHQ1048576 PRM1:PRM1048576 QBI1:QBI1048576 QLE1:QLE1048576 QVA1:QVA1048576 REW1:REW1048576 ROS1:ROS1048576 RYO1:RYO1048576 SIK1:SIK1048576 SSG1:SSG1048576 TCC1:TCC1048576 TLY1:TLY1048576 TVU1:TVU1048576 UFQ1:UFQ1048576 UPM1:UPM1048576 UZI1:UZI1048576 VJE1:VJE1048576 VTA1:VTA1048576 WCW1:WCW1048576 WMS1:WMS1048576 WWO1:WWO1048576"/>
    <dataValidation operator="equal" allowBlank="1" showInputMessage="1" promptTitle="MISA SME.NET" prompt="Nhập Tỷ lệ tính thuế (Thuế suất KHAC)_x000a_Nếu thuế suất là KHAC thì nhập giá trị lớn hơn 0 đến 100" sqref="AM1:AM1048576 KI1:KI1048576 UE1:UE1048576 AEA1:AEA1048576 ANW1:ANW1048576 AXS1:AXS1048576 BHO1:BHO1048576 BRK1:BRK1048576 CBG1:CBG1048576 CLC1:CLC1048576 CUY1:CUY1048576 DEU1:DEU1048576 DOQ1:DOQ1048576 DYM1:DYM1048576 EII1:EII1048576 ESE1:ESE1048576 FCA1:FCA1048576 FLW1:FLW1048576 FVS1:FVS1048576 GFO1:GFO1048576 GPK1:GPK1048576 GZG1:GZG1048576 HJC1:HJC1048576 HSY1:HSY1048576 ICU1:ICU1048576 IMQ1:IMQ1048576 IWM1:IWM1048576 JGI1:JGI1048576 JQE1:JQE1048576 KAA1:KAA1048576 KJW1:KJW1048576 KTS1:KTS1048576 LDO1:LDO1048576 LNK1:LNK1048576 LXG1:LXG1048576 MHC1:MHC1048576 MQY1:MQY1048576 NAU1:NAU1048576 NKQ1:NKQ1048576 NUM1:NUM1048576 OEI1:OEI1048576 OOE1:OOE1048576 OYA1:OYA1048576 PHW1:PHW1048576 PRS1:PRS1048576 QBO1:QBO1048576 QLK1:QLK1048576 QVG1:QVG1048576 RFC1:RFC1048576 ROY1:ROY1048576 RYU1:RYU1048576 SIQ1:SIQ1048576 SSM1:SSM1048576 TCI1:TCI1048576 TME1:TME1048576 TWA1:TWA1048576 UFW1:UFW1048576 UPS1:UPS1048576 UZO1:UZO1048576 VJK1:VJK1048576 VTG1:VTG1048576 WDC1:WDC1048576 WMY1:WMY1048576 WWU1:WWU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AV1:AV1048576 KR1:KR1048576 UN1:UN1048576 AEJ1:AEJ1048576 AOF1:AOF1048576 AYB1:AYB1048576 BHX1:BHX1048576 BRT1:BRT1048576 CBP1:CBP1048576 CLL1:CLL1048576 CVH1:CVH1048576 DFD1:DFD1048576 DOZ1:DOZ1048576 DYV1:DYV1048576 EIR1:EIR1048576 ESN1:ESN1048576 FCJ1:FCJ1048576 FMF1:FMF1048576 FWB1:FWB1048576 GFX1:GFX1048576 GPT1:GPT1048576 GZP1:GZP1048576 HJL1:HJL1048576 HTH1:HTH1048576 IDD1:IDD1048576 IMZ1:IMZ1048576 IWV1:IWV1048576 JGR1:JGR1048576 JQN1:JQN1048576 KAJ1:KAJ1048576 KKF1:KKF1048576 KUB1:KUB1048576 LDX1:LDX1048576 LNT1:LNT1048576 LXP1:LXP1048576 MHL1:MHL1048576 MRH1:MRH1048576 NBD1:NBD1048576 NKZ1:NKZ1048576 NUV1:NUV1048576 OER1:OER1048576 OON1:OON1048576 OYJ1:OYJ1048576 PIF1:PIF1048576 PSB1:PSB1048576 QBX1:QBX1048576 QLT1:QLT1048576 QVP1:QVP1048576 RFL1:RFL1048576 RPH1:RPH1048576 RZD1:RZD1048576 SIZ1:SIZ1048576 SSV1:SSV1048576 TCR1:TCR1048576 TMN1:TMN1048576 TWJ1:TWJ1048576 UGF1:UGF1048576 UQB1:UQB1048576 UZX1:UZX1048576 VJT1:VJT1048576 VTP1:VTP1048576 WDL1:WDL1048576 WNH1:WNH1048576 WXD1:WXD1048576"/>
    <dataValidation allowBlank="1" showInputMessage="1" showErrorMessage="1" promptTitle="MISA SME.NET" prompt="Nhập Đơn giá vốn_x000a_Tối đa 14 ký tự._x000a_Lưu ý: Chỉ nhập với trả lại hàng bán kiêm phiếu nhập." sqref="AT1:AT1048576 KP1:KP1048576 UL1:UL1048576 AEH1:AEH1048576 AOD1:AOD1048576 AXZ1:AXZ1048576 BHV1:BHV1048576 BRR1:BRR1048576 CBN1:CBN1048576 CLJ1:CLJ1048576 CVF1:CVF1048576 DFB1:DFB1048576 DOX1:DOX1048576 DYT1:DYT1048576 EIP1:EIP1048576 ESL1:ESL1048576 FCH1:FCH1048576 FMD1:FMD1048576 FVZ1:FVZ1048576 GFV1:GFV1048576 GPR1:GPR1048576 GZN1:GZN1048576 HJJ1:HJJ1048576 HTF1:HTF1048576 IDB1:IDB1048576 IMX1:IMX1048576 IWT1:IWT1048576 JGP1:JGP1048576 JQL1:JQL1048576 KAH1:KAH1048576 KKD1:KKD1048576 KTZ1:KTZ1048576 LDV1:LDV1048576 LNR1:LNR1048576 LXN1:LXN1048576 MHJ1:MHJ1048576 MRF1:MRF1048576 NBB1:NBB1048576 NKX1:NKX1048576 NUT1:NUT1048576 OEP1:OEP1048576 OOL1:OOL1048576 OYH1:OYH1048576 PID1:PID1048576 PRZ1:PRZ1048576 QBV1:QBV1048576 QLR1:QLR1048576 QVN1:QVN1048576 RFJ1:RFJ1048576 RPF1:RPF1048576 RZB1:RZB1048576 SIX1:SIX1048576 SST1:SST1048576 TCP1:TCP1048576 TML1:TML1048576 TWH1:TWH1048576 UGD1:UGD1048576 UPZ1:UPZ1048576 UZV1:UZV1048576 VJR1:VJR1048576 VTN1:VTN1048576 WDJ1:WDJ1048576 WNF1:WNF1048576 WXB1:WXB1048576"/>
    <dataValidation allowBlank="1" showInputMessage="1" showErrorMessage="1" promptTitle="MISA SME.NET" prompt="Nhập Tiền vốn_x000a_Tối đa 14 ký tự._x000a_Lưu ý: Chỉ nhập với trả lại hàng bán kiêm phiếu nhập." sqref="AU1:AU1048576 KQ1:KQ1048576 UM1:UM1048576 AEI1:AEI1048576 AOE1:AOE1048576 AYA1:AYA1048576 BHW1:BHW1048576 BRS1:BRS1048576 CBO1:CBO1048576 CLK1:CLK1048576 CVG1:CVG1048576 DFC1:DFC1048576 DOY1:DOY1048576 DYU1:DYU1048576 EIQ1:EIQ1048576 ESM1:ESM1048576 FCI1:FCI1048576 FME1:FME1048576 FWA1:FWA1048576 GFW1:GFW1048576 GPS1:GPS1048576 GZO1:GZO1048576 HJK1:HJK1048576 HTG1:HTG1048576 IDC1:IDC1048576 IMY1:IMY1048576 IWU1:IWU1048576 JGQ1:JGQ1048576 JQM1:JQM1048576 KAI1:KAI1048576 KKE1:KKE1048576 KUA1:KUA1048576 LDW1:LDW1048576 LNS1:LNS1048576 LXO1:LXO1048576 MHK1:MHK1048576 MRG1:MRG1048576 NBC1:NBC1048576 NKY1:NKY1048576 NUU1:NUU1048576 OEQ1:OEQ1048576 OOM1:OOM1048576 OYI1:OYI1048576 PIE1:PIE1048576 PSA1:PSA1048576 QBW1:QBW1048576 QLS1:QLS1048576 QVO1:QVO1048576 RFK1:RFK1048576 RPG1:RPG1048576 RZC1:RZC1048576 SIY1:SIY1048576 SSU1:SSU1048576 TCQ1:TCQ1048576 TMM1:TMM1048576 TWI1:TWI1048576 UGE1:UGE1048576 UQA1:UQA1048576 UZW1:UZW1048576 VJS1:VJS1048576 VTO1:VTO1048576 WDK1:WDK1048576 WNG1:WNG1048576 WXC1:WXC1048576"/>
    <dataValidation allowBlank="1" showInputMessage="1" showErrorMessage="1" promptTitle="MISA SME.NET" prompt="Nhập Mã kho._x000a_Lưu ý: Chỉ nhập với trả lại hàng bán kiêm phiếu nhập." sqref="AQ1:AQ1048576 KM1:KM1048576 UI1:UI1048576 AEE1:AEE1048576 AOA1:AOA1048576 AXW1:AXW1048576 BHS1:BHS1048576 BRO1:BRO1048576 CBK1:CBK1048576 CLG1:CLG1048576 CVC1:CVC1048576 DEY1:DEY1048576 DOU1:DOU1048576 DYQ1:DYQ1048576 EIM1:EIM1048576 ESI1:ESI1048576 FCE1:FCE1048576 FMA1:FMA1048576 FVW1:FVW1048576 GFS1:GFS1048576 GPO1:GPO1048576 GZK1:GZK1048576 HJG1:HJG1048576 HTC1:HTC1048576 ICY1:ICY1048576 IMU1:IMU1048576 IWQ1:IWQ1048576 JGM1:JGM1048576 JQI1:JQI1048576 KAE1:KAE1048576 KKA1:KKA1048576 KTW1:KTW1048576 LDS1:LDS1048576 LNO1:LNO1048576 LXK1:LXK1048576 MHG1:MHG1048576 MRC1:MRC1048576 NAY1:NAY1048576 NKU1:NKU1048576 NUQ1:NUQ1048576 OEM1:OEM1048576 OOI1:OOI1048576 OYE1:OYE1048576 PIA1:PIA1048576 PRW1:PRW1048576 QBS1:QBS1048576 QLO1:QLO1048576 QVK1:QVK1048576 RFG1:RFG1048576 RPC1:RPC1048576 RYY1:RYY1048576 SIU1:SIU1048576 SSQ1:SSQ1048576 TCM1:TCM1048576 TMI1:TMI1048576 TWE1:TWE1048576 UGA1:UGA1048576 UPW1:UPW1048576 UZS1:UZS1048576 VJO1:VJO1048576 VTK1:VTK1048576 WDG1:WDG1048576 WNC1:WNC1048576 WWY1:WWY1048576"/>
    <dataValidation allowBlank="1" showInputMessage="1" showErrorMessage="1" promptTitle="MISA SME.NET" prompt="Nhập Tài khoản kho._x000a_Lưu ý: Chỉ nhập với trả lại hàng bán kiêm phiếu nhập." sqref="AR1:AR1048576 KN1:KN1048576 UJ1:UJ1048576 AEF1:AEF1048576 AOB1:AOB1048576 AXX1:AXX1048576 BHT1:BHT1048576 BRP1:BRP1048576 CBL1:CBL1048576 CLH1:CLH1048576 CVD1:CVD1048576 DEZ1:DEZ1048576 DOV1:DOV1048576 DYR1:DYR1048576 EIN1:EIN1048576 ESJ1:ESJ1048576 FCF1:FCF1048576 FMB1:FMB1048576 FVX1:FVX1048576 GFT1:GFT1048576 GPP1:GPP1048576 GZL1:GZL1048576 HJH1:HJH1048576 HTD1:HTD1048576 ICZ1:ICZ1048576 IMV1:IMV1048576 IWR1:IWR1048576 JGN1:JGN1048576 JQJ1:JQJ1048576 KAF1:KAF1048576 KKB1:KKB1048576 KTX1:KTX1048576 LDT1:LDT1048576 LNP1:LNP1048576 LXL1:LXL1048576 MHH1:MHH1048576 MRD1:MRD1048576 NAZ1:NAZ1048576 NKV1:NKV1048576 NUR1:NUR1048576 OEN1:OEN1048576 OOJ1:OOJ1048576 OYF1:OYF1048576 PIB1:PIB1048576 PRX1:PRX1048576 QBT1:QBT1048576 QLP1:QLP1048576 QVL1:QVL1048576 RFH1:RFH1048576 RPD1:RPD1048576 RYZ1:RYZ1048576 SIV1:SIV1048576 SSR1:SSR1048576 TCN1:TCN1048576 TMJ1:TMJ1048576 TWF1:TWF1048576 UGB1:UGB1048576 UPX1:UPX1048576 UZT1:UZT1048576 VJP1:VJP1048576 VTL1:VTL1048576 WDH1:WDH1048576 WND1:WND1048576 WWZ1:WWZ1048576"/>
    <dataValidation allowBlank="1" showInputMessage="1" showErrorMessage="1" promptTitle="MISA SME.NET" prompt="Nhập Tài khoản giá vốn._x000a_Lưu ý: Chỉ nhập với trả lại hàng bán kiêm phiếu nhập." sqref="AS1:AS1048576 KO1:KO1048576 UK1:UK1048576 AEG1:AEG1048576 AOC1:AOC1048576 AXY1:AXY1048576 BHU1:BHU1048576 BRQ1:BRQ1048576 CBM1:CBM1048576 CLI1:CLI1048576 CVE1:CVE1048576 DFA1:DFA1048576 DOW1:DOW1048576 DYS1:DYS1048576 EIO1:EIO1048576 ESK1:ESK1048576 FCG1:FCG1048576 FMC1:FMC1048576 FVY1:FVY1048576 GFU1:GFU1048576 GPQ1:GPQ1048576 GZM1:GZM1048576 HJI1:HJI1048576 HTE1:HTE1048576 IDA1:IDA1048576 IMW1:IMW1048576 IWS1:IWS1048576 JGO1:JGO1048576 JQK1:JQK1048576 KAG1:KAG1048576 KKC1:KKC1048576 KTY1:KTY1048576 LDU1:LDU1048576 LNQ1:LNQ1048576 LXM1:LXM1048576 MHI1:MHI1048576 MRE1:MRE1048576 NBA1:NBA1048576 NKW1:NKW1048576 NUS1:NUS1048576 OEO1:OEO1048576 OOK1:OOK1048576 OYG1:OYG1048576 PIC1:PIC1048576 PRY1:PRY1048576 QBU1:QBU1048576 QLQ1:QLQ1048576 QVM1:QVM1048576 RFI1:RFI1048576 RPE1:RPE1048576 RZA1:RZA1048576 SIW1:SIW1048576 SSS1:SSS1048576 TCO1:TCO1048576 TMK1:TMK1048576 TWG1:TWG1048576 UGC1:UGC1048576 UPY1:UPY1048576 UZU1:UZU1048576 VJQ1:VJQ1048576 VTM1:VTM1048576 WDI1:WDI1048576 WNE1:WNE1048576 WXA1:WXA1048576"/>
    <dataValidation allowBlank="1" showInputMessage="1" showErrorMessage="1" promptTitle="MISA SME.NET" prompt="Nhập Người giao hàng._x000a_Tối đa 128 ký tự._x000a_Lưu ý: Chỉ nhập với trả lại hàng bán kiêm phiếu nhập." sqref="U1:U1048576 JQ1:JQ1048576 TM1:TM1048576 ADI1:ADI1048576 ANE1:ANE1048576 AXA1:AXA1048576 BGW1:BGW1048576 BQS1:BQS1048576 CAO1:CAO1048576 CKK1:CKK1048576 CUG1:CUG1048576 DEC1:DEC1048576 DNY1:DNY1048576 DXU1:DXU1048576 EHQ1:EHQ1048576 ERM1:ERM1048576 FBI1:FBI1048576 FLE1:FLE1048576 FVA1:FVA1048576 GEW1:GEW1048576 GOS1:GOS1048576 GYO1:GYO1048576 HIK1:HIK1048576 HSG1:HSG1048576 ICC1:ICC1048576 ILY1:ILY1048576 IVU1:IVU1048576 JFQ1:JFQ1048576 JPM1:JPM1048576 JZI1:JZI1048576 KJE1:KJE1048576 KTA1:KTA1048576 LCW1:LCW1048576 LMS1:LMS1048576 LWO1:LWO1048576 MGK1:MGK1048576 MQG1:MQG1048576 NAC1:NAC1048576 NJY1:NJY1048576 NTU1:NTU1048576 ODQ1:ODQ1048576 ONM1:ONM1048576 OXI1:OXI1048576 PHE1:PHE1048576 PRA1:PRA1048576 QAW1:QAW1048576 QKS1:QKS1048576 QUO1:QUO1048576 REK1:REK1048576 ROG1:ROG1048576 RYC1:RYC1048576 SHY1:SHY1048576 SRU1:SRU1048576 TBQ1:TBQ1048576 TLM1:TLM1048576 TVI1:TVI1048576 UFE1:UFE1048576 UPA1:UPA1048576 UYW1:UYW1048576 VIS1:VIS1048576 VSO1:VSO1048576 WCK1:WCK1048576 WMG1:WMG1048576 WWC1:WWC1048576"/>
    <dataValidation allowBlank="1" showInputMessage="1" showErrorMessage="1" promptTitle="MISA SME.NET" prompt="Nhập Kèm theo chứng từ gốc (Phiếu nhập)._x000a_Tối đa 50 ký tự._x000a_Lưu ý: Chỉ nhập với trả lại hàng bán kiêm phiếu nhập." sqref="W1:W1048576 JS1:JS1048576 TO1:TO1048576 ADK1:ADK1048576 ANG1:ANG1048576 AXC1:AXC1048576 BGY1:BGY1048576 BQU1:BQU1048576 CAQ1:CAQ1048576 CKM1:CKM1048576 CUI1:CUI1048576 DEE1:DEE1048576 DOA1:DOA1048576 DXW1:DXW1048576 EHS1:EHS1048576 ERO1:ERO1048576 FBK1:FBK1048576 FLG1:FLG1048576 FVC1:FVC1048576 GEY1:GEY1048576 GOU1:GOU1048576 GYQ1:GYQ1048576 HIM1:HIM1048576 HSI1:HSI1048576 ICE1:ICE1048576 IMA1:IMA1048576 IVW1:IVW1048576 JFS1:JFS1048576 JPO1:JPO1048576 JZK1:JZK1048576 KJG1:KJG1048576 KTC1:KTC1048576 LCY1:LCY1048576 LMU1:LMU1048576 LWQ1:LWQ1048576 MGM1:MGM1048576 MQI1:MQI1048576 NAE1:NAE1048576 NKA1:NKA1048576 NTW1:NTW1048576 ODS1:ODS1048576 ONO1:ONO1048576 OXK1:OXK1048576 PHG1:PHG1048576 PRC1:PRC1048576 QAY1:QAY1048576 QKU1:QKU1048576 QUQ1:QUQ1048576 REM1:REM1048576 ROI1:ROI1048576 RYE1:RYE1048576 SIA1:SIA1048576 SRW1:SRW1048576 TBS1:TBS1048576 TLO1:TLO1048576 TVK1:TVK1048576 UFG1:UFG1048576 UPC1:UPC1048576 UYY1:UYY1048576 VIU1:VIU1048576 VSQ1:VSQ1048576 WCM1:WCM1048576 WMI1:WMI1048576 WWE1:WWE1048576"/>
    <dataValidation allowBlank="1" showInputMessage="1" showErrorMessage="1" promptTitle="MISA SME.NET" prompt="Nhập Nhân viên bán hàng." sqref="T1:T1048576 JP1:JP1048576 TL1:TL1048576 ADH1:ADH1048576 AND1:AND1048576 AWZ1:AWZ1048576 BGV1:BGV1048576 BQR1:BQR1048576 CAN1:CAN1048576 CKJ1:CKJ1048576 CUF1:CUF1048576 DEB1:DEB1048576 DNX1:DNX1048576 DXT1:DXT1048576 EHP1:EHP1048576 ERL1:ERL1048576 FBH1:FBH1048576 FLD1:FLD1048576 FUZ1:FUZ1048576 GEV1:GEV1048576 GOR1:GOR1048576 GYN1:GYN1048576 HIJ1:HIJ1048576 HSF1:HSF1048576 ICB1:ICB1048576 ILX1:ILX1048576 IVT1:IVT1048576 JFP1:JFP1048576 JPL1:JPL1048576 JZH1:JZH1048576 KJD1:KJD1048576 KSZ1:KSZ1048576 LCV1:LCV1048576 LMR1:LMR1048576 LWN1:LWN1048576 MGJ1:MGJ1048576 MQF1:MQF1048576 NAB1:NAB1048576 NJX1:NJX1048576 NTT1:NTT1048576 ODP1:ODP1048576 ONL1:ONL1048576 OXH1:OXH1048576 PHD1:PHD1048576 PQZ1:PQZ1048576 QAV1:QAV1048576 QKR1:QKR1048576 QUN1:QUN1048576 REJ1:REJ1048576 ROF1:ROF1048576 RYB1:RYB1048576 SHX1:SHX1048576 SRT1:SRT1048576 TBP1:TBP1048576 TLL1:TLL1048576 TVH1:TVH1048576 UFD1:UFD1048576 UOZ1:UOZ1048576 UYV1:UYV1048576 VIR1:VIR1048576 VSN1:VSN1048576 WCJ1:WCJ1048576 WMF1:WMF1048576 WWB1:WWB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AP1:AP1048576 KL1:KL1048576 UH1:UH1048576 AED1:AED1048576 ANZ1:ANZ1048576 AXV1:AXV1048576 BHR1:BHR1048576 BRN1:BRN1048576 CBJ1:CBJ1048576 CLF1:CLF1048576 CVB1:CVB1048576 DEX1:DEX1048576 DOT1:DOT1048576 DYP1:DYP1048576 EIL1:EIL1048576 ESH1:ESH1048576 FCD1:FCD1048576 FLZ1:FLZ1048576 FVV1:FVV1048576 GFR1:GFR1048576 GPN1:GPN1048576 GZJ1:GZJ1048576 HJF1:HJF1048576 HTB1:HTB1048576 ICX1:ICX1048576 IMT1:IMT1048576 IWP1:IWP1048576 JGL1:JGL1048576 JQH1:JQH1048576 KAD1:KAD1048576 KJZ1:KJZ1048576 KTV1:KTV1048576 LDR1:LDR1048576 LNN1:LNN1048576 LXJ1:LXJ1048576 MHF1:MHF1048576 MRB1:MRB1048576 NAX1:NAX1048576 NKT1:NKT1048576 NUP1:NUP1048576 OEL1:OEL1048576 OOH1:OOH1048576 OYD1:OYD1048576 PHZ1:PHZ1048576 PRV1:PRV1048576 QBR1:QBR1048576 QLN1:QLN1048576 QVJ1:QVJ1048576 RFF1:RFF1048576 RPB1:RPB1048576 RYX1:RYX1048576 SIT1:SIT1048576 SSP1:SSP1048576 TCL1:TCL1048576 TMH1:TMH1048576 TWD1:TWD1048576 UFZ1:UFZ1048576 UPV1:UPV1048576 UZR1:UZR1048576 VJN1:VJN1048576 VTJ1:VTJ1048576 WDF1:WDF1048576 WNB1:WNB1048576 WWX1:WWX1048576"/>
    <dataValidation operator="equal" allowBlank="1" showInputMessage="1" promptTitle="MISA SME.NET" prompt="Nhập Mã số thuế._x000a_Tối đa 50 ký tự" sqref="R1:R1048576 JN1:JN1048576 TJ1:TJ1048576 ADF1:ADF1048576 ANB1:ANB1048576 AWX1:AWX1048576 BGT1:BGT1048576 BQP1:BQP1048576 CAL1:CAL1048576 CKH1:CKH1048576 CUD1:CUD1048576 DDZ1:DDZ1048576 DNV1:DNV1048576 DXR1:DXR1048576 EHN1:EHN1048576 ERJ1:ERJ1048576 FBF1:FBF1048576 FLB1:FLB1048576 FUX1:FUX1048576 GET1:GET1048576 GOP1:GOP1048576 GYL1:GYL1048576 HIH1:HIH1048576 HSD1:HSD1048576 IBZ1:IBZ1048576 ILV1:ILV1048576 IVR1:IVR1048576 JFN1:JFN1048576 JPJ1:JPJ1048576 JZF1:JZF1048576 KJB1:KJB1048576 KSX1:KSX1048576 LCT1:LCT1048576 LMP1:LMP1048576 LWL1:LWL1048576 MGH1:MGH1048576 MQD1:MQD1048576 MZZ1:MZZ1048576 NJV1:NJV1048576 NTR1:NTR1048576 ODN1:ODN1048576 ONJ1:ONJ1048576 OXF1:OXF1048576 PHB1:PHB1048576 PQX1:PQX1048576 QAT1:QAT1048576 QKP1:QKP1048576 QUL1:QUL1048576 REH1:REH1048576 ROD1:ROD1048576 RXZ1:RXZ1048576 SHV1:SHV1048576 SRR1:SRR1048576 TBN1:TBN1048576 TLJ1:TLJ1048576 TVF1:TVF1048576 UFB1:UFB1048576 UOX1:UOX1048576 UYT1:UYT1048576 VIP1:VIP1048576 VSL1:VSL1048576 WCH1:WCH1048576 WMD1:WMD1048576 WVZ1:WVZ1048576"/>
    <dataValidation operator="equal" allowBlank="1" showInputMessage="1" promptTitle="MISA SME.NET" prompt="Nhập Địa chỉ_x000a_Tối đa 255 ký tự" sqref="Q1:Q1048576 JM1:JM1048576 TI1:TI1048576 ADE1:ADE1048576 ANA1:ANA1048576 AWW1:AWW1048576 BGS1:BGS1048576 BQO1:BQO1048576 CAK1:CAK1048576 CKG1:CKG1048576 CUC1:CUC1048576 DDY1:DDY1048576 DNU1:DNU1048576 DXQ1:DXQ1048576 EHM1:EHM1048576 ERI1:ERI1048576 FBE1:FBE1048576 FLA1:FLA1048576 FUW1:FUW1048576 GES1:GES1048576 GOO1:GOO1048576 GYK1:GYK1048576 HIG1:HIG1048576 HSC1:HSC1048576 IBY1:IBY1048576 ILU1:ILU1048576 IVQ1:IVQ1048576 JFM1:JFM1048576 JPI1:JPI1048576 JZE1:JZE1048576 KJA1:KJA1048576 KSW1:KSW1048576 LCS1:LCS1048576 LMO1:LMO1048576 LWK1:LWK1048576 MGG1:MGG1048576 MQC1:MQC1048576 MZY1:MZY1048576 NJU1:NJU1048576 NTQ1:NTQ1048576 ODM1:ODM1048576 ONI1:ONI1048576 OXE1:OXE1048576 PHA1:PHA1048576 PQW1:PQW1048576 QAS1:QAS1048576 QKO1:QKO1048576 QUK1:QUK1048576 REG1:REG1048576 ROC1:ROC1048576 RXY1:RXY1048576 SHU1:SHU1048576 SRQ1:SRQ1048576 TBM1:TBM1048576 TLI1:TLI1048576 TVE1:TVE1048576 UFA1:UFA1048576 UOW1:UOW1048576 UYS1:UYS1048576 VIO1:VIO1048576 VSK1:VSK1048576 WCG1:WCG1048576 WMC1:WMC1048576 WVY1:WVY1048576"/>
    <dataValidation operator="equal" allowBlank="1" showInputMessage="1" promptTitle="MISA SME.NET" prompt="Nhập Tên khách hàng_x000a_Tối đa 128 ký tự." sqref="P1:P1048576 JL1:JL1048576 TH1:TH1048576 ADD1:ADD1048576 AMZ1:AMZ1048576 AWV1:AWV1048576 BGR1:BGR1048576 BQN1:BQN1048576 CAJ1:CAJ1048576 CKF1:CKF1048576 CUB1:CUB1048576 DDX1:DDX1048576 DNT1:DNT1048576 DXP1:DXP1048576 EHL1:EHL1048576 ERH1:ERH1048576 FBD1:FBD1048576 FKZ1:FKZ1048576 FUV1:FUV1048576 GER1:GER1048576 GON1:GON1048576 GYJ1:GYJ1048576 HIF1:HIF1048576 HSB1:HSB1048576 IBX1:IBX1048576 ILT1:ILT1048576 IVP1:IVP1048576 JFL1:JFL1048576 JPH1:JPH1048576 JZD1:JZD1048576 KIZ1:KIZ1048576 KSV1:KSV1048576 LCR1:LCR1048576 LMN1:LMN1048576 LWJ1:LWJ1048576 MGF1:MGF1048576 MQB1:MQB1048576 MZX1:MZX1048576 NJT1:NJT1048576 NTP1:NTP1048576 ODL1:ODL1048576 ONH1:ONH1048576 OXD1:OXD1048576 PGZ1:PGZ1048576 PQV1:PQV1048576 QAR1:QAR1048576 QKN1:QKN1048576 QUJ1:QUJ1048576 REF1:REF1048576 ROB1:ROB1048576 RXX1:RXX1048576 SHT1:SHT1048576 SRP1:SRP1048576 TBL1:TBL1048576 TLH1:TLH1048576 TVD1:TVD1048576 UEZ1:UEZ1048576 UOV1:UOV1048576 UYR1:UYR1048576 VIN1:VIN1048576 VSJ1:VSJ1048576 WCF1:WCF1048576 WMB1:WMB1048576 WVX1:WVX1048576"/>
    <dataValidation showInputMessage="1" errorTitle="MISA SME.NET 2012" error="Mã khách hàng không được để trống!" promptTitle="MISA SME.NET" prompt="Nhập Mã khách hàng" sqref="O1:O1048576 JK1:JK1048576 TG1:TG1048576 ADC1:ADC1048576 AMY1:AMY1048576 AWU1:AWU1048576 BGQ1:BGQ1048576 BQM1:BQM1048576 CAI1:CAI1048576 CKE1:CKE1048576 CUA1:CUA1048576 DDW1:DDW1048576 DNS1:DNS1048576 DXO1:DXO1048576 EHK1:EHK1048576 ERG1:ERG1048576 FBC1:FBC1048576 FKY1:FKY1048576 FUU1:FUU1048576 GEQ1:GEQ1048576 GOM1:GOM1048576 GYI1:GYI1048576 HIE1:HIE1048576 HSA1:HSA1048576 IBW1:IBW1048576 ILS1:ILS1048576 IVO1:IVO1048576 JFK1:JFK1048576 JPG1:JPG1048576 JZC1:JZC1048576 KIY1:KIY1048576 KSU1:KSU1048576 LCQ1:LCQ1048576 LMM1:LMM1048576 LWI1:LWI1048576 MGE1:MGE1048576 MQA1:MQA1048576 MZW1:MZW1048576 NJS1:NJS1048576 NTO1:NTO1048576 ODK1:ODK1048576 ONG1:ONG1048576 OXC1:OXC1048576 PGY1:PGY1048576 PQU1:PQU1048576 QAQ1:QAQ1048576 QKM1:QKM1048576 QUI1:QUI1048576 REE1:REE1048576 ROA1:ROA1048576 RXW1:RXW1048576 SHS1:SHS1048576 SRO1:SRO1048576 TBK1:TBK1048576 TLG1:TLG1048576 TVC1:TVC1048576 UEY1:UEY1048576 UOU1:UOU1048576 UYQ1:UYQ1048576 VIM1:VIM1048576 VSI1:VSI1048576 WCE1:WCE1048576 WMA1:WMA1048576 WVW1:WVW1048576"/>
    <dataValidation operator="equal" allowBlank="1" showInputMessage="1" promptTitle="MISA SME.NET" prompt="Nhập Là hàng khuyến mại._x000a_Nhập 0 hoặc để trống: Hàng không khuyến mại._x000a_Nhập 1: Là hàng khuyến mại." sqref="AA1:AA1048576 JW1:JW1048576 TS1:TS1048576 ADO1:ADO1048576 ANK1:ANK1048576 AXG1:AXG1048576 BHC1:BHC1048576 BQY1:BQY1048576 CAU1:CAU1048576 CKQ1:CKQ1048576 CUM1:CUM1048576 DEI1:DEI1048576 DOE1:DOE1048576 DYA1:DYA1048576 EHW1:EHW1048576 ERS1:ERS1048576 FBO1:FBO1048576 FLK1:FLK1048576 FVG1:FVG1048576 GFC1:GFC1048576 GOY1:GOY1048576 GYU1:GYU1048576 HIQ1:HIQ1048576 HSM1:HSM1048576 ICI1:ICI1048576 IME1:IME1048576 IWA1:IWA1048576 JFW1:JFW1048576 JPS1:JPS1048576 JZO1:JZO1048576 KJK1:KJK1048576 KTG1:KTG1048576 LDC1:LDC1048576 LMY1:LMY1048576 LWU1:LWU1048576 MGQ1:MGQ1048576 MQM1:MQM1048576 NAI1:NAI1048576 NKE1:NKE1048576 NUA1:NUA1048576 ODW1:ODW1048576 ONS1:ONS1048576 OXO1:OXO1048576 PHK1:PHK1048576 PRG1:PRG1048576 QBC1:QBC1048576 QKY1:QKY1048576 QUU1:QUU1048576 REQ1:REQ1048576 ROM1:ROM1048576 RYI1:RYI1048576 SIE1:SIE1048576 SSA1:SSA1048576 TBW1:TBW1048576 TLS1:TLS1048576 TVO1:TVO1048576 UFK1:UFK1048576 UPG1:UPG1048576 UZC1:UZC1048576 VIY1:VIY1048576 VSU1:VSU1048576 WCQ1:WCQ1048576 WMM1:WMM1048576 WWI1:WWI1048576"/>
    <dataValidation operator="equal" allowBlank="1" showInputMessage="1" promptTitle="MISA SME.NET" prompt="Nhập Tên mặt hàng_x000a_Tối đa 255 ký tự." sqref="Z1:Z1048576 JV1:JV1048576 TR1:TR1048576 ADN1:ADN1048576 ANJ1:ANJ1048576 AXF1:AXF1048576 BHB1:BHB1048576 BQX1:BQX1048576 CAT1:CAT1048576 CKP1:CKP1048576 CUL1:CUL1048576 DEH1:DEH1048576 DOD1:DOD1048576 DXZ1:DXZ1048576 EHV1:EHV1048576 ERR1:ERR1048576 FBN1:FBN1048576 FLJ1:FLJ1048576 FVF1:FVF1048576 GFB1:GFB1048576 GOX1:GOX1048576 GYT1:GYT1048576 HIP1:HIP1048576 HSL1:HSL1048576 ICH1:ICH1048576 IMD1:IMD1048576 IVZ1:IVZ1048576 JFV1:JFV1048576 JPR1:JPR1048576 JZN1:JZN1048576 KJJ1:KJJ1048576 KTF1:KTF1048576 LDB1:LDB1048576 LMX1:LMX1048576 LWT1:LWT1048576 MGP1:MGP1048576 MQL1:MQL1048576 NAH1:NAH1048576 NKD1:NKD1048576 NTZ1:NTZ1048576 ODV1:ODV1048576 ONR1:ONR1048576 OXN1:OXN1048576 PHJ1:PHJ1048576 PRF1:PRF1048576 QBB1:QBB1048576 QKX1:QKX1048576 QUT1:QUT1048576 REP1:REP1048576 ROL1:ROL1048576 RYH1:RYH1048576 SID1:SID1048576 SRZ1:SRZ1048576 TBV1:TBV1048576 TLR1:TLR1048576 TVN1:TVN1048576 UFJ1:UFJ1048576 UPF1:UPF1048576 UZB1:UZB1048576 VIX1:VIX1048576 VST1:VST1048576 WCP1:WCP1048576 WML1:WML1048576 WWH1:WWH1048576"/>
    <dataValidation operator="equal" allowBlank="1" showInputMessage="1" promptTitle="MISA SME.NET" prompt="Nhập Số lượng_x000a_Tối đa 14 ký tự." sqref="AE1:AE1048576 KA1:KA1048576 TW1:TW1048576 ADS1:ADS1048576 ANO1:ANO1048576 AXK1:AXK1048576 BHG1:BHG1048576 BRC1:BRC1048576 CAY1:CAY1048576 CKU1:CKU1048576 CUQ1:CUQ1048576 DEM1:DEM1048576 DOI1:DOI1048576 DYE1:DYE1048576 EIA1:EIA1048576 ERW1:ERW1048576 FBS1:FBS1048576 FLO1:FLO1048576 FVK1:FVK1048576 GFG1:GFG1048576 GPC1:GPC1048576 GYY1:GYY1048576 HIU1:HIU1048576 HSQ1:HSQ1048576 ICM1:ICM1048576 IMI1:IMI1048576 IWE1:IWE1048576 JGA1:JGA1048576 JPW1:JPW1048576 JZS1:JZS1048576 KJO1:KJO1048576 KTK1:KTK1048576 LDG1:LDG1048576 LNC1:LNC1048576 LWY1:LWY1048576 MGU1:MGU1048576 MQQ1:MQQ1048576 NAM1:NAM1048576 NKI1:NKI1048576 NUE1:NUE1048576 OEA1:OEA1048576 ONW1:ONW1048576 OXS1:OXS1048576 PHO1:PHO1048576 PRK1:PRK1048576 QBG1:QBG1048576 QLC1:QLC1048576 QUY1:QUY1048576 REU1:REU1048576 ROQ1:ROQ1048576 RYM1:RYM1048576 SII1:SII1048576 SSE1:SSE1048576 TCA1:TCA1048576 TLW1:TLW1048576 TVS1:TVS1048576 UFO1:UFO1048576 UPK1:UPK1048576 UZG1:UZG1048576 VJC1:VJC1048576 VSY1:VSY1048576 WCU1:WCU1048576 WMQ1:WMQ1048576 WWM1:WWM1048576"/>
    <dataValidation operator="equal" allowBlank="1" showInputMessage="1" promptTitle="MISA SME.NET" prompt="Nhập Mã đơn vị tính." sqref="AD1:AD1048576 JZ1:JZ1048576 TV1:TV1048576 ADR1:ADR1048576 ANN1:ANN1048576 AXJ1:AXJ1048576 BHF1:BHF1048576 BRB1:BRB1048576 CAX1:CAX1048576 CKT1:CKT1048576 CUP1:CUP1048576 DEL1:DEL1048576 DOH1:DOH1048576 DYD1:DYD1048576 EHZ1:EHZ1048576 ERV1:ERV1048576 FBR1:FBR1048576 FLN1:FLN1048576 FVJ1:FVJ1048576 GFF1:GFF1048576 GPB1:GPB1048576 GYX1:GYX1048576 HIT1:HIT1048576 HSP1:HSP1048576 ICL1:ICL1048576 IMH1:IMH1048576 IWD1:IWD1048576 JFZ1:JFZ1048576 JPV1:JPV1048576 JZR1:JZR1048576 KJN1:KJN1048576 KTJ1:KTJ1048576 LDF1:LDF1048576 LNB1:LNB1048576 LWX1:LWX1048576 MGT1:MGT1048576 MQP1:MQP1048576 NAL1:NAL1048576 NKH1:NKH1048576 NUD1:NUD1048576 ODZ1:ODZ1048576 ONV1:ONV1048576 OXR1:OXR1048576 PHN1:PHN1048576 PRJ1:PRJ1048576 QBF1:QBF1048576 QLB1:QLB1048576 QUX1:QUX1048576 RET1:RET1048576 ROP1:ROP1048576 RYL1:RYL1048576 SIH1:SIH1048576 SSD1:SSD1048576 TBZ1:TBZ1048576 TLV1:TLV1048576 TVR1:TVR1048576 UFN1:UFN1048576 UPJ1:UPJ1048576 UZF1:UZF1048576 VJB1:VJB1048576 VSX1:VSX1048576 WCT1:WCT1048576 WMP1:WMP1048576 WWL1:WWL1048576"/>
    <dataValidation operator="equal" allowBlank="1" showInputMessage="1" promptTitle="MISA SME.NET" prompt="Nhập Thành tiền_x000a_Tối đa 14 ký tự." sqref="AH1:AH1048576 KD1:KD1048576 TZ1:TZ1048576 ADV1:ADV1048576 ANR1:ANR1048576 AXN1:AXN1048576 BHJ1:BHJ1048576 BRF1:BRF1048576 CBB1:CBB1048576 CKX1:CKX1048576 CUT1:CUT1048576 DEP1:DEP1048576 DOL1:DOL1048576 DYH1:DYH1048576 EID1:EID1048576 ERZ1:ERZ1048576 FBV1:FBV1048576 FLR1:FLR1048576 FVN1:FVN1048576 GFJ1:GFJ1048576 GPF1:GPF1048576 GZB1:GZB1048576 HIX1:HIX1048576 HST1:HST1048576 ICP1:ICP1048576 IML1:IML1048576 IWH1:IWH1048576 JGD1:JGD1048576 JPZ1:JPZ1048576 JZV1:JZV1048576 KJR1:KJR1048576 KTN1:KTN1048576 LDJ1:LDJ1048576 LNF1:LNF1048576 LXB1:LXB1048576 MGX1:MGX1048576 MQT1:MQT1048576 NAP1:NAP1048576 NKL1:NKL1048576 NUH1:NUH1048576 OED1:OED1048576 ONZ1:ONZ1048576 OXV1:OXV1048576 PHR1:PHR1048576 PRN1:PRN1048576 QBJ1:QBJ1048576 QLF1:QLF1048576 QVB1:QVB1048576 REX1:REX1048576 ROT1:ROT1048576 RYP1:RYP1048576 SIL1:SIL1048576 SSH1:SSH1048576 TCD1:TCD1048576 TLZ1:TLZ1048576 TVV1:TVV1048576 UFR1:UFR1048576 UPN1:UPN1048576 UZJ1:UZJ1048576 VJF1:VJF1048576 VTB1:VTB1048576 WCX1:WCX1048576 WMT1:WMT1048576 WWP1:WWP1048576"/>
    <dataValidation operator="equal" allowBlank="1" showInputMessage="1" promptTitle="MISA SME.NET" prompt="Nhập Tiền chiết khấu_x000a_Tối đa 14 ký tự." sqref="AJ1:AJ1048576 KF1:KF1048576 UB1:UB1048576 ADX1:ADX1048576 ANT1:ANT1048576 AXP1:AXP1048576 BHL1:BHL1048576 BRH1:BRH1048576 CBD1:CBD1048576 CKZ1:CKZ1048576 CUV1:CUV1048576 DER1:DER1048576 DON1:DON1048576 DYJ1:DYJ1048576 EIF1:EIF1048576 ESB1:ESB1048576 FBX1:FBX1048576 FLT1:FLT1048576 FVP1:FVP1048576 GFL1:GFL1048576 GPH1:GPH1048576 GZD1:GZD1048576 HIZ1:HIZ1048576 HSV1:HSV1048576 ICR1:ICR1048576 IMN1:IMN1048576 IWJ1:IWJ1048576 JGF1:JGF1048576 JQB1:JQB1048576 JZX1:JZX1048576 KJT1:KJT1048576 KTP1:KTP1048576 LDL1:LDL1048576 LNH1:LNH1048576 LXD1:LXD1048576 MGZ1:MGZ1048576 MQV1:MQV1048576 NAR1:NAR1048576 NKN1:NKN1048576 NUJ1:NUJ1048576 OEF1:OEF1048576 OOB1:OOB1048576 OXX1:OXX1048576 PHT1:PHT1048576 PRP1:PRP1048576 QBL1:QBL1048576 QLH1:QLH1048576 QVD1:QVD1048576 REZ1:REZ1048576 ROV1:ROV1048576 RYR1:RYR1048576 SIN1:SIN1048576 SSJ1:SSJ1048576 TCF1:TCF1048576 TMB1:TMB1048576 TVX1:TVX1048576 UFT1:UFT1048576 UPP1:UPP1048576 UZL1:UZL1048576 VJH1:VJH1048576 VTD1:VTD1048576 WCZ1:WCZ1048576 WMV1:WMV1048576 WWR1:WWR1048576"/>
    <dataValidation allowBlank="1" showInputMessage="1" promptTitle="MISA SME.NET" prompt="Nhập Tỷ lệ chiết khẩu_x000a_Nhập giá trị trong khoảng 0 - 100." sqref="AI1:AI1048576 KE1:KE1048576 UA1:UA1048576 ADW1:ADW1048576 ANS1:ANS1048576 AXO1:AXO1048576 BHK1:BHK1048576 BRG1:BRG1048576 CBC1:CBC1048576 CKY1:CKY1048576 CUU1:CUU1048576 DEQ1:DEQ1048576 DOM1:DOM1048576 DYI1:DYI1048576 EIE1:EIE1048576 ESA1:ESA1048576 FBW1:FBW1048576 FLS1:FLS1048576 FVO1:FVO1048576 GFK1:GFK1048576 GPG1:GPG1048576 GZC1:GZC1048576 HIY1:HIY1048576 HSU1:HSU1048576 ICQ1:ICQ1048576 IMM1:IMM1048576 IWI1:IWI1048576 JGE1:JGE1048576 JQA1:JQA1048576 JZW1:JZW1048576 KJS1:KJS1048576 KTO1:KTO1048576 LDK1:LDK1048576 LNG1:LNG1048576 LXC1:LXC1048576 MGY1:MGY1048576 MQU1:MQU1048576 NAQ1:NAQ1048576 NKM1:NKM1048576 NUI1:NUI1048576 OEE1:OEE1048576 OOA1:OOA1048576 OXW1:OXW1048576 PHS1:PHS1048576 PRO1:PRO1048576 QBK1:QBK1048576 QLG1:QLG1048576 QVC1:QVC1048576 REY1:REY1048576 ROU1:ROU1048576 RYQ1:RYQ1048576 SIM1:SIM1048576 SSI1:SSI1048576 TCE1:TCE1048576 TMA1:TMA1048576 TVW1:TVW1048576 UFS1:UFS1048576 UPO1:UPO1048576 UZK1:UZK1048576 VJG1:VJG1048576 VTC1:VTC1048576 WCY1:WCY1048576 WMU1:WMU1048576 WWQ1:WWQ1048576"/>
    <dataValidation allowBlank="1" showInputMessage="1" promptTitle="MISA SME.NET" prompt="Nhập Tài khoản chiết khấu._x000a_Lưu ý chỉ nhập với Hình thức bán hàng là (Bán hàng hóa dịch vụ)" sqref="AK1:AK1048576 KG1:KG1048576 UC1:UC1048576 ADY1:ADY1048576 ANU1:ANU1048576 AXQ1:AXQ1048576 BHM1:BHM1048576 BRI1:BRI1048576 CBE1:CBE1048576 CLA1:CLA1048576 CUW1:CUW1048576 DES1:DES1048576 DOO1:DOO1048576 DYK1:DYK1048576 EIG1:EIG1048576 ESC1:ESC1048576 FBY1:FBY1048576 FLU1:FLU1048576 FVQ1:FVQ1048576 GFM1:GFM1048576 GPI1:GPI1048576 GZE1:GZE1048576 HJA1:HJA1048576 HSW1:HSW1048576 ICS1:ICS1048576 IMO1:IMO1048576 IWK1:IWK1048576 JGG1:JGG1048576 JQC1:JQC1048576 JZY1:JZY1048576 KJU1:KJU1048576 KTQ1:KTQ1048576 LDM1:LDM1048576 LNI1:LNI1048576 LXE1:LXE1048576 MHA1:MHA1048576 MQW1:MQW1048576 NAS1:NAS1048576 NKO1:NKO1048576 NUK1:NUK1048576 OEG1:OEG1048576 OOC1:OOC1048576 OXY1:OXY1048576 PHU1:PHU1048576 PRQ1:PRQ1048576 QBM1:QBM1048576 QLI1:QLI1048576 QVE1:QVE1048576 RFA1:RFA1048576 ROW1:ROW1048576 RYS1:RYS1048576 SIO1:SIO1048576 SSK1:SSK1048576 TCG1:TCG1048576 TMC1:TMC1048576 TVY1:TVY1048576 UFU1:UFU1048576 UPQ1:UPQ1048576 UZM1:UZM1048576 VJI1:VJI1048576 VTE1:VTE1048576 WDA1:WDA1048576 WMW1:WMW1048576 WWS1:WWS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KJ1:KJ1048576 UF1:UF1048576 AEB1:AEB1048576 ANX1:ANX1048576 AXT1:AXT1048576 BHP1:BHP1048576 BRL1:BRL1048576 CBH1:CBH1048576 CLD1:CLD1048576 CUZ1:CUZ1048576 DEV1:DEV1048576 DOR1:DOR1048576 DYN1:DYN1048576 EIJ1:EIJ1048576 ESF1:ESF1048576 FCB1:FCB1048576 FLX1:FLX1048576 FVT1:FVT1048576 GFP1:GFP1048576 GPL1:GPL1048576 GZH1:GZH1048576 HJD1:HJD1048576 HSZ1:HSZ1048576 ICV1:ICV1048576 IMR1:IMR1048576 IWN1:IWN1048576 JGJ1:JGJ1048576 JQF1:JQF1048576 KAB1:KAB1048576 KJX1:KJX1048576 KTT1:KTT1048576 LDP1:LDP1048576 LNL1:LNL1048576 LXH1:LXH1048576 MHD1:MHD1048576 MQZ1:MQZ1048576 NAV1:NAV1048576 NKR1:NKR1048576 NUN1:NUN1048576 OEJ1:OEJ1048576 OOF1:OOF1048576 OYB1:OYB1048576 PHX1:PHX1048576 PRT1:PRT1048576 QBP1:QBP1048576 QLL1:QLL1048576 QVH1:QVH1048576 RFD1:RFD1048576 ROZ1:ROZ1048576 RYV1:RYV1048576 SIR1:SIR1048576 SSN1:SSN1048576 TCJ1:TCJ1048576 TMF1:TMF1048576 TWB1:TWB1048576 UFX1:UFX1048576 UPT1:UPT1048576 UZP1:UZP1048576 VJL1:VJL1048576 VTH1:VTH1048576 WDD1:WDD1048576 WMZ1:WMZ1048576 WWV1:WWV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KH1:KH1048576 UD1:UD1048576 ADZ1:ADZ1048576 ANV1:ANV1048576 AXR1:AXR1048576 BHN1:BHN1048576 BRJ1:BRJ1048576 CBF1:CBF1048576 CLB1:CLB1048576 CUX1:CUX1048576 DET1:DET1048576 DOP1:DOP1048576 DYL1:DYL1048576 EIH1:EIH1048576 ESD1:ESD1048576 FBZ1:FBZ1048576 FLV1:FLV1048576 FVR1:FVR1048576 GFN1:GFN1048576 GPJ1:GPJ1048576 GZF1:GZF1048576 HJB1:HJB1048576 HSX1:HSX1048576 ICT1:ICT1048576 IMP1:IMP1048576 IWL1:IWL1048576 JGH1:JGH1048576 JQD1:JQD1048576 JZZ1:JZZ1048576 KJV1:KJV1048576 KTR1:KTR1048576 LDN1:LDN1048576 LNJ1:LNJ1048576 LXF1:LXF1048576 MHB1:MHB1048576 MQX1:MQX1048576 NAT1:NAT1048576 NKP1:NKP1048576 NUL1:NUL1048576 OEH1:OEH1048576 OOD1:OOD1048576 OXZ1:OXZ1048576 PHV1:PHV1048576 PRR1:PRR1048576 QBN1:QBN1048576 QLJ1:QLJ1048576 QVF1:QVF1048576 RFB1:RFB1048576 ROX1:ROX1048576 RYT1:RYT1048576 SIP1:SIP1048576 SSL1:SSL1048576 TCH1:TCH1048576 TMD1:TMD1048576 TVZ1:TVZ1048576 UFV1:UFV1048576 UPR1:UPR1048576 UZN1:UZN1048576 VJJ1:VJJ1048576 VTF1:VTF1048576 WDB1:WDB1048576 WMX1:WMX1048576 WWT1:WWT1048576"/>
    <dataValidation allowBlank="1" showInputMessage="1" promptTitle="MISA SME.NET" prompt="Nhập Tài khoản thuế giá trị gia tăng._x000a_Lưu ý chỉ nhập với Hình thức bán hàng là (Bán hàng hóa dịch vụ)" sqref="AO1:AO1048576 KK1:KK1048576 UG1:UG1048576 AEC1:AEC1048576 ANY1:ANY1048576 AXU1:AXU1048576 BHQ1:BHQ1048576 BRM1:BRM1048576 CBI1:CBI1048576 CLE1:CLE1048576 CVA1:CVA1048576 DEW1:DEW1048576 DOS1:DOS1048576 DYO1:DYO1048576 EIK1:EIK1048576 ESG1:ESG1048576 FCC1:FCC1048576 FLY1:FLY1048576 FVU1:FVU1048576 GFQ1:GFQ1048576 GPM1:GPM1048576 GZI1:GZI1048576 HJE1:HJE1048576 HTA1:HTA1048576 ICW1:ICW1048576 IMS1:IMS1048576 IWO1:IWO1048576 JGK1:JGK1048576 JQG1:JQG1048576 KAC1:KAC1048576 KJY1:KJY1048576 KTU1:KTU1048576 LDQ1:LDQ1048576 LNM1:LNM1048576 LXI1:LXI1048576 MHE1:MHE1048576 MRA1:MRA1048576 NAW1:NAW1048576 NKS1:NKS1048576 NUO1:NUO1048576 OEK1:OEK1048576 OOG1:OOG1048576 OYC1:OYC1048576 PHY1:PHY1048576 PRU1:PRU1048576 QBQ1:QBQ1048576 QLM1:QLM1048576 QVI1:QVI1048576 RFE1:RFE1048576 RPA1:RPA1048576 RYW1:RYW1048576 SIS1:SIS1048576 SSO1:SSO1048576 TCK1:TCK1048576 TMG1:TMG1048576 TWC1:TWC1048576 UFY1:UFY1048576 UPU1:UPU1048576 UZQ1:UZQ1048576 VJM1:VJM1048576 VTI1:VTI1048576 WDE1:WDE1048576 WNA1:WNA1048576 WWW1:WWW1048576"/>
    <dataValidation allowBlank="1" showInputMessage="1" showErrorMessage="1" promptTitle="MISA SME.NET" prompt="Nhập Số chứng từ_x000a_Tối đa 20 ký tự." sqref="H1:H1048576 JD1:JD1048576 SZ1:SZ1048576 ACV1:ACV1048576 AMR1:AMR1048576 AWN1:AWN1048576 BGJ1:BGJ1048576 BQF1:BQF1048576 CAB1:CAB1048576 CJX1:CJX1048576 CTT1:CTT1048576 DDP1:DDP1048576 DNL1:DNL1048576 DXH1:DXH1048576 EHD1:EHD1048576 EQZ1:EQZ1048576 FAV1:FAV1048576 FKR1:FKR1048576 FUN1:FUN1048576 GEJ1:GEJ1048576 GOF1:GOF1048576 GYB1:GYB1048576 HHX1:HHX1048576 HRT1:HRT1048576 IBP1:IBP1048576 ILL1:ILL1048576 IVH1:IVH1048576 JFD1:JFD1048576 JOZ1:JOZ1048576 JYV1:JYV1048576 KIR1:KIR1048576 KSN1:KSN1048576 LCJ1:LCJ1048576 LMF1:LMF1048576 LWB1:LWB1048576 MFX1:MFX1048576 MPT1:MPT1048576 MZP1:MZP1048576 NJL1:NJL1048576 NTH1:NTH1048576 ODD1:ODD1048576 OMZ1:OMZ1048576 OWV1:OWV1048576 PGR1:PGR1048576 PQN1:PQN1048576 QAJ1:QAJ1048576 QKF1:QKF1048576 QUB1:QUB1048576 RDX1:RDX1048576 RNT1:RNT1048576 RXP1:RXP1048576 SHL1:SHL1048576 SRH1:SRH1048576 TBD1:TBD1048576 TKZ1:TKZ1048576 TUV1:TUV1048576 UER1:UER1048576 UON1:UON1048576 UYJ1:UYJ1048576 VIF1:VIF1048576 VSB1:VSB1048576 WBX1:WBX1048576 WLT1:WLT1048576 WVP1:WVP1048576"/>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387"/>
  <sheetViews>
    <sheetView topLeftCell="G306" workbookViewId="0">
      <selection activeCell="AC319" sqref="AC319"/>
    </sheetView>
  </sheetViews>
  <sheetFormatPr defaultRowHeight="15.75"/>
  <cols>
    <col min="1" max="29" width="24.75" customWidth="1"/>
  </cols>
  <sheetData>
    <row r="1" spans="1:29">
      <c r="A1" s="1" t="s">
        <v>0</v>
      </c>
      <c r="B1" s="1" t="s">
        <v>1</v>
      </c>
      <c r="C1" s="1" t="s">
        <v>2</v>
      </c>
      <c r="D1" s="1" t="s">
        <v>3</v>
      </c>
      <c r="E1" s="1" t="s">
        <v>4</v>
      </c>
      <c r="F1" s="1" t="s">
        <v>5</v>
      </c>
      <c r="G1" s="1" t="s">
        <v>6</v>
      </c>
      <c r="H1" s="1" t="s">
        <v>7</v>
      </c>
      <c r="I1" s="1" t="s">
        <v>8</v>
      </c>
      <c r="J1" s="1" t="s">
        <v>9</v>
      </c>
      <c r="K1" s="1" t="s">
        <v>10</v>
      </c>
      <c r="L1" s="1" t="s">
        <v>11</v>
      </c>
      <c r="M1" s="1" t="s">
        <v>12</v>
      </c>
      <c r="N1" s="1"/>
      <c r="O1" s="1"/>
      <c r="P1" s="1" t="s">
        <v>15</v>
      </c>
      <c r="Q1" s="1" t="s">
        <v>16</v>
      </c>
      <c r="R1" s="1" t="s">
        <v>17</v>
      </c>
      <c r="S1" s="1" t="s">
        <v>18</v>
      </c>
      <c r="T1" s="1" t="s">
        <v>12</v>
      </c>
      <c r="U1" s="1" t="s">
        <v>13</v>
      </c>
      <c r="V1" s="1" t="s">
        <v>14</v>
      </c>
      <c r="W1" s="1" t="s">
        <v>15</v>
      </c>
      <c r="X1" s="1" t="s">
        <v>16</v>
      </c>
      <c r="Y1" s="1" t="s">
        <v>17</v>
      </c>
      <c r="Z1" s="1" t="s">
        <v>19</v>
      </c>
      <c r="AA1" s="1" t="s">
        <v>20</v>
      </c>
      <c r="AB1" s="1" t="s">
        <v>21</v>
      </c>
      <c r="AC1" s="1" t="s">
        <v>22</v>
      </c>
    </row>
    <row r="2" spans="1:29">
      <c r="A2" s="1">
        <f>MATCH(B2,Sheet1!B:B,0)</f>
        <v>170</v>
      </c>
      <c r="B2" s="1">
        <v>9105821892</v>
      </c>
      <c r="C2" s="1" t="s">
        <v>23</v>
      </c>
      <c r="D2" s="1" t="s">
        <v>24</v>
      </c>
      <c r="E2" s="1" t="s">
        <v>25</v>
      </c>
      <c r="F2" s="1" t="s">
        <v>26</v>
      </c>
      <c r="G2" s="1" t="s">
        <v>27</v>
      </c>
      <c r="H2" s="1" t="s">
        <v>28</v>
      </c>
      <c r="I2" s="1" t="s">
        <v>29</v>
      </c>
      <c r="J2" s="1" t="s">
        <v>30</v>
      </c>
      <c r="K2" s="1" t="s">
        <v>31</v>
      </c>
      <c r="L2" s="8" t="s">
        <v>32</v>
      </c>
      <c r="M2" s="1" t="s">
        <v>33</v>
      </c>
      <c r="N2" s="1" t="str">
        <f>IF(L2="0104918404","WIN","WIN-"&amp;RIGHT(L2,3))</f>
        <v>WIN</v>
      </c>
      <c r="O2" s="1" t="s">
        <v>2138</v>
      </c>
      <c r="P2" s="1" t="s">
        <v>34</v>
      </c>
      <c r="Q2" s="1" t="s">
        <v>34</v>
      </c>
      <c r="R2" s="1" t="s">
        <v>34</v>
      </c>
      <c r="S2" s="1" t="s">
        <v>35</v>
      </c>
      <c r="T2" s="1" t="s">
        <v>36</v>
      </c>
      <c r="U2" s="1" t="s">
        <v>37</v>
      </c>
      <c r="V2" s="1" t="s">
        <v>38</v>
      </c>
      <c r="W2" s="1" t="s">
        <v>39</v>
      </c>
      <c r="X2" s="1" t="s">
        <v>34</v>
      </c>
      <c r="Y2" s="1" t="s">
        <v>34</v>
      </c>
      <c r="Z2" s="1" t="s">
        <v>34</v>
      </c>
      <c r="AA2" s="1" t="s">
        <v>40</v>
      </c>
      <c r="AB2" s="1"/>
      <c r="AC2" s="1">
        <v>9105821892</v>
      </c>
    </row>
    <row r="3" spans="1:29">
      <c r="A3" s="1">
        <f>MATCH(B3,Sheet1!B:B,0)</f>
        <v>175</v>
      </c>
      <c r="B3" s="1">
        <v>9105821959</v>
      </c>
      <c r="C3" s="1" t="s">
        <v>23</v>
      </c>
      <c r="D3" s="1" t="s">
        <v>24</v>
      </c>
      <c r="E3" s="1" t="s">
        <v>25</v>
      </c>
      <c r="F3" s="1" t="s">
        <v>41</v>
      </c>
      <c r="G3" s="1" t="s">
        <v>27</v>
      </c>
      <c r="H3" s="1" t="s">
        <v>28</v>
      </c>
      <c r="I3" s="1" t="s">
        <v>42</v>
      </c>
      <c r="J3" s="1" t="s">
        <v>43</v>
      </c>
      <c r="K3" s="1" t="s">
        <v>44</v>
      </c>
      <c r="L3" s="1" t="s">
        <v>32</v>
      </c>
      <c r="M3" s="1" t="s">
        <v>33</v>
      </c>
      <c r="N3" s="1" t="str">
        <f t="shared" ref="N3:N66" si="0">IF(L3="0104918404","WIN","WIN-"&amp;RIGHT(L3,3))</f>
        <v>WIN</v>
      </c>
      <c r="O3" s="1" t="s">
        <v>2138</v>
      </c>
      <c r="P3" s="1" t="s">
        <v>34</v>
      </c>
      <c r="Q3" s="1" t="s">
        <v>34</v>
      </c>
      <c r="R3" s="1" t="s">
        <v>34</v>
      </c>
      <c r="S3" s="1" t="s">
        <v>35</v>
      </c>
      <c r="T3" s="1" t="s">
        <v>36</v>
      </c>
      <c r="U3" s="1" t="s">
        <v>37</v>
      </c>
      <c r="V3" s="1" t="s">
        <v>38</v>
      </c>
      <c r="W3" s="1" t="s">
        <v>39</v>
      </c>
      <c r="X3" s="1" t="s">
        <v>34</v>
      </c>
      <c r="Y3" s="1" t="s">
        <v>34</v>
      </c>
      <c r="Z3" s="1" t="s">
        <v>34</v>
      </c>
      <c r="AA3" s="1" t="s">
        <v>45</v>
      </c>
      <c r="AB3" s="1"/>
      <c r="AC3" s="1">
        <v>9105821959</v>
      </c>
    </row>
    <row r="4" spans="1:29">
      <c r="A4" s="1">
        <f>MATCH(B4,Sheet1!B:B,0)</f>
        <v>129</v>
      </c>
      <c r="B4" s="1">
        <v>9105821322</v>
      </c>
      <c r="C4" s="1" t="s">
        <v>23</v>
      </c>
      <c r="D4" s="1" t="s">
        <v>24</v>
      </c>
      <c r="E4" s="1" t="s">
        <v>25</v>
      </c>
      <c r="F4" s="1" t="s">
        <v>46</v>
      </c>
      <c r="G4" s="1" t="s">
        <v>27</v>
      </c>
      <c r="H4" s="1" t="s">
        <v>28</v>
      </c>
      <c r="I4" s="1" t="s">
        <v>47</v>
      </c>
      <c r="J4" s="1" t="s">
        <v>48</v>
      </c>
      <c r="K4" s="1" t="s">
        <v>49</v>
      </c>
      <c r="L4" s="1" t="s">
        <v>32</v>
      </c>
      <c r="M4" s="1" t="s">
        <v>33</v>
      </c>
      <c r="N4" s="1" t="str">
        <f t="shared" si="0"/>
        <v>WIN</v>
      </c>
      <c r="O4" s="1" t="s">
        <v>2138</v>
      </c>
      <c r="P4" s="1" t="s">
        <v>34</v>
      </c>
      <c r="Q4" s="1" t="s">
        <v>34</v>
      </c>
      <c r="R4" s="1" t="s">
        <v>34</v>
      </c>
      <c r="S4" s="1" t="s">
        <v>35</v>
      </c>
      <c r="T4" s="1" t="s">
        <v>36</v>
      </c>
      <c r="U4" s="1" t="s">
        <v>37</v>
      </c>
      <c r="V4" s="1" t="s">
        <v>38</v>
      </c>
      <c r="W4" s="1" t="s">
        <v>39</v>
      </c>
      <c r="X4" s="1" t="s">
        <v>34</v>
      </c>
      <c r="Y4" s="1" t="s">
        <v>34</v>
      </c>
      <c r="Z4" s="1" t="s">
        <v>34</v>
      </c>
      <c r="AA4" s="1" t="s">
        <v>50</v>
      </c>
      <c r="AB4" s="1"/>
      <c r="AC4" s="1">
        <v>9105821322</v>
      </c>
    </row>
    <row r="5" spans="1:29">
      <c r="A5" s="1">
        <f>MATCH(B5,Sheet1!B:B,0)</f>
        <v>219</v>
      </c>
      <c r="B5" s="1">
        <v>9105822641</v>
      </c>
      <c r="C5" s="1" t="s">
        <v>23</v>
      </c>
      <c r="D5" s="1" t="s">
        <v>24</v>
      </c>
      <c r="E5" s="1" t="s">
        <v>25</v>
      </c>
      <c r="F5" s="1" t="s">
        <v>51</v>
      </c>
      <c r="G5" s="1" t="s">
        <v>27</v>
      </c>
      <c r="H5" s="1" t="s">
        <v>28</v>
      </c>
      <c r="I5" s="1" t="s">
        <v>52</v>
      </c>
      <c r="J5" s="1" t="s">
        <v>53</v>
      </c>
      <c r="K5" s="1" t="s">
        <v>54</v>
      </c>
      <c r="L5" s="1" t="s">
        <v>32</v>
      </c>
      <c r="M5" s="1" t="s">
        <v>33</v>
      </c>
      <c r="N5" s="1" t="str">
        <f t="shared" si="0"/>
        <v>WIN</v>
      </c>
      <c r="O5" s="1" t="s">
        <v>2138</v>
      </c>
      <c r="P5" s="1" t="s">
        <v>34</v>
      </c>
      <c r="Q5" s="1" t="s">
        <v>34</v>
      </c>
      <c r="R5" s="1" t="s">
        <v>34</v>
      </c>
      <c r="S5" s="1" t="s">
        <v>35</v>
      </c>
      <c r="T5" s="1" t="s">
        <v>36</v>
      </c>
      <c r="U5" s="1" t="s">
        <v>37</v>
      </c>
      <c r="V5" s="1" t="s">
        <v>38</v>
      </c>
      <c r="W5" s="1" t="s">
        <v>39</v>
      </c>
      <c r="X5" s="1" t="s">
        <v>34</v>
      </c>
      <c r="Y5" s="1" t="s">
        <v>34</v>
      </c>
      <c r="Z5" s="1" t="s">
        <v>34</v>
      </c>
      <c r="AA5" s="1" t="s">
        <v>55</v>
      </c>
      <c r="AB5" s="1"/>
      <c r="AC5" s="1">
        <v>9105822641</v>
      </c>
    </row>
    <row r="6" spans="1:29">
      <c r="A6" s="1">
        <f>MATCH(B6,Sheet1!B:B,0)</f>
        <v>223</v>
      </c>
      <c r="B6" s="1">
        <v>9105822673</v>
      </c>
      <c r="C6" s="1" t="s">
        <v>23</v>
      </c>
      <c r="D6" s="1" t="s">
        <v>24</v>
      </c>
      <c r="E6" s="1" t="s">
        <v>25</v>
      </c>
      <c r="F6" s="1" t="s">
        <v>56</v>
      </c>
      <c r="G6" s="1" t="s">
        <v>27</v>
      </c>
      <c r="H6" s="1" t="s">
        <v>28</v>
      </c>
      <c r="I6" s="1" t="s">
        <v>57</v>
      </c>
      <c r="J6" s="1" t="s">
        <v>58</v>
      </c>
      <c r="K6" s="1" t="s">
        <v>59</v>
      </c>
      <c r="L6" s="1" t="s">
        <v>32</v>
      </c>
      <c r="M6" s="1" t="s">
        <v>33</v>
      </c>
      <c r="N6" s="1" t="str">
        <f t="shared" si="0"/>
        <v>WIN</v>
      </c>
      <c r="O6" s="1" t="s">
        <v>2138</v>
      </c>
      <c r="P6" s="1" t="s">
        <v>34</v>
      </c>
      <c r="Q6" s="1" t="s">
        <v>34</v>
      </c>
      <c r="R6" s="1" t="s">
        <v>34</v>
      </c>
      <c r="S6" s="1" t="s">
        <v>35</v>
      </c>
      <c r="T6" s="1" t="s">
        <v>36</v>
      </c>
      <c r="U6" s="1" t="s">
        <v>37</v>
      </c>
      <c r="V6" s="1" t="s">
        <v>38</v>
      </c>
      <c r="W6" s="1" t="s">
        <v>39</v>
      </c>
      <c r="X6" s="1" t="s">
        <v>34</v>
      </c>
      <c r="Y6" s="1" t="s">
        <v>34</v>
      </c>
      <c r="Z6" s="1" t="s">
        <v>34</v>
      </c>
      <c r="AA6" s="1" t="s">
        <v>60</v>
      </c>
      <c r="AB6" s="1"/>
      <c r="AC6" s="1">
        <v>9105822673</v>
      </c>
    </row>
    <row r="7" spans="1:29">
      <c r="A7" s="1">
        <f>MATCH(B7,Sheet1!B:B,0)</f>
        <v>272</v>
      </c>
      <c r="B7" s="1">
        <v>9105823647</v>
      </c>
      <c r="C7" s="1" t="s">
        <v>23</v>
      </c>
      <c r="D7" s="1" t="s">
        <v>24</v>
      </c>
      <c r="E7" s="1" t="s">
        <v>25</v>
      </c>
      <c r="F7" s="1" t="s">
        <v>61</v>
      </c>
      <c r="G7" s="1" t="s">
        <v>27</v>
      </c>
      <c r="H7" s="1" t="s">
        <v>28</v>
      </c>
      <c r="I7" s="1" t="s">
        <v>62</v>
      </c>
      <c r="J7" s="1" t="s">
        <v>63</v>
      </c>
      <c r="K7" s="1" t="s">
        <v>64</v>
      </c>
      <c r="L7" s="1" t="s">
        <v>32</v>
      </c>
      <c r="M7" s="1" t="s">
        <v>33</v>
      </c>
      <c r="N7" s="1" t="str">
        <f t="shared" si="0"/>
        <v>WIN</v>
      </c>
      <c r="O7" s="1" t="s">
        <v>2138</v>
      </c>
      <c r="P7" s="1" t="s">
        <v>34</v>
      </c>
      <c r="Q7" s="1" t="s">
        <v>34</v>
      </c>
      <c r="R7" s="1" t="s">
        <v>34</v>
      </c>
      <c r="S7" s="1" t="s">
        <v>35</v>
      </c>
      <c r="T7" s="1" t="s">
        <v>36</v>
      </c>
      <c r="U7" s="1" t="s">
        <v>37</v>
      </c>
      <c r="V7" s="1" t="s">
        <v>38</v>
      </c>
      <c r="W7" s="1" t="s">
        <v>39</v>
      </c>
      <c r="X7" s="1" t="s">
        <v>34</v>
      </c>
      <c r="Y7" s="1" t="s">
        <v>34</v>
      </c>
      <c r="Z7" s="1" t="s">
        <v>34</v>
      </c>
      <c r="AA7" s="1" t="s">
        <v>65</v>
      </c>
      <c r="AB7" s="1"/>
      <c r="AC7" s="1">
        <v>9105823647</v>
      </c>
    </row>
    <row r="8" spans="1:29">
      <c r="A8" s="1">
        <f>MATCH(B8,Sheet1!B:B,0)</f>
        <v>46</v>
      </c>
      <c r="B8" s="1">
        <v>9105820207</v>
      </c>
      <c r="C8" s="1" t="s">
        <v>23</v>
      </c>
      <c r="D8" s="1" t="s">
        <v>24</v>
      </c>
      <c r="E8" s="1" t="s">
        <v>25</v>
      </c>
      <c r="F8" s="1" t="s">
        <v>66</v>
      </c>
      <c r="G8" s="1" t="s">
        <v>27</v>
      </c>
      <c r="H8" s="1" t="s">
        <v>28</v>
      </c>
      <c r="I8" s="1" t="s">
        <v>67</v>
      </c>
      <c r="J8" s="1" t="s">
        <v>68</v>
      </c>
      <c r="K8" s="1" t="s">
        <v>69</v>
      </c>
      <c r="L8" s="1" t="s">
        <v>32</v>
      </c>
      <c r="M8" s="1" t="s">
        <v>33</v>
      </c>
      <c r="N8" s="1" t="str">
        <f t="shared" si="0"/>
        <v>WIN</v>
      </c>
      <c r="O8" s="1" t="s">
        <v>2138</v>
      </c>
      <c r="P8" s="1" t="s">
        <v>34</v>
      </c>
      <c r="Q8" s="1" t="s">
        <v>34</v>
      </c>
      <c r="R8" s="1" t="s">
        <v>34</v>
      </c>
      <c r="S8" s="1" t="s">
        <v>35</v>
      </c>
      <c r="T8" s="1" t="s">
        <v>36</v>
      </c>
      <c r="U8" s="1" t="s">
        <v>37</v>
      </c>
      <c r="V8" s="1" t="s">
        <v>38</v>
      </c>
      <c r="W8" s="1" t="s">
        <v>39</v>
      </c>
      <c r="X8" s="1" t="s">
        <v>34</v>
      </c>
      <c r="Y8" s="1" t="s">
        <v>34</v>
      </c>
      <c r="Z8" s="1" t="s">
        <v>34</v>
      </c>
      <c r="AA8" s="1" t="s">
        <v>70</v>
      </c>
      <c r="AB8" s="1"/>
      <c r="AC8" s="1">
        <v>9105820207</v>
      </c>
    </row>
    <row r="9" spans="1:29">
      <c r="A9" s="1">
        <f>MATCH(B9,Sheet1!B:B,0)</f>
        <v>59</v>
      </c>
      <c r="B9" s="1">
        <v>9105820245</v>
      </c>
      <c r="C9" s="1" t="s">
        <v>23</v>
      </c>
      <c r="D9" s="1" t="s">
        <v>24</v>
      </c>
      <c r="E9" s="1" t="s">
        <v>25</v>
      </c>
      <c r="F9" s="1" t="s">
        <v>71</v>
      </c>
      <c r="G9" s="1" t="s">
        <v>27</v>
      </c>
      <c r="H9" s="1" t="s">
        <v>28</v>
      </c>
      <c r="I9" s="1" t="s">
        <v>72</v>
      </c>
      <c r="J9" s="1" t="s">
        <v>73</v>
      </c>
      <c r="K9" s="1" t="s">
        <v>74</v>
      </c>
      <c r="L9" s="1" t="s">
        <v>32</v>
      </c>
      <c r="M9" s="1" t="s">
        <v>33</v>
      </c>
      <c r="N9" s="1" t="str">
        <f t="shared" si="0"/>
        <v>WIN</v>
      </c>
      <c r="O9" s="1" t="s">
        <v>2138</v>
      </c>
      <c r="P9" s="1" t="s">
        <v>34</v>
      </c>
      <c r="Q9" s="1" t="s">
        <v>34</v>
      </c>
      <c r="R9" s="1" t="s">
        <v>34</v>
      </c>
      <c r="S9" s="1" t="s">
        <v>35</v>
      </c>
      <c r="T9" s="1" t="s">
        <v>36</v>
      </c>
      <c r="U9" s="1" t="s">
        <v>37</v>
      </c>
      <c r="V9" s="1" t="s">
        <v>38</v>
      </c>
      <c r="W9" s="1" t="s">
        <v>39</v>
      </c>
      <c r="X9" s="1" t="s">
        <v>34</v>
      </c>
      <c r="Y9" s="1" t="s">
        <v>34</v>
      </c>
      <c r="Z9" s="1" t="s">
        <v>34</v>
      </c>
      <c r="AA9" s="1" t="s">
        <v>75</v>
      </c>
      <c r="AB9" s="1"/>
      <c r="AC9" s="1">
        <v>9105820245</v>
      </c>
    </row>
    <row r="10" spans="1:29">
      <c r="A10" s="1">
        <f>MATCH(B10,Sheet1!B:B,0)</f>
        <v>67</v>
      </c>
      <c r="B10" s="1">
        <v>9105820337</v>
      </c>
      <c r="C10" s="1" t="s">
        <v>23</v>
      </c>
      <c r="D10" s="1" t="s">
        <v>24</v>
      </c>
      <c r="E10" s="1" t="s">
        <v>25</v>
      </c>
      <c r="F10" s="1" t="s">
        <v>76</v>
      </c>
      <c r="G10" s="1" t="s">
        <v>27</v>
      </c>
      <c r="H10" s="1" t="s">
        <v>28</v>
      </c>
      <c r="I10" s="1" t="s">
        <v>77</v>
      </c>
      <c r="J10" s="1" t="s">
        <v>78</v>
      </c>
      <c r="K10" s="1" t="s">
        <v>79</v>
      </c>
      <c r="L10" s="1" t="s">
        <v>32</v>
      </c>
      <c r="M10" s="1" t="s">
        <v>33</v>
      </c>
      <c r="N10" s="1" t="str">
        <f t="shared" si="0"/>
        <v>WIN</v>
      </c>
      <c r="O10" s="1" t="s">
        <v>2138</v>
      </c>
      <c r="P10" s="1" t="s">
        <v>34</v>
      </c>
      <c r="Q10" s="1" t="s">
        <v>34</v>
      </c>
      <c r="R10" s="1" t="s">
        <v>34</v>
      </c>
      <c r="S10" s="1" t="s">
        <v>35</v>
      </c>
      <c r="T10" s="1" t="s">
        <v>36</v>
      </c>
      <c r="U10" s="1" t="s">
        <v>37</v>
      </c>
      <c r="V10" s="1" t="s">
        <v>38</v>
      </c>
      <c r="W10" s="1" t="s">
        <v>39</v>
      </c>
      <c r="X10" s="1" t="s">
        <v>34</v>
      </c>
      <c r="Y10" s="1" t="s">
        <v>34</v>
      </c>
      <c r="Z10" s="1" t="s">
        <v>34</v>
      </c>
      <c r="AA10" s="1" t="s">
        <v>80</v>
      </c>
      <c r="AB10" s="1"/>
      <c r="AC10" s="1">
        <v>9105820337</v>
      </c>
    </row>
    <row r="11" spans="1:29">
      <c r="A11" s="1">
        <f>MATCH(B11,Sheet1!B:B,0)</f>
        <v>73</v>
      </c>
      <c r="B11" s="1">
        <v>9105820435</v>
      </c>
      <c r="C11" s="1" t="s">
        <v>23</v>
      </c>
      <c r="D11" s="1" t="s">
        <v>24</v>
      </c>
      <c r="E11" s="1" t="s">
        <v>25</v>
      </c>
      <c r="F11" s="1" t="s">
        <v>81</v>
      </c>
      <c r="G11" s="1" t="s">
        <v>27</v>
      </c>
      <c r="H11" s="1" t="s">
        <v>28</v>
      </c>
      <c r="I11" s="1" t="s">
        <v>82</v>
      </c>
      <c r="J11" s="1" t="s">
        <v>83</v>
      </c>
      <c r="K11" s="1" t="s">
        <v>84</v>
      </c>
      <c r="L11" s="1" t="s">
        <v>32</v>
      </c>
      <c r="M11" s="1" t="s">
        <v>33</v>
      </c>
      <c r="N11" s="1" t="str">
        <f t="shared" si="0"/>
        <v>WIN</v>
      </c>
      <c r="O11" s="1" t="s">
        <v>2138</v>
      </c>
      <c r="P11" s="1" t="s">
        <v>34</v>
      </c>
      <c r="Q11" s="1" t="s">
        <v>34</v>
      </c>
      <c r="R11" s="1" t="s">
        <v>34</v>
      </c>
      <c r="S11" s="1" t="s">
        <v>35</v>
      </c>
      <c r="T11" s="1" t="s">
        <v>36</v>
      </c>
      <c r="U11" s="1" t="s">
        <v>37</v>
      </c>
      <c r="V11" s="1" t="s">
        <v>38</v>
      </c>
      <c r="W11" s="1" t="s">
        <v>39</v>
      </c>
      <c r="X11" s="1" t="s">
        <v>34</v>
      </c>
      <c r="Y11" s="1" t="s">
        <v>34</v>
      </c>
      <c r="Z11" s="1" t="s">
        <v>34</v>
      </c>
      <c r="AA11" s="1" t="s">
        <v>85</v>
      </c>
      <c r="AB11" s="1"/>
      <c r="AC11" s="1">
        <v>9105820435</v>
      </c>
    </row>
    <row r="12" spans="1:29">
      <c r="A12" s="1">
        <f>MATCH(B12,Sheet1!B:B,0)</f>
        <v>80</v>
      </c>
      <c r="B12" s="1">
        <v>9105820733</v>
      </c>
      <c r="C12" s="1" t="s">
        <v>23</v>
      </c>
      <c r="D12" s="1" t="s">
        <v>24</v>
      </c>
      <c r="E12" s="1" t="s">
        <v>25</v>
      </c>
      <c r="F12" s="1" t="s">
        <v>86</v>
      </c>
      <c r="G12" s="1" t="s">
        <v>27</v>
      </c>
      <c r="H12" s="1" t="s">
        <v>28</v>
      </c>
      <c r="I12" s="1" t="s">
        <v>87</v>
      </c>
      <c r="J12" s="1" t="s">
        <v>88</v>
      </c>
      <c r="K12" s="1" t="s">
        <v>89</v>
      </c>
      <c r="L12" s="1" t="s">
        <v>32</v>
      </c>
      <c r="M12" s="1" t="s">
        <v>33</v>
      </c>
      <c r="N12" s="1" t="str">
        <f t="shared" si="0"/>
        <v>WIN</v>
      </c>
      <c r="O12" s="1" t="s">
        <v>2138</v>
      </c>
      <c r="P12" s="1" t="s">
        <v>34</v>
      </c>
      <c r="Q12" s="1" t="s">
        <v>34</v>
      </c>
      <c r="R12" s="1" t="s">
        <v>34</v>
      </c>
      <c r="S12" s="1" t="s">
        <v>35</v>
      </c>
      <c r="T12" s="1" t="s">
        <v>36</v>
      </c>
      <c r="U12" s="1" t="s">
        <v>37</v>
      </c>
      <c r="V12" s="1" t="s">
        <v>38</v>
      </c>
      <c r="W12" s="1" t="s">
        <v>39</v>
      </c>
      <c r="X12" s="1" t="s">
        <v>34</v>
      </c>
      <c r="Y12" s="1" t="s">
        <v>34</v>
      </c>
      <c r="Z12" s="1" t="s">
        <v>34</v>
      </c>
      <c r="AA12" s="1" t="s">
        <v>90</v>
      </c>
      <c r="AB12" s="1"/>
      <c r="AC12" s="1">
        <v>9105820733</v>
      </c>
    </row>
    <row r="13" spans="1:29">
      <c r="A13" s="1">
        <f>MATCH(B13,Sheet1!B:B,0)</f>
        <v>115</v>
      </c>
      <c r="B13" s="1">
        <v>9105821181</v>
      </c>
      <c r="C13" s="1" t="s">
        <v>23</v>
      </c>
      <c r="D13" s="1" t="s">
        <v>24</v>
      </c>
      <c r="E13" s="1" t="s">
        <v>25</v>
      </c>
      <c r="F13" s="1" t="s">
        <v>91</v>
      </c>
      <c r="G13" s="1" t="s">
        <v>27</v>
      </c>
      <c r="H13" s="1" t="s">
        <v>28</v>
      </c>
      <c r="I13" s="1" t="s">
        <v>92</v>
      </c>
      <c r="J13" s="1" t="s">
        <v>93</v>
      </c>
      <c r="K13" s="1" t="s">
        <v>94</v>
      </c>
      <c r="L13" s="1" t="s">
        <v>32</v>
      </c>
      <c r="M13" s="1" t="s">
        <v>33</v>
      </c>
      <c r="N13" s="1" t="str">
        <f t="shared" si="0"/>
        <v>WIN</v>
      </c>
      <c r="O13" s="1" t="s">
        <v>2138</v>
      </c>
      <c r="P13" s="1" t="s">
        <v>34</v>
      </c>
      <c r="Q13" s="1" t="s">
        <v>34</v>
      </c>
      <c r="R13" s="1" t="s">
        <v>34</v>
      </c>
      <c r="S13" s="1" t="s">
        <v>35</v>
      </c>
      <c r="T13" s="1" t="s">
        <v>36</v>
      </c>
      <c r="U13" s="1" t="s">
        <v>37</v>
      </c>
      <c r="V13" s="1" t="s">
        <v>38</v>
      </c>
      <c r="W13" s="1" t="s">
        <v>39</v>
      </c>
      <c r="X13" s="1" t="s">
        <v>34</v>
      </c>
      <c r="Y13" s="1" t="s">
        <v>34</v>
      </c>
      <c r="Z13" s="1" t="s">
        <v>34</v>
      </c>
      <c r="AA13" s="1" t="s">
        <v>95</v>
      </c>
      <c r="AB13" s="1"/>
      <c r="AC13" s="1">
        <v>9105821181</v>
      </c>
    </row>
    <row r="14" spans="1:29">
      <c r="A14" s="1">
        <f>MATCH(B14,Sheet1!B:B,0)</f>
        <v>146</v>
      </c>
      <c r="B14" s="1">
        <v>9105821485</v>
      </c>
      <c r="C14" s="1" t="s">
        <v>23</v>
      </c>
      <c r="D14" s="1" t="s">
        <v>24</v>
      </c>
      <c r="E14" s="1" t="s">
        <v>25</v>
      </c>
      <c r="F14" s="1" t="s">
        <v>96</v>
      </c>
      <c r="G14" s="1" t="s">
        <v>27</v>
      </c>
      <c r="H14" s="1" t="s">
        <v>28</v>
      </c>
      <c r="I14" s="1" t="s">
        <v>97</v>
      </c>
      <c r="J14" s="1" t="s">
        <v>98</v>
      </c>
      <c r="K14" s="1" t="s">
        <v>99</v>
      </c>
      <c r="L14" s="1" t="s">
        <v>32</v>
      </c>
      <c r="M14" s="1" t="s">
        <v>33</v>
      </c>
      <c r="N14" s="1" t="str">
        <f t="shared" si="0"/>
        <v>WIN</v>
      </c>
      <c r="O14" s="1" t="s">
        <v>2138</v>
      </c>
      <c r="P14" s="1" t="s">
        <v>34</v>
      </c>
      <c r="Q14" s="1" t="s">
        <v>34</v>
      </c>
      <c r="R14" s="1" t="s">
        <v>34</v>
      </c>
      <c r="S14" s="1" t="s">
        <v>35</v>
      </c>
      <c r="T14" s="1" t="s">
        <v>36</v>
      </c>
      <c r="U14" s="1" t="s">
        <v>37</v>
      </c>
      <c r="V14" s="1" t="s">
        <v>38</v>
      </c>
      <c r="W14" s="1" t="s">
        <v>39</v>
      </c>
      <c r="X14" s="1" t="s">
        <v>34</v>
      </c>
      <c r="Y14" s="1" t="s">
        <v>34</v>
      </c>
      <c r="Z14" s="1" t="s">
        <v>34</v>
      </c>
      <c r="AA14" s="1" t="s">
        <v>100</v>
      </c>
      <c r="AB14" s="1"/>
      <c r="AC14" s="1">
        <v>9105821485</v>
      </c>
    </row>
    <row r="15" spans="1:29">
      <c r="A15" s="1">
        <f>MATCH(B15,Sheet1!B:B,0)</f>
        <v>188</v>
      </c>
      <c r="B15" s="1">
        <v>9105822109</v>
      </c>
      <c r="C15" s="1" t="s">
        <v>23</v>
      </c>
      <c r="D15" s="1" t="s">
        <v>24</v>
      </c>
      <c r="E15" s="1" t="s">
        <v>25</v>
      </c>
      <c r="F15" s="1" t="s">
        <v>101</v>
      </c>
      <c r="G15" s="1" t="s">
        <v>27</v>
      </c>
      <c r="H15" s="1" t="s">
        <v>28</v>
      </c>
      <c r="I15" s="1" t="s">
        <v>62</v>
      </c>
      <c r="J15" s="1" t="s">
        <v>63</v>
      </c>
      <c r="K15" s="1" t="s">
        <v>64</v>
      </c>
      <c r="L15" s="1" t="s">
        <v>32</v>
      </c>
      <c r="M15" s="1" t="s">
        <v>33</v>
      </c>
      <c r="N15" s="1" t="str">
        <f t="shared" si="0"/>
        <v>WIN</v>
      </c>
      <c r="O15" s="1" t="s">
        <v>2138</v>
      </c>
      <c r="P15" s="1" t="s">
        <v>34</v>
      </c>
      <c r="Q15" s="1" t="s">
        <v>34</v>
      </c>
      <c r="R15" s="1" t="s">
        <v>34</v>
      </c>
      <c r="S15" s="1" t="s">
        <v>35</v>
      </c>
      <c r="T15" s="1" t="s">
        <v>36</v>
      </c>
      <c r="U15" s="1" t="s">
        <v>37</v>
      </c>
      <c r="V15" s="1" t="s">
        <v>38</v>
      </c>
      <c r="W15" s="1" t="s">
        <v>39</v>
      </c>
      <c r="X15" s="1" t="s">
        <v>34</v>
      </c>
      <c r="Y15" s="1" t="s">
        <v>34</v>
      </c>
      <c r="Z15" s="1" t="s">
        <v>34</v>
      </c>
      <c r="AA15" s="1" t="s">
        <v>102</v>
      </c>
      <c r="AB15" s="1"/>
      <c r="AC15" s="1">
        <v>9105822109</v>
      </c>
    </row>
    <row r="16" spans="1:29">
      <c r="A16" s="1">
        <f>MATCH(B16,Sheet1!B:B,0)</f>
        <v>196</v>
      </c>
      <c r="B16" s="1">
        <v>9105822231</v>
      </c>
      <c r="C16" s="1" t="s">
        <v>23</v>
      </c>
      <c r="D16" s="1" t="s">
        <v>24</v>
      </c>
      <c r="E16" s="1" t="s">
        <v>25</v>
      </c>
      <c r="F16" s="1" t="s">
        <v>103</v>
      </c>
      <c r="G16" s="1" t="s">
        <v>27</v>
      </c>
      <c r="H16" s="1" t="s">
        <v>28</v>
      </c>
      <c r="I16" s="1" t="s">
        <v>104</v>
      </c>
      <c r="J16" s="1" t="s">
        <v>105</v>
      </c>
      <c r="K16" s="1" t="s">
        <v>106</v>
      </c>
      <c r="L16" s="1" t="s">
        <v>107</v>
      </c>
      <c r="M16" s="1" t="s">
        <v>108</v>
      </c>
      <c r="N16" s="1" t="str">
        <f t="shared" si="0"/>
        <v>WIN-002</v>
      </c>
      <c r="O16" s="1" t="s">
        <v>2139</v>
      </c>
      <c r="P16" s="1" t="s">
        <v>34</v>
      </c>
      <c r="Q16" s="1" t="s">
        <v>34</v>
      </c>
      <c r="R16" s="1" t="s">
        <v>34</v>
      </c>
      <c r="S16" s="1" t="s">
        <v>35</v>
      </c>
      <c r="T16" s="1" t="s">
        <v>36</v>
      </c>
      <c r="U16" s="1" t="s">
        <v>37</v>
      </c>
      <c r="V16" s="1" t="s">
        <v>38</v>
      </c>
      <c r="W16" s="1" t="s">
        <v>39</v>
      </c>
      <c r="X16" s="1" t="s">
        <v>34</v>
      </c>
      <c r="Y16" s="1" t="s">
        <v>34</v>
      </c>
      <c r="Z16" s="1" t="s">
        <v>34</v>
      </c>
      <c r="AA16" s="1" t="s">
        <v>109</v>
      </c>
      <c r="AB16" s="1"/>
      <c r="AC16" s="1">
        <v>9105822231</v>
      </c>
    </row>
    <row r="17" spans="1:29">
      <c r="A17" s="1">
        <f>MATCH(B17,Sheet1!B:B,0)</f>
        <v>195</v>
      </c>
      <c r="B17" s="1">
        <v>9105822238</v>
      </c>
      <c r="C17" s="1" t="s">
        <v>23</v>
      </c>
      <c r="D17" s="1" t="s">
        <v>24</v>
      </c>
      <c r="E17" s="1" t="s">
        <v>25</v>
      </c>
      <c r="F17" s="1" t="s">
        <v>110</v>
      </c>
      <c r="G17" s="1" t="s">
        <v>27</v>
      </c>
      <c r="H17" s="1" t="s">
        <v>28</v>
      </c>
      <c r="I17" s="1" t="s">
        <v>111</v>
      </c>
      <c r="J17" s="1" t="s">
        <v>112</v>
      </c>
      <c r="K17" s="1" t="s">
        <v>113</v>
      </c>
      <c r="L17" s="1" t="s">
        <v>107</v>
      </c>
      <c r="M17" s="1" t="s">
        <v>108</v>
      </c>
      <c r="N17" s="1" t="str">
        <f t="shared" si="0"/>
        <v>WIN-002</v>
      </c>
      <c r="O17" s="1" t="s">
        <v>2139</v>
      </c>
      <c r="P17" s="1" t="s">
        <v>34</v>
      </c>
      <c r="Q17" s="1" t="s">
        <v>34</v>
      </c>
      <c r="R17" s="1" t="s">
        <v>34</v>
      </c>
      <c r="S17" s="1" t="s">
        <v>35</v>
      </c>
      <c r="T17" s="1" t="s">
        <v>36</v>
      </c>
      <c r="U17" s="1" t="s">
        <v>37</v>
      </c>
      <c r="V17" s="1" t="s">
        <v>38</v>
      </c>
      <c r="W17" s="1" t="s">
        <v>39</v>
      </c>
      <c r="X17" s="1" t="s">
        <v>34</v>
      </c>
      <c r="Y17" s="1" t="s">
        <v>34</v>
      </c>
      <c r="Z17" s="1" t="s">
        <v>34</v>
      </c>
      <c r="AA17" s="1" t="s">
        <v>114</v>
      </c>
      <c r="AB17" s="1"/>
      <c r="AC17" s="1">
        <v>9105822238</v>
      </c>
    </row>
    <row r="18" spans="1:29">
      <c r="A18" s="1">
        <f>MATCH(B18,Sheet1!B:B,0)</f>
        <v>76</v>
      </c>
      <c r="B18" s="1">
        <v>9105820579</v>
      </c>
      <c r="C18" s="1" t="s">
        <v>23</v>
      </c>
      <c r="D18" s="1" t="s">
        <v>24</v>
      </c>
      <c r="E18" s="1" t="s">
        <v>25</v>
      </c>
      <c r="F18" s="1" t="s">
        <v>115</v>
      </c>
      <c r="G18" s="1" t="s">
        <v>27</v>
      </c>
      <c r="H18" s="1" t="s">
        <v>28</v>
      </c>
      <c r="I18" s="1" t="s">
        <v>116</v>
      </c>
      <c r="J18" s="1" t="s">
        <v>117</v>
      </c>
      <c r="K18" s="1" t="s">
        <v>118</v>
      </c>
      <c r="L18" s="1" t="s">
        <v>119</v>
      </c>
      <c r="M18" s="1" t="s">
        <v>120</v>
      </c>
      <c r="N18" s="1" t="str">
        <f t="shared" si="0"/>
        <v>WIN-001</v>
      </c>
      <c r="O18" s="1" t="s">
        <v>2140</v>
      </c>
      <c r="P18" s="1" t="s">
        <v>34</v>
      </c>
      <c r="Q18" s="1" t="s">
        <v>34</v>
      </c>
      <c r="R18" s="1" t="s">
        <v>34</v>
      </c>
      <c r="S18" s="1" t="s">
        <v>35</v>
      </c>
      <c r="T18" s="1" t="s">
        <v>36</v>
      </c>
      <c r="U18" s="1" t="s">
        <v>37</v>
      </c>
      <c r="V18" s="1" t="s">
        <v>38</v>
      </c>
      <c r="W18" s="1" t="s">
        <v>39</v>
      </c>
      <c r="X18" s="1" t="s">
        <v>34</v>
      </c>
      <c r="Y18" s="1" t="s">
        <v>34</v>
      </c>
      <c r="Z18" s="1" t="s">
        <v>34</v>
      </c>
      <c r="AA18" s="1" t="s">
        <v>121</v>
      </c>
      <c r="AB18" s="1"/>
      <c r="AC18" s="1">
        <v>9105820579</v>
      </c>
    </row>
    <row r="19" spans="1:29">
      <c r="A19" s="1">
        <f>MATCH(B19,Sheet1!B:B,0)</f>
        <v>97</v>
      </c>
      <c r="B19" s="1">
        <v>9105820946</v>
      </c>
      <c r="C19" s="1" t="s">
        <v>23</v>
      </c>
      <c r="D19" s="1" t="s">
        <v>24</v>
      </c>
      <c r="E19" s="1" t="s">
        <v>25</v>
      </c>
      <c r="F19" s="1" t="s">
        <v>122</v>
      </c>
      <c r="G19" s="1" t="s">
        <v>27</v>
      </c>
      <c r="H19" s="1" t="s">
        <v>28</v>
      </c>
      <c r="I19" s="1" t="s">
        <v>123</v>
      </c>
      <c r="J19" s="1" t="s">
        <v>124</v>
      </c>
      <c r="K19" s="1" t="s">
        <v>125</v>
      </c>
      <c r="L19" s="1" t="s">
        <v>32</v>
      </c>
      <c r="M19" s="1" t="s">
        <v>33</v>
      </c>
      <c r="N19" s="1" t="str">
        <f t="shared" si="0"/>
        <v>WIN</v>
      </c>
      <c r="O19" s="1" t="s">
        <v>2138</v>
      </c>
      <c r="P19" s="1" t="s">
        <v>34</v>
      </c>
      <c r="Q19" s="1" t="s">
        <v>34</v>
      </c>
      <c r="R19" s="1" t="s">
        <v>34</v>
      </c>
      <c r="S19" s="1" t="s">
        <v>35</v>
      </c>
      <c r="T19" s="1" t="s">
        <v>36</v>
      </c>
      <c r="U19" s="1" t="s">
        <v>37</v>
      </c>
      <c r="V19" s="1" t="s">
        <v>38</v>
      </c>
      <c r="W19" s="1" t="s">
        <v>39</v>
      </c>
      <c r="X19" s="1" t="s">
        <v>34</v>
      </c>
      <c r="Y19" s="1" t="s">
        <v>34</v>
      </c>
      <c r="Z19" s="1" t="s">
        <v>34</v>
      </c>
      <c r="AA19" s="1" t="s">
        <v>126</v>
      </c>
      <c r="AB19" s="1"/>
      <c r="AC19" s="1">
        <v>9105820946</v>
      </c>
    </row>
    <row r="20" spans="1:29">
      <c r="A20" s="1">
        <f>MATCH(B20,Sheet1!B:B,0)</f>
        <v>94</v>
      </c>
      <c r="B20" s="1">
        <v>9105820997</v>
      </c>
      <c r="C20" s="1" t="s">
        <v>23</v>
      </c>
      <c r="D20" s="1" t="s">
        <v>24</v>
      </c>
      <c r="E20" s="1" t="s">
        <v>25</v>
      </c>
      <c r="F20" s="1" t="s">
        <v>127</v>
      </c>
      <c r="G20" s="1" t="s">
        <v>27</v>
      </c>
      <c r="H20" s="1" t="s">
        <v>28</v>
      </c>
      <c r="I20" s="1" t="s">
        <v>128</v>
      </c>
      <c r="J20" s="1" t="s">
        <v>129</v>
      </c>
      <c r="K20" s="1" t="s">
        <v>130</v>
      </c>
      <c r="L20" s="1" t="s">
        <v>32</v>
      </c>
      <c r="M20" s="1" t="s">
        <v>33</v>
      </c>
      <c r="N20" s="1" t="str">
        <f t="shared" si="0"/>
        <v>WIN</v>
      </c>
      <c r="O20" s="1" t="s">
        <v>2138</v>
      </c>
      <c r="P20" s="1" t="s">
        <v>34</v>
      </c>
      <c r="Q20" s="1" t="s">
        <v>34</v>
      </c>
      <c r="R20" s="1" t="s">
        <v>34</v>
      </c>
      <c r="S20" s="1" t="s">
        <v>35</v>
      </c>
      <c r="T20" s="1" t="s">
        <v>36</v>
      </c>
      <c r="U20" s="1" t="s">
        <v>37</v>
      </c>
      <c r="V20" s="1" t="s">
        <v>38</v>
      </c>
      <c r="W20" s="1" t="s">
        <v>39</v>
      </c>
      <c r="X20" s="1" t="s">
        <v>34</v>
      </c>
      <c r="Y20" s="1" t="s">
        <v>34</v>
      </c>
      <c r="Z20" s="1" t="s">
        <v>34</v>
      </c>
      <c r="AA20" s="1" t="s">
        <v>131</v>
      </c>
      <c r="AB20" s="1"/>
      <c r="AC20" s="1">
        <v>9105820997</v>
      </c>
    </row>
    <row r="21" spans="1:29">
      <c r="A21" s="1">
        <f>MATCH(B21,Sheet1!B:B,0)</f>
        <v>102</v>
      </c>
      <c r="B21" s="1">
        <v>9105821047</v>
      </c>
      <c r="C21" s="1" t="s">
        <v>23</v>
      </c>
      <c r="D21" s="1" t="s">
        <v>24</v>
      </c>
      <c r="E21" s="1" t="s">
        <v>25</v>
      </c>
      <c r="F21" s="1" t="s">
        <v>132</v>
      </c>
      <c r="G21" s="1" t="s">
        <v>27</v>
      </c>
      <c r="H21" s="1" t="s">
        <v>28</v>
      </c>
      <c r="I21" s="1" t="s">
        <v>133</v>
      </c>
      <c r="J21" s="1" t="s">
        <v>134</v>
      </c>
      <c r="K21" s="1" t="s">
        <v>135</v>
      </c>
      <c r="L21" s="1" t="s">
        <v>32</v>
      </c>
      <c r="M21" s="1" t="s">
        <v>33</v>
      </c>
      <c r="N21" s="1" t="str">
        <f t="shared" si="0"/>
        <v>WIN</v>
      </c>
      <c r="O21" s="1" t="s">
        <v>2138</v>
      </c>
      <c r="P21" s="1" t="s">
        <v>34</v>
      </c>
      <c r="Q21" s="1" t="s">
        <v>34</v>
      </c>
      <c r="R21" s="1" t="s">
        <v>34</v>
      </c>
      <c r="S21" s="1" t="s">
        <v>35</v>
      </c>
      <c r="T21" s="1" t="s">
        <v>36</v>
      </c>
      <c r="U21" s="1" t="s">
        <v>37</v>
      </c>
      <c r="V21" s="1" t="s">
        <v>38</v>
      </c>
      <c r="W21" s="1" t="s">
        <v>39</v>
      </c>
      <c r="X21" s="1" t="s">
        <v>34</v>
      </c>
      <c r="Y21" s="1" t="s">
        <v>34</v>
      </c>
      <c r="Z21" s="1" t="s">
        <v>34</v>
      </c>
      <c r="AA21" s="1" t="s">
        <v>136</v>
      </c>
      <c r="AB21" s="1"/>
      <c r="AC21" s="1">
        <v>9105821047</v>
      </c>
    </row>
    <row r="22" spans="1:29">
      <c r="A22" s="1">
        <f>MATCH(B22,Sheet1!B:B,0)</f>
        <v>162</v>
      </c>
      <c r="B22" s="1">
        <v>9105821588</v>
      </c>
      <c r="C22" s="1" t="s">
        <v>23</v>
      </c>
      <c r="D22" s="1" t="s">
        <v>24</v>
      </c>
      <c r="E22" s="1" t="s">
        <v>25</v>
      </c>
      <c r="F22" s="1" t="s">
        <v>137</v>
      </c>
      <c r="G22" s="1" t="s">
        <v>27</v>
      </c>
      <c r="H22" s="1" t="s">
        <v>28</v>
      </c>
      <c r="I22" s="1" t="s">
        <v>138</v>
      </c>
      <c r="J22" s="1" t="s">
        <v>139</v>
      </c>
      <c r="K22" s="1" t="s">
        <v>140</v>
      </c>
      <c r="L22" s="1" t="s">
        <v>32</v>
      </c>
      <c r="M22" s="1" t="s">
        <v>33</v>
      </c>
      <c r="N22" s="1" t="str">
        <f t="shared" si="0"/>
        <v>WIN</v>
      </c>
      <c r="O22" s="1" t="s">
        <v>2138</v>
      </c>
      <c r="P22" s="1" t="s">
        <v>34</v>
      </c>
      <c r="Q22" s="1" t="s">
        <v>34</v>
      </c>
      <c r="R22" s="1" t="s">
        <v>34</v>
      </c>
      <c r="S22" s="1" t="s">
        <v>35</v>
      </c>
      <c r="T22" s="1" t="s">
        <v>36</v>
      </c>
      <c r="U22" s="1" t="s">
        <v>37</v>
      </c>
      <c r="V22" s="1" t="s">
        <v>38</v>
      </c>
      <c r="W22" s="1" t="s">
        <v>39</v>
      </c>
      <c r="X22" s="1" t="s">
        <v>34</v>
      </c>
      <c r="Y22" s="1" t="s">
        <v>34</v>
      </c>
      <c r="Z22" s="1" t="s">
        <v>34</v>
      </c>
      <c r="AA22" s="1" t="s">
        <v>141</v>
      </c>
      <c r="AB22" s="1"/>
      <c r="AC22" s="1">
        <v>9105821588</v>
      </c>
    </row>
    <row r="23" spans="1:29">
      <c r="A23" s="1">
        <f>MATCH(B23,Sheet1!B:B,0)</f>
        <v>232</v>
      </c>
      <c r="B23" s="1">
        <v>9105822819</v>
      </c>
      <c r="C23" s="1" t="s">
        <v>23</v>
      </c>
      <c r="D23" s="1" t="s">
        <v>24</v>
      </c>
      <c r="E23" s="1" t="s">
        <v>25</v>
      </c>
      <c r="F23" s="1" t="s">
        <v>142</v>
      </c>
      <c r="G23" s="1" t="s">
        <v>27</v>
      </c>
      <c r="H23" s="1" t="s">
        <v>28</v>
      </c>
      <c r="I23" s="1" t="s">
        <v>143</v>
      </c>
      <c r="J23" s="1" t="s">
        <v>144</v>
      </c>
      <c r="K23" s="1" t="s">
        <v>145</v>
      </c>
      <c r="L23" s="1" t="s">
        <v>32</v>
      </c>
      <c r="M23" s="1" t="s">
        <v>33</v>
      </c>
      <c r="N23" s="1" t="str">
        <f t="shared" si="0"/>
        <v>WIN</v>
      </c>
      <c r="O23" s="1" t="s">
        <v>2138</v>
      </c>
      <c r="P23" s="1" t="s">
        <v>34</v>
      </c>
      <c r="Q23" s="1" t="s">
        <v>34</v>
      </c>
      <c r="R23" s="1" t="s">
        <v>34</v>
      </c>
      <c r="S23" s="1" t="s">
        <v>35</v>
      </c>
      <c r="T23" s="1" t="s">
        <v>36</v>
      </c>
      <c r="U23" s="1" t="s">
        <v>37</v>
      </c>
      <c r="V23" s="1" t="s">
        <v>38</v>
      </c>
      <c r="W23" s="1" t="s">
        <v>39</v>
      </c>
      <c r="X23" s="1" t="s">
        <v>34</v>
      </c>
      <c r="Y23" s="1" t="s">
        <v>34</v>
      </c>
      <c r="Z23" s="1" t="s">
        <v>34</v>
      </c>
      <c r="AA23" s="1" t="s">
        <v>146</v>
      </c>
      <c r="AB23" s="1"/>
      <c r="AC23" s="1">
        <v>9105822819</v>
      </c>
    </row>
    <row r="24" spans="1:29">
      <c r="A24" s="1">
        <f>MATCH(B24,Sheet1!B:B,0)</f>
        <v>235</v>
      </c>
      <c r="B24" s="1">
        <v>9105822942</v>
      </c>
      <c r="C24" s="1" t="s">
        <v>23</v>
      </c>
      <c r="D24" s="1" t="s">
        <v>24</v>
      </c>
      <c r="E24" s="1" t="s">
        <v>25</v>
      </c>
      <c r="F24" s="1" t="s">
        <v>147</v>
      </c>
      <c r="G24" s="1" t="s">
        <v>27</v>
      </c>
      <c r="H24" s="1" t="s">
        <v>28</v>
      </c>
      <c r="I24" s="1" t="s">
        <v>148</v>
      </c>
      <c r="J24" s="1" t="s">
        <v>149</v>
      </c>
      <c r="K24" s="1" t="s">
        <v>150</v>
      </c>
      <c r="L24" s="1" t="s">
        <v>32</v>
      </c>
      <c r="M24" s="1" t="s">
        <v>33</v>
      </c>
      <c r="N24" s="1" t="str">
        <f t="shared" si="0"/>
        <v>WIN</v>
      </c>
      <c r="O24" s="1" t="s">
        <v>2138</v>
      </c>
      <c r="P24" s="1" t="s">
        <v>34</v>
      </c>
      <c r="Q24" s="1" t="s">
        <v>34</v>
      </c>
      <c r="R24" s="1" t="s">
        <v>34</v>
      </c>
      <c r="S24" s="1" t="s">
        <v>35</v>
      </c>
      <c r="T24" s="1" t="s">
        <v>36</v>
      </c>
      <c r="U24" s="1" t="s">
        <v>37</v>
      </c>
      <c r="V24" s="1" t="s">
        <v>38</v>
      </c>
      <c r="W24" s="1" t="s">
        <v>39</v>
      </c>
      <c r="X24" s="1" t="s">
        <v>34</v>
      </c>
      <c r="Y24" s="1" t="s">
        <v>34</v>
      </c>
      <c r="Z24" s="1" t="s">
        <v>34</v>
      </c>
      <c r="AA24" s="1" t="s">
        <v>151</v>
      </c>
      <c r="AB24" s="1"/>
      <c r="AC24" s="1">
        <v>9105822942</v>
      </c>
    </row>
    <row r="25" spans="1:29">
      <c r="A25" s="1">
        <f>MATCH(B25,Sheet1!B:B,0)</f>
        <v>242</v>
      </c>
      <c r="B25" s="1">
        <v>9105823042</v>
      </c>
      <c r="C25" s="1" t="s">
        <v>23</v>
      </c>
      <c r="D25" s="1" t="s">
        <v>24</v>
      </c>
      <c r="E25" s="1" t="s">
        <v>25</v>
      </c>
      <c r="F25" s="1" t="s">
        <v>152</v>
      </c>
      <c r="G25" s="1" t="s">
        <v>27</v>
      </c>
      <c r="H25" s="1" t="s">
        <v>28</v>
      </c>
      <c r="I25" s="1" t="s">
        <v>153</v>
      </c>
      <c r="J25" s="1" t="s">
        <v>154</v>
      </c>
      <c r="K25" s="1" t="s">
        <v>155</v>
      </c>
      <c r="L25" s="1" t="s">
        <v>32</v>
      </c>
      <c r="M25" s="1" t="s">
        <v>33</v>
      </c>
      <c r="N25" s="1" t="str">
        <f t="shared" si="0"/>
        <v>WIN</v>
      </c>
      <c r="O25" s="1" t="s">
        <v>2138</v>
      </c>
      <c r="P25" s="1" t="s">
        <v>34</v>
      </c>
      <c r="Q25" s="1" t="s">
        <v>34</v>
      </c>
      <c r="R25" s="1" t="s">
        <v>34</v>
      </c>
      <c r="S25" s="1" t="s">
        <v>35</v>
      </c>
      <c r="T25" s="1" t="s">
        <v>36</v>
      </c>
      <c r="U25" s="1" t="s">
        <v>37</v>
      </c>
      <c r="V25" s="1" t="s">
        <v>38</v>
      </c>
      <c r="W25" s="1" t="s">
        <v>39</v>
      </c>
      <c r="X25" s="1" t="s">
        <v>34</v>
      </c>
      <c r="Y25" s="1" t="s">
        <v>34</v>
      </c>
      <c r="Z25" s="1" t="s">
        <v>34</v>
      </c>
      <c r="AA25" s="1" t="s">
        <v>156</v>
      </c>
      <c r="AB25" s="1"/>
      <c r="AC25" s="1">
        <v>9105823042</v>
      </c>
    </row>
    <row r="26" spans="1:29">
      <c r="A26" s="1">
        <f>MATCH(B26,Sheet1!B:B,0)</f>
        <v>304</v>
      </c>
      <c r="B26" s="1">
        <v>9105824105</v>
      </c>
      <c r="C26" s="1" t="s">
        <v>23</v>
      </c>
      <c r="D26" s="1" t="s">
        <v>24</v>
      </c>
      <c r="E26" s="1" t="s">
        <v>25</v>
      </c>
      <c r="F26" s="1" t="s">
        <v>157</v>
      </c>
      <c r="G26" s="1" t="s">
        <v>27</v>
      </c>
      <c r="H26" s="1" t="s">
        <v>28</v>
      </c>
      <c r="I26" s="1" t="s">
        <v>158</v>
      </c>
      <c r="J26" s="1" t="s">
        <v>159</v>
      </c>
      <c r="K26" s="1" t="s">
        <v>160</v>
      </c>
      <c r="L26" s="1" t="s">
        <v>32</v>
      </c>
      <c r="M26" s="1" t="s">
        <v>33</v>
      </c>
      <c r="N26" s="1" t="str">
        <f t="shared" si="0"/>
        <v>WIN</v>
      </c>
      <c r="O26" s="1" t="s">
        <v>2138</v>
      </c>
      <c r="P26" s="1" t="s">
        <v>34</v>
      </c>
      <c r="Q26" s="1" t="s">
        <v>34</v>
      </c>
      <c r="R26" s="1" t="s">
        <v>34</v>
      </c>
      <c r="S26" s="1" t="s">
        <v>35</v>
      </c>
      <c r="T26" s="1" t="s">
        <v>36</v>
      </c>
      <c r="U26" s="1" t="s">
        <v>37</v>
      </c>
      <c r="V26" s="1" t="s">
        <v>38</v>
      </c>
      <c r="W26" s="1" t="s">
        <v>39</v>
      </c>
      <c r="X26" s="1" t="s">
        <v>34</v>
      </c>
      <c r="Y26" s="1" t="s">
        <v>34</v>
      </c>
      <c r="Z26" s="1" t="s">
        <v>34</v>
      </c>
      <c r="AA26" s="1" t="s">
        <v>161</v>
      </c>
      <c r="AB26" s="1"/>
      <c r="AC26" s="1">
        <v>9105824105</v>
      </c>
    </row>
    <row r="27" spans="1:29">
      <c r="A27" s="1">
        <f>MATCH(B27,Sheet1!B:B,0)</f>
        <v>336</v>
      </c>
      <c r="B27" s="1">
        <v>9105824424</v>
      </c>
      <c r="C27" s="1" t="s">
        <v>23</v>
      </c>
      <c r="D27" s="1" t="s">
        <v>24</v>
      </c>
      <c r="E27" s="1" t="s">
        <v>25</v>
      </c>
      <c r="F27" s="1" t="s">
        <v>162</v>
      </c>
      <c r="G27" s="1" t="s">
        <v>27</v>
      </c>
      <c r="H27" s="1" t="s">
        <v>28</v>
      </c>
      <c r="I27" s="1" t="s">
        <v>163</v>
      </c>
      <c r="J27" s="1" t="s">
        <v>164</v>
      </c>
      <c r="K27" s="1" t="s">
        <v>165</v>
      </c>
      <c r="L27" s="1" t="s">
        <v>32</v>
      </c>
      <c r="M27" s="1" t="s">
        <v>33</v>
      </c>
      <c r="N27" s="1" t="str">
        <f t="shared" si="0"/>
        <v>WIN</v>
      </c>
      <c r="O27" s="1" t="s">
        <v>2138</v>
      </c>
      <c r="P27" s="1" t="s">
        <v>34</v>
      </c>
      <c r="Q27" s="1" t="s">
        <v>34</v>
      </c>
      <c r="R27" s="1" t="s">
        <v>34</v>
      </c>
      <c r="S27" s="1" t="s">
        <v>35</v>
      </c>
      <c r="T27" s="1" t="s">
        <v>36</v>
      </c>
      <c r="U27" s="1" t="s">
        <v>37</v>
      </c>
      <c r="V27" s="1" t="s">
        <v>38</v>
      </c>
      <c r="W27" s="1" t="s">
        <v>39</v>
      </c>
      <c r="X27" s="1" t="s">
        <v>34</v>
      </c>
      <c r="Y27" s="1" t="s">
        <v>34</v>
      </c>
      <c r="Z27" s="1" t="s">
        <v>34</v>
      </c>
      <c r="AA27" s="1" t="s">
        <v>166</v>
      </c>
      <c r="AB27" s="1"/>
      <c r="AC27" s="1">
        <v>9105824424</v>
      </c>
    </row>
    <row r="28" spans="1:29">
      <c r="A28" s="1">
        <f>MATCH(B28,Sheet1!B:B,0)</f>
        <v>10</v>
      </c>
      <c r="B28" s="1">
        <v>9105817896</v>
      </c>
      <c r="C28" s="1" t="s">
        <v>23</v>
      </c>
      <c r="D28" s="1" t="s">
        <v>24</v>
      </c>
      <c r="E28" s="1" t="s">
        <v>25</v>
      </c>
      <c r="F28" s="1" t="s">
        <v>167</v>
      </c>
      <c r="G28" s="1" t="s">
        <v>27</v>
      </c>
      <c r="H28" s="1" t="s">
        <v>28</v>
      </c>
      <c r="I28" s="1" t="s">
        <v>168</v>
      </c>
      <c r="J28" s="1" t="s">
        <v>169</v>
      </c>
      <c r="K28" s="1" t="s">
        <v>170</v>
      </c>
      <c r="L28" s="1" t="s">
        <v>107</v>
      </c>
      <c r="M28" s="1" t="s">
        <v>108</v>
      </c>
      <c r="N28" s="1" t="str">
        <f t="shared" si="0"/>
        <v>WIN-002</v>
      </c>
      <c r="O28" s="1" t="s">
        <v>2139</v>
      </c>
      <c r="P28" s="1" t="s">
        <v>34</v>
      </c>
      <c r="Q28" s="1" t="s">
        <v>34</v>
      </c>
      <c r="R28" s="1" t="s">
        <v>34</v>
      </c>
      <c r="S28" s="1" t="s">
        <v>35</v>
      </c>
      <c r="T28" s="1" t="s">
        <v>36</v>
      </c>
      <c r="U28" s="1" t="s">
        <v>37</v>
      </c>
      <c r="V28" s="1" t="s">
        <v>38</v>
      </c>
      <c r="W28" s="1" t="s">
        <v>39</v>
      </c>
      <c r="X28" s="1" t="s">
        <v>34</v>
      </c>
      <c r="Y28" s="1" t="s">
        <v>34</v>
      </c>
      <c r="Z28" s="1" t="s">
        <v>34</v>
      </c>
      <c r="AA28" s="1" t="s">
        <v>171</v>
      </c>
      <c r="AB28" s="1"/>
      <c r="AC28" s="1">
        <v>9105817896</v>
      </c>
    </row>
    <row r="29" spans="1:29">
      <c r="A29" s="1">
        <f>MATCH(B29,Sheet1!B:B,0)</f>
        <v>256</v>
      </c>
      <c r="B29" s="1">
        <v>9105823342</v>
      </c>
      <c r="C29" s="1" t="s">
        <v>23</v>
      </c>
      <c r="D29" s="1" t="s">
        <v>24</v>
      </c>
      <c r="E29" s="1" t="s">
        <v>25</v>
      </c>
      <c r="F29" s="1" t="s">
        <v>172</v>
      </c>
      <c r="G29" s="1" t="s">
        <v>27</v>
      </c>
      <c r="H29" s="1" t="s">
        <v>28</v>
      </c>
      <c r="I29" s="1" t="s">
        <v>62</v>
      </c>
      <c r="J29" s="1" t="s">
        <v>63</v>
      </c>
      <c r="K29" s="1" t="s">
        <v>64</v>
      </c>
      <c r="L29" s="1" t="s">
        <v>107</v>
      </c>
      <c r="M29" s="1" t="s">
        <v>108</v>
      </c>
      <c r="N29" s="1" t="str">
        <f t="shared" si="0"/>
        <v>WIN-002</v>
      </c>
      <c r="O29" s="1" t="s">
        <v>2139</v>
      </c>
      <c r="P29" s="1" t="s">
        <v>34</v>
      </c>
      <c r="Q29" s="1" t="s">
        <v>34</v>
      </c>
      <c r="R29" s="1" t="s">
        <v>34</v>
      </c>
      <c r="S29" s="1" t="s">
        <v>35</v>
      </c>
      <c r="T29" s="1" t="s">
        <v>36</v>
      </c>
      <c r="U29" s="1" t="s">
        <v>37</v>
      </c>
      <c r="V29" s="1" t="s">
        <v>38</v>
      </c>
      <c r="W29" s="1" t="s">
        <v>39</v>
      </c>
      <c r="X29" s="1" t="s">
        <v>34</v>
      </c>
      <c r="Y29" s="1" t="s">
        <v>34</v>
      </c>
      <c r="Z29" s="1" t="s">
        <v>34</v>
      </c>
      <c r="AA29" s="1" t="s">
        <v>173</v>
      </c>
      <c r="AB29" s="1"/>
      <c r="AC29" s="1">
        <v>9105823342</v>
      </c>
    </row>
    <row r="30" spans="1:29">
      <c r="A30" s="1">
        <f>MATCH(B30,Sheet1!B:B,0)</f>
        <v>258</v>
      </c>
      <c r="B30" s="1">
        <v>9105823409</v>
      </c>
      <c r="C30" s="1" t="s">
        <v>23</v>
      </c>
      <c r="D30" s="1" t="s">
        <v>24</v>
      </c>
      <c r="E30" s="1" t="s">
        <v>25</v>
      </c>
      <c r="F30" s="1" t="s">
        <v>174</v>
      </c>
      <c r="G30" s="1" t="s">
        <v>27</v>
      </c>
      <c r="H30" s="1" t="s">
        <v>28</v>
      </c>
      <c r="I30" s="1" t="s">
        <v>175</v>
      </c>
      <c r="J30" s="1" t="s">
        <v>176</v>
      </c>
      <c r="K30" s="1" t="s">
        <v>177</v>
      </c>
      <c r="L30" s="1" t="s">
        <v>107</v>
      </c>
      <c r="M30" s="1" t="s">
        <v>108</v>
      </c>
      <c r="N30" s="1" t="str">
        <f t="shared" si="0"/>
        <v>WIN-002</v>
      </c>
      <c r="O30" s="1" t="s">
        <v>2139</v>
      </c>
      <c r="P30" s="1" t="s">
        <v>34</v>
      </c>
      <c r="Q30" s="1" t="s">
        <v>34</v>
      </c>
      <c r="R30" s="1" t="s">
        <v>34</v>
      </c>
      <c r="S30" s="1" t="s">
        <v>35</v>
      </c>
      <c r="T30" s="1" t="s">
        <v>36</v>
      </c>
      <c r="U30" s="1" t="s">
        <v>37</v>
      </c>
      <c r="V30" s="1" t="s">
        <v>38</v>
      </c>
      <c r="W30" s="1" t="s">
        <v>39</v>
      </c>
      <c r="X30" s="1" t="s">
        <v>34</v>
      </c>
      <c r="Y30" s="1" t="s">
        <v>34</v>
      </c>
      <c r="Z30" s="1" t="s">
        <v>34</v>
      </c>
      <c r="AA30" s="1" t="s">
        <v>178</v>
      </c>
      <c r="AB30" s="1"/>
      <c r="AC30" s="1">
        <v>9105823409</v>
      </c>
    </row>
    <row r="31" spans="1:29">
      <c r="A31" s="1">
        <f>MATCH(B31,Sheet1!B:B,0)</f>
        <v>343</v>
      </c>
      <c r="B31" s="1">
        <v>9105824465</v>
      </c>
      <c r="C31" s="1" t="s">
        <v>23</v>
      </c>
      <c r="D31" s="1" t="s">
        <v>24</v>
      </c>
      <c r="E31" s="1" t="s">
        <v>25</v>
      </c>
      <c r="F31" s="1" t="s">
        <v>179</v>
      </c>
      <c r="G31" s="1" t="s">
        <v>27</v>
      </c>
      <c r="H31" s="1" t="s">
        <v>28</v>
      </c>
      <c r="I31" s="1" t="s">
        <v>111</v>
      </c>
      <c r="J31" s="1" t="s">
        <v>112</v>
      </c>
      <c r="K31" s="1" t="s">
        <v>113</v>
      </c>
      <c r="L31" s="1" t="s">
        <v>107</v>
      </c>
      <c r="M31" s="1" t="s">
        <v>108</v>
      </c>
      <c r="N31" s="1" t="str">
        <f t="shared" si="0"/>
        <v>WIN-002</v>
      </c>
      <c r="O31" s="1" t="s">
        <v>2139</v>
      </c>
      <c r="P31" s="1" t="s">
        <v>34</v>
      </c>
      <c r="Q31" s="1" t="s">
        <v>34</v>
      </c>
      <c r="R31" s="1" t="s">
        <v>34</v>
      </c>
      <c r="S31" s="1" t="s">
        <v>35</v>
      </c>
      <c r="T31" s="1" t="s">
        <v>36</v>
      </c>
      <c r="U31" s="1" t="s">
        <v>37</v>
      </c>
      <c r="V31" s="1" t="s">
        <v>38</v>
      </c>
      <c r="W31" s="1" t="s">
        <v>39</v>
      </c>
      <c r="X31" s="1" t="s">
        <v>34</v>
      </c>
      <c r="Y31" s="1" t="s">
        <v>34</v>
      </c>
      <c r="Z31" s="1" t="s">
        <v>34</v>
      </c>
      <c r="AA31" s="1" t="s">
        <v>180</v>
      </c>
      <c r="AB31" s="1"/>
      <c r="AC31" s="1">
        <v>9105824465</v>
      </c>
    </row>
    <row r="32" spans="1:29">
      <c r="A32" s="1">
        <f>MATCH(B32,Sheet1!B:B,0)</f>
        <v>173</v>
      </c>
      <c r="B32" s="1">
        <v>9105821947</v>
      </c>
      <c r="C32" s="1" t="s">
        <v>23</v>
      </c>
      <c r="D32" s="1" t="s">
        <v>24</v>
      </c>
      <c r="E32" s="1" t="s">
        <v>25</v>
      </c>
      <c r="F32" s="1" t="s">
        <v>181</v>
      </c>
      <c r="G32" s="1" t="s">
        <v>27</v>
      </c>
      <c r="H32" s="1" t="s">
        <v>28</v>
      </c>
      <c r="I32" s="1" t="s">
        <v>62</v>
      </c>
      <c r="J32" s="1" t="s">
        <v>63</v>
      </c>
      <c r="K32" s="1" t="s">
        <v>64</v>
      </c>
      <c r="L32" s="1" t="s">
        <v>107</v>
      </c>
      <c r="M32" s="1" t="s">
        <v>108</v>
      </c>
      <c r="N32" s="1" t="str">
        <f t="shared" si="0"/>
        <v>WIN-002</v>
      </c>
      <c r="O32" s="1" t="s">
        <v>2139</v>
      </c>
      <c r="P32" s="1" t="s">
        <v>34</v>
      </c>
      <c r="Q32" s="1" t="s">
        <v>34</v>
      </c>
      <c r="R32" s="1" t="s">
        <v>34</v>
      </c>
      <c r="S32" s="1" t="s">
        <v>35</v>
      </c>
      <c r="T32" s="1" t="s">
        <v>36</v>
      </c>
      <c r="U32" s="1" t="s">
        <v>37</v>
      </c>
      <c r="V32" s="1" t="s">
        <v>38</v>
      </c>
      <c r="W32" s="1" t="s">
        <v>39</v>
      </c>
      <c r="X32" s="1" t="s">
        <v>34</v>
      </c>
      <c r="Y32" s="1" t="s">
        <v>34</v>
      </c>
      <c r="Z32" s="1" t="s">
        <v>34</v>
      </c>
      <c r="AA32" s="1" t="s">
        <v>182</v>
      </c>
      <c r="AB32" s="1"/>
      <c r="AC32" s="1">
        <v>9105821947</v>
      </c>
    </row>
    <row r="33" spans="1:29">
      <c r="A33" s="1">
        <f>MATCH(B33,Sheet1!B:B,0)</f>
        <v>189</v>
      </c>
      <c r="B33" s="1">
        <v>9105822110</v>
      </c>
      <c r="C33" s="1" t="s">
        <v>23</v>
      </c>
      <c r="D33" s="1" t="s">
        <v>24</v>
      </c>
      <c r="E33" s="1" t="s">
        <v>25</v>
      </c>
      <c r="F33" s="1" t="s">
        <v>183</v>
      </c>
      <c r="G33" s="1" t="s">
        <v>27</v>
      </c>
      <c r="H33" s="1" t="s">
        <v>28</v>
      </c>
      <c r="I33" s="1" t="s">
        <v>184</v>
      </c>
      <c r="J33" s="1" t="s">
        <v>185</v>
      </c>
      <c r="K33" s="1" t="s">
        <v>186</v>
      </c>
      <c r="L33" s="1" t="s">
        <v>107</v>
      </c>
      <c r="M33" s="1" t="s">
        <v>108</v>
      </c>
      <c r="N33" s="1" t="str">
        <f t="shared" si="0"/>
        <v>WIN-002</v>
      </c>
      <c r="O33" s="1" t="s">
        <v>2139</v>
      </c>
      <c r="P33" s="1" t="s">
        <v>34</v>
      </c>
      <c r="Q33" s="1" t="s">
        <v>34</v>
      </c>
      <c r="R33" s="1" t="s">
        <v>34</v>
      </c>
      <c r="S33" s="1" t="s">
        <v>35</v>
      </c>
      <c r="T33" s="1" t="s">
        <v>36</v>
      </c>
      <c r="U33" s="1" t="s">
        <v>37</v>
      </c>
      <c r="V33" s="1" t="s">
        <v>38</v>
      </c>
      <c r="W33" s="1" t="s">
        <v>39</v>
      </c>
      <c r="X33" s="1" t="s">
        <v>34</v>
      </c>
      <c r="Y33" s="1" t="s">
        <v>34</v>
      </c>
      <c r="Z33" s="1" t="s">
        <v>34</v>
      </c>
      <c r="AA33" s="1" t="s">
        <v>187</v>
      </c>
      <c r="AB33" s="1"/>
      <c r="AC33" s="1">
        <v>9105822110</v>
      </c>
    </row>
    <row r="34" spans="1:29">
      <c r="A34" s="1">
        <f>MATCH(B34,Sheet1!B:B,0)</f>
        <v>197</v>
      </c>
      <c r="B34" s="1">
        <v>9105822196</v>
      </c>
      <c r="C34" s="1" t="s">
        <v>23</v>
      </c>
      <c r="D34" s="1" t="s">
        <v>24</v>
      </c>
      <c r="E34" s="1" t="s">
        <v>25</v>
      </c>
      <c r="F34" s="1" t="s">
        <v>188</v>
      </c>
      <c r="G34" s="1" t="s">
        <v>27</v>
      </c>
      <c r="H34" s="1" t="s">
        <v>28</v>
      </c>
      <c r="I34" s="1" t="s">
        <v>189</v>
      </c>
      <c r="J34" s="1" t="s">
        <v>190</v>
      </c>
      <c r="K34" s="1" t="s">
        <v>191</v>
      </c>
      <c r="L34" s="1" t="s">
        <v>107</v>
      </c>
      <c r="M34" s="1" t="s">
        <v>108</v>
      </c>
      <c r="N34" s="1" t="str">
        <f t="shared" si="0"/>
        <v>WIN-002</v>
      </c>
      <c r="O34" s="1" t="s">
        <v>2139</v>
      </c>
      <c r="P34" s="1" t="s">
        <v>34</v>
      </c>
      <c r="Q34" s="1" t="s">
        <v>34</v>
      </c>
      <c r="R34" s="1" t="s">
        <v>34</v>
      </c>
      <c r="S34" s="1" t="s">
        <v>35</v>
      </c>
      <c r="T34" s="1" t="s">
        <v>36</v>
      </c>
      <c r="U34" s="1" t="s">
        <v>37</v>
      </c>
      <c r="V34" s="1" t="s">
        <v>38</v>
      </c>
      <c r="W34" s="1" t="s">
        <v>39</v>
      </c>
      <c r="X34" s="1" t="s">
        <v>34</v>
      </c>
      <c r="Y34" s="1" t="s">
        <v>34</v>
      </c>
      <c r="Z34" s="1" t="s">
        <v>34</v>
      </c>
      <c r="AA34" s="1" t="s">
        <v>192</v>
      </c>
      <c r="AB34" s="1"/>
      <c r="AC34" s="1">
        <v>9105822196</v>
      </c>
    </row>
    <row r="35" spans="1:29">
      <c r="A35" s="1">
        <f>MATCH(B35,Sheet1!B:B,0)</f>
        <v>198</v>
      </c>
      <c r="B35" s="1">
        <v>9105822319</v>
      </c>
      <c r="C35" s="1" t="s">
        <v>23</v>
      </c>
      <c r="D35" s="1" t="s">
        <v>24</v>
      </c>
      <c r="E35" s="1" t="s">
        <v>25</v>
      </c>
      <c r="F35" s="1" t="s">
        <v>193</v>
      </c>
      <c r="G35" s="1" t="s">
        <v>27</v>
      </c>
      <c r="H35" s="1" t="s">
        <v>28</v>
      </c>
      <c r="I35" s="1" t="s">
        <v>194</v>
      </c>
      <c r="J35" s="1" t="s">
        <v>195</v>
      </c>
      <c r="K35" s="1" t="s">
        <v>196</v>
      </c>
      <c r="L35" s="1" t="s">
        <v>107</v>
      </c>
      <c r="M35" s="1" t="s">
        <v>108</v>
      </c>
      <c r="N35" s="1" t="str">
        <f t="shared" si="0"/>
        <v>WIN-002</v>
      </c>
      <c r="O35" s="1" t="s">
        <v>2139</v>
      </c>
      <c r="P35" s="1" t="s">
        <v>34</v>
      </c>
      <c r="Q35" s="1" t="s">
        <v>34</v>
      </c>
      <c r="R35" s="1" t="s">
        <v>34</v>
      </c>
      <c r="S35" s="1" t="s">
        <v>35</v>
      </c>
      <c r="T35" s="1" t="s">
        <v>36</v>
      </c>
      <c r="U35" s="1" t="s">
        <v>37</v>
      </c>
      <c r="V35" s="1" t="s">
        <v>38</v>
      </c>
      <c r="W35" s="1" t="s">
        <v>39</v>
      </c>
      <c r="X35" s="1" t="s">
        <v>34</v>
      </c>
      <c r="Y35" s="1" t="s">
        <v>34</v>
      </c>
      <c r="Z35" s="1" t="s">
        <v>34</v>
      </c>
      <c r="AA35" s="1" t="s">
        <v>197</v>
      </c>
      <c r="AB35" s="1"/>
      <c r="AC35" s="1">
        <v>9105822319</v>
      </c>
    </row>
    <row r="36" spans="1:29">
      <c r="A36" s="1">
        <f>MATCH(B36,Sheet1!B:B,0)</f>
        <v>26</v>
      </c>
      <c r="B36" s="1">
        <v>9105819605</v>
      </c>
      <c r="C36" s="1" t="s">
        <v>23</v>
      </c>
      <c r="D36" s="1" t="s">
        <v>24</v>
      </c>
      <c r="E36" s="1" t="s">
        <v>25</v>
      </c>
      <c r="F36" s="1" t="s">
        <v>198</v>
      </c>
      <c r="G36" s="1" t="s">
        <v>27</v>
      </c>
      <c r="H36" s="1" t="s">
        <v>28</v>
      </c>
      <c r="I36" s="1" t="s">
        <v>62</v>
      </c>
      <c r="J36" s="1" t="s">
        <v>63</v>
      </c>
      <c r="K36" s="1" t="s">
        <v>64</v>
      </c>
      <c r="L36" s="1" t="s">
        <v>199</v>
      </c>
      <c r="M36" s="1" t="s">
        <v>200</v>
      </c>
      <c r="N36" s="1" t="str">
        <f t="shared" si="0"/>
        <v>WIN-003</v>
      </c>
      <c r="O36" s="1" t="s">
        <v>2141</v>
      </c>
      <c r="P36" s="1" t="s">
        <v>34</v>
      </c>
      <c r="Q36" s="1" t="s">
        <v>34</v>
      </c>
      <c r="R36" s="1" t="s">
        <v>34</v>
      </c>
      <c r="S36" s="1" t="s">
        <v>35</v>
      </c>
      <c r="T36" s="1" t="s">
        <v>36</v>
      </c>
      <c r="U36" s="1" t="s">
        <v>37</v>
      </c>
      <c r="V36" s="1" t="s">
        <v>38</v>
      </c>
      <c r="W36" s="1" t="s">
        <v>39</v>
      </c>
      <c r="X36" s="1" t="s">
        <v>34</v>
      </c>
      <c r="Y36" s="1" t="s">
        <v>34</v>
      </c>
      <c r="Z36" s="1" t="s">
        <v>34</v>
      </c>
      <c r="AA36" s="1" t="s">
        <v>201</v>
      </c>
      <c r="AB36" s="1"/>
      <c r="AC36" s="1">
        <v>9105819605</v>
      </c>
    </row>
    <row r="37" spans="1:29">
      <c r="A37" s="1">
        <f>MATCH(B37,Sheet1!B:B,0)</f>
        <v>28</v>
      </c>
      <c r="B37" s="1">
        <v>9105819732</v>
      </c>
      <c r="C37" s="1" t="s">
        <v>23</v>
      </c>
      <c r="D37" s="1" t="s">
        <v>24</v>
      </c>
      <c r="E37" s="1" t="s">
        <v>25</v>
      </c>
      <c r="F37" s="1" t="s">
        <v>202</v>
      </c>
      <c r="G37" s="1" t="s">
        <v>27</v>
      </c>
      <c r="H37" s="1" t="s">
        <v>28</v>
      </c>
      <c r="I37" s="1" t="s">
        <v>203</v>
      </c>
      <c r="J37" s="1" t="s">
        <v>204</v>
      </c>
      <c r="K37" s="1" t="s">
        <v>205</v>
      </c>
      <c r="L37" s="1" t="s">
        <v>199</v>
      </c>
      <c r="M37" s="1" t="s">
        <v>200</v>
      </c>
      <c r="N37" s="1" t="str">
        <f t="shared" si="0"/>
        <v>WIN-003</v>
      </c>
      <c r="O37" s="1" t="s">
        <v>2141</v>
      </c>
      <c r="P37" s="1" t="s">
        <v>34</v>
      </c>
      <c r="Q37" s="1" t="s">
        <v>34</v>
      </c>
      <c r="R37" s="1" t="s">
        <v>34</v>
      </c>
      <c r="S37" s="1" t="s">
        <v>35</v>
      </c>
      <c r="T37" s="1" t="s">
        <v>36</v>
      </c>
      <c r="U37" s="1" t="s">
        <v>37</v>
      </c>
      <c r="V37" s="1" t="s">
        <v>38</v>
      </c>
      <c r="W37" s="1" t="s">
        <v>39</v>
      </c>
      <c r="X37" s="1" t="s">
        <v>34</v>
      </c>
      <c r="Y37" s="1" t="s">
        <v>34</v>
      </c>
      <c r="Z37" s="1" t="s">
        <v>34</v>
      </c>
      <c r="AA37" s="1" t="s">
        <v>206</v>
      </c>
      <c r="AB37" s="1"/>
      <c r="AC37" s="1">
        <v>9105819732</v>
      </c>
    </row>
    <row r="38" spans="1:29">
      <c r="A38" s="1">
        <f>MATCH(B38,Sheet1!B:B,0)</f>
        <v>41</v>
      </c>
      <c r="B38" s="1">
        <v>9105820038</v>
      </c>
      <c r="C38" s="1" t="s">
        <v>23</v>
      </c>
      <c r="D38" s="1" t="s">
        <v>24</v>
      </c>
      <c r="E38" s="1" t="s">
        <v>25</v>
      </c>
      <c r="F38" s="1" t="s">
        <v>207</v>
      </c>
      <c r="G38" s="1" t="s">
        <v>27</v>
      </c>
      <c r="H38" s="1" t="s">
        <v>28</v>
      </c>
      <c r="I38" s="1" t="s">
        <v>208</v>
      </c>
      <c r="J38" s="1" t="s">
        <v>209</v>
      </c>
      <c r="K38" s="1" t="s">
        <v>210</v>
      </c>
      <c r="L38" s="1" t="s">
        <v>199</v>
      </c>
      <c r="M38" s="1" t="s">
        <v>200</v>
      </c>
      <c r="N38" s="1" t="str">
        <f t="shared" si="0"/>
        <v>WIN-003</v>
      </c>
      <c r="O38" s="1" t="s">
        <v>2141</v>
      </c>
      <c r="P38" s="1" t="s">
        <v>34</v>
      </c>
      <c r="Q38" s="1" t="s">
        <v>34</v>
      </c>
      <c r="R38" s="1" t="s">
        <v>34</v>
      </c>
      <c r="S38" s="1" t="s">
        <v>35</v>
      </c>
      <c r="T38" s="1" t="s">
        <v>36</v>
      </c>
      <c r="U38" s="1" t="s">
        <v>37</v>
      </c>
      <c r="V38" s="1" t="s">
        <v>38</v>
      </c>
      <c r="W38" s="1" t="s">
        <v>39</v>
      </c>
      <c r="X38" s="1" t="s">
        <v>34</v>
      </c>
      <c r="Y38" s="1" t="s">
        <v>34</v>
      </c>
      <c r="Z38" s="1" t="s">
        <v>34</v>
      </c>
      <c r="AA38" s="1" t="s">
        <v>211</v>
      </c>
      <c r="AB38" s="1"/>
      <c r="AC38" s="1">
        <v>9105820038</v>
      </c>
    </row>
    <row r="39" spans="1:29">
      <c r="A39" s="1">
        <f>MATCH(B39,Sheet1!B:B,0)</f>
        <v>202</v>
      </c>
      <c r="B39" s="1">
        <v>9105822335</v>
      </c>
      <c r="C39" s="1" t="s">
        <v>23</v>
      </c>
      <c r="D39" s="1" t="s">
        <v>24</v>
      </c>
      <c r="E39" s="1" t="s">
        <v>25</v>
      </c>
      <c r="F39" s="1" t="s">
        <v>212</v>
      </c>
      <c r="G39" s="1" t="s">
        <v>27</v>
      </c>
      <c r="H39" s="1" t="s">
        <v>28</v>
      </c>
      <c r="I39" s="1" t="s">
        <v>111</v>
      </c>
      <c r="J39" s="1" t="s">
        <v>112</v>
      </c>
      <c r="K39" s="1" t="s">
        <v>113</v>
      </c>
      <c r="L39" s="1" t="s">
        <v>199</v>
      </c>
      <c r="M39" s="1" t="s">
        <v>200</v>
      </c>
      <c r="N39" s="1" t="str">
        <f t="shared" si="0"/>
        <v>WIN-003</v>
      </c>
      <c r="O39" s="1" t="s">
        <v>2141</v>
      </c>
      <c r="P39" s="1" t="s">
        <v>34</v>
      </c>
      <c r="Q39" s="1" t="s">
        <v>34</v>
      </c>
      <c r="R39" s="1" t="s">
        <v>34</v>
      </c>
      <c r="S39" s="1" t="s">
        <v>35</v>
      </c>
      <c r="T39" s="1" t="s">
        <v>36</v>
      </c>
      <c r="U39" s="1" t="s">
        <v>37</v>
      </c>
      <c r="V39" s="1" t="s">
        <v>38</v>
      </c>
      <c r="W39" s="1" t="s">
        <v>39</v>
      </c>
      <c r="X39" s="1" t="s">
        <v>34</v>
      </c>
      <c r="Y39" s="1" t="s">
        <v>34</v>
      </c>
      <c r="Z39" s="1" t="s">
        <v>34</v>
      </c>
      <c r="AA39" s="1" t="s">
        <v>213</v>
      </c>
      <c r="AB39" s="1"/>
      <c r="AC39" s="1">
        <v>9105822335</v>
      </c>
    </row>
    <row r="40" spans="1:29">
      <c r="A40" s="1">
        <f>MATCH(B40,Sheet1!B:B,0)</f>
        <v>216</v>
      </c>
      <c r="B40" s="1">
        <v>9105822536</v>
      </c>
      <c r="C40" s="1" t="s">
        <v>23</v>
      </c>
      <c r="D40" s="1" t="s">
        <v>24</v>
      </c>
      <c r="E40" s="1" t="s">
        <v>25</v>
      </c>
      <c r="F40" s="1" t="s">
        <v>214</v>
      </c>
      <c r="G40" s="1" t="s">
        <v>27</v>
      </c>
      <c r="H40" s="1" t="s">
        <v>28</v>
      </c>
      <c r="I40" s="1" t="s">
        <v>116</v>
      </c>
      <c r="J40" s="1" t="s">
        <v>117</v>
      </c>
      <c r="K40" s="1" t="s">
        <v>118</v>
      </c>
      <c r="L40" s="1" t="s">
        <v>199</v>
      </c>
      <c r="M40" s="1" t="s">
        <v>200</v>
      </c>
      <c r="N40" s="1" t="str">
        <f t="shared" si="0"/>
        <v>WIN-003</v>
      </c>
      <c r="O40" s="1" t="s">
        <v>2141</v>
      </c>
      <c r="P40" s="1" t="s">
        <v>34</v>
      </c>
      <c r="Q40" s="1" t="s">
        <v>34</v>
      </c>
      <c r="R40" s="1" t="s">
        <v>34</v>
      </c>
      <c r="S40" s="1" t="s">
        <v>35</v>
      </c>
      <c r="T40" s="1" t="s">
        <v>36</v>
      </c>
      <c r="U40" s="1" t="s">
        <v>37</v>
      </c>
      <c r="V40" s="1" t="s">
        <v>38</v>
      </c>
      <c r="W40" s="1" t="s">
        <v>39</v>
      </c>
      <c r="X40" s="1" t="s">
        <v>34</v>
      </c>
      <c r="Y40" s="1" t="s">
        <v>34</v>
      </c>
      <c r="Z40" s="1" t="s">
        <v>34</v>
      </c>
      <c r="AA40" s="1" t="s">
        <v>215</v>
      </c>
      <c r="AB40" s="1"/>
      <c r="AC40" s="1">
        <v>9105822536</v>
      </c>
    </row>
    <row r="41" spans="1:29">
      <c r="A41" s="1">
        <f>MATCH(B41,Sheet1!B:B,0)</f>
        <v>288</v>
      </c>
      <c r="B41" s="1">
        <v>9105823897</v>
      </c>
      <c r="C41" s="1" t="s">
        <v>23</v>
      </c>
      <c r="D41" s="1" t="s">
        <v>24</v>
      </c>
      <c r="E41" s="1" t="s">
        <v>25</v>
      </c>
      <c r="F41" s="1" t="s">
        <v>216</v>
      </c>
      <c r="G41" s="1" t="s">
        <v>27</v>
      </c>
      <c r="H41" s="1" t="s">
        <v>28</v>
      </c>
      <c r="I41" s="1" t="s">
        <v>217</v>
      </c>
      <c r="J41" s="1" t="s">
        <v>218</v>
      </c>
      <c r="K41" s="1" t="s">
        <v>219</v>
      </c>
      <c r="L41" s="1" t="s">
        <v>199</v>
      </c>
      <c r="M41" s="1" t="s">
        <v>200</v>
      </c>
      <c r="N41" s="1" t="str">
        <f t="shared" si="0"/>
        <v>WIN-003</v>
      </c>
      <c r="O41" s="1" t="s">
        <v>2141</v>
      </c>
      <c r="P41" s="1" t="s">
        <v>34</v>
      </c>
      <c r="Q41" s="1" t="s">
        <v>34</v>
      </c>
      <c r="R41" s="1" t="s">
        <v>34</v>
      </c>
      <c r="S41" s="1" t="s">
        <v>35</v>
      </c>
      <c r="T41" s="1" t="s">
        <v>36</v>
      </c>
      <c r="U41" s="1" t="s">
        <v>37</v>
      </c>
      <c r="V41" s="1" t="s">
        <v>38</v>
      </c>
      <c r="W41" s="1" t="s">
        <v>39</v>
      </c>
      <c r="X41" s="1" t="s">
        <v>34</v>
      </c>
      <c r="Y41" s="1" t="s">
        <v>34</v>
      </c>
      <c r="Z41" s="1" t="s">
        <v>34</v>
      </c>
      <c r="AA41" s="1" t="s">
        <v>220</v>
      </c>
      <c r="AB41" s="1"/>
      <c r="AC41" s="1">
        <v>9105823897</v>
      </c>
    </row>
    <row r="42" spans="1:29">
      <c r="A42" s="1">
        <f>MATCH(B42,Sheet1!B:B,0)</f>
        <v>7</v>
      </c>
      <c r="B42" s="1">
        <v>9105816845</v>
      </c>
      <c r="C42" s="1" t="s">
        <v>23</v>
      </c>
      <c r="D42" s="1" t="s">
        <v>24</v>
      </c>
      <c r="E42" s="1" t="s">
        <v>25</v>
      </c>
      <c r="F42" s="1" t="s">
        <v>221</v>
      </c>
      <c r="G42" s="1" t="s">
        <v>27</v>
      </c>
      <c r="H42" s="1" t="s">
        <v>28</v>
      </c>
      <c r="I42" s="1" t="s">
        <v>222</v>
      </c>
      <c r="J42" s="1" t="s">
        <v>223</v>
      </c>
      <c r="K42" s="1" t="s">
        <v>224</v>
      </c>
      <c r="L42" s="1" t="s">
        <v>107</v>
      </c>
      <c r="M42" s="1" t="s">
        <v>108</v>
      </c>
      <c r="N42" s="1" t="str">
        <f t="shared" si="0"/>
        <v>WIN-002</v>
      </c>
      <c r="O42" s="1" t="s">
        <v>2139</v>
      </c>
      <c r="P42" s="1" t="s">
        <v>34</v>
      </c>
      <c r="Q42" s="1" t="s">
        <v>34</v>
      </c>
      <c r="R42" s="1" t="s">
        <v>34</v>
      </c>
      <c r="S42" s="1" t="s">
        <v>35</v>
      </c>
      <c r="T42" s="1" t="s">
        <v>36</v>
      </c>
      <c r="U42" s="1" t="s">
        <v>37</v>
      </c>
      <c r="V42" s="1" t="s">
        <v>38</v>
      </c>
      <c r="W42" s="1" t="s">
        <v>39</v>
      </c>
      <c r="X42" s="1" t="s">
        <v>34</v>
      </c>
      <c r="Y42" s="1" t="s">
        <v>34</v>
      </c>
      <c r="Z42" s="1" t="s">
        <v>34</v>
      </c>
      <c r="AA42" s="1" t="s">
        <v>225</v>
      </c>
      <c r="AB42" s="1"/>
      <c r="AC42" s="1">
        <v>9105816845</v>
      </c>
    </row>
    <row r="43" spans="1:29">
      <c r="A43" s="1">
        <f>MATCH(B43,Sheet1!B:B,0)</f>
        <v>9</v>
      </c>
      <c r="B43" s="1">
        <v>9105817724</v>
      </c>
      <c r="C43" s="1" t="s">
        <v>23</v>
      </c>
      <c r="D43" s="1" t="s">
        <v>24</v>
      </c>
      <c r="E43" s="1" t="s">
        <v>25</v>
      </c>
      <c r="F43" s="1" t="s">
        <v>226</v>
      </c>
      <c r="G43" s="1" t="s">
        <v>27</v>
      </c>
      <c r="H43" s="1" t="s">
        <v>28</v>
      </c>
      <c r="I43" s="1" t="s">
        <v>62</v>
      </c>
      <c r="J43" s="1" t="s">
        <v>63</v>
      </c>
      <c r="K43" s="1" t="s">
        <v>64</v>
      </c>
      <c r="L43" s="1" t="s">
        <v>107</v>
      </c>
      <c r="M43" s="1" t="s">
        <v>108</v>
      </c>
      <c r="N43" s="1" t="str">
        <f t="shared" si="0"/>
        <v>WIN-002</v>
      </c>
      <c r="O43" s="1" t="s">
        <v>2139</v>
      </c>
      <c r="P43" s="1" t="s">
        <v>34</v>
      </c>
      <c r="Q43" s="1" t="s">
        <v>34</v>
      </c>
      <c r="R43" s="1" t="s">
        <v>34</v>
      </c>
      <c r="S43" s="1" t="s">
        <v>35</v>
      </c>
      <c r="T43" s="1" t="s">
        <v>36</v>
      </c>
      <c r="U43" s="1" t="s">
        <v>37</v>
      </c>
      <c r="V43" s="1" t="s">
        <v>38</v>
      </c>
      <c r="W43" s="1" t="s">
        <v>39</v>
      </c>
      <c r="X43" s="1" t="s">
        <v>34</v>
      </c>
      <c r="Y43" s="1" t="s">
        <v>34</v>
      </c>
      <c r="Z43" s="1" t="s">
        <v>34</v>
      </c>
      <c r="AA43" s="1" t="s">
        <v>227</v>
      </c>
      <c r="AB43" s="1"/>
      <c r="AC43" s="1">
        <v>9105817724</v>
      </c>
    </row>
    <row r="44" spans="1:29">
      <c r="A44" s="1">
        <f>MATCH(B44,Sheet1!B:B,0)</f>
        <v>17</v>
      </c>
      <c r="B44" s="1">
        <v>9105819304</v>
      </c>
      <c r="C44" s="1" t="s">
        <v>23</v>
      </c>
      <c r="D44" s="1" t="s">
        <v>24</v>
      </c>
      <c r="E44" s="1" t="s">
        <v>25</v>
      </c>
      <c r="F44" s="1" t="s">
        <v>228</v>
      </c>
      <c r="G44" s="1" t="s">
        <v>27</v>
      </c>
      <c r="H44" s="1" t="s">
        <v>28</v>
      </c>
      <c r="I44" s="1" t="s">
        <v>229</v>
      </c>
      <c r="J44" s="1" t="s">
        <v>230</v>
      </c>
      <c r="K44" s="1" t="s">
        <v>231</v>
      </c>
      <c r="L44" s="1" t="s">
        <v>107</v>
      </c>
      <c r="M44" s="1" t="s">
        <v>108</v>
      </c>
      <c r="N44" s="1" t="str">
        <f t="shared" si="0"/>
        <v>WIN-002</v>
      </c>
      <c r="O44" s="1" t="s">
        <v>2139</v>
      </c>
      <c r="P44" s="1" t="s">
        <v>34</v>
      </c>
      <c r="Q44" s="1" t="s">
        <v>34</v>
      </c>
      <c r="R44" s="1" t="s">
        <v>34</v>
      </c>
      <c r="S44" s="1" t="s">
        <v>35</v>
      </c>
      <c r="T44" s="1" t="s">
        <v>36</v>
      </c>
      <c r="U44" s="1" t="s">
        <v>37</v>
      </c>
      <c r="V44" s="1" t="s">
        <v>38</v>
      </c>
      <c r="W44" s="1" t="s">
        <v>39</v>
      </c>
      <c r="X44" s="1" t="s">
        <v>34</v>
      </c>
      <c r="Y44" s="1" t="s">
        <v>34</v>
      </c>
      <c r="Z44" s="1" t="s">
        <v>34</v>
      </c>
      <c r="AA44" s="1" t="s">
        <v>232</v>
      </c>
      <c r="AB44" s="1"/>
      <c r="AC44" s="1">
        <v>9105819304</v>
      </c>
    </row>
    <row r="45" spans="1:29">
      <c r="A45" s="1">
        <f>MATCH(B45,Sheet1!B:B,0)</f>
        <v>37</v>
      </c>
      <c r="B45" s="1">
        <v>9105819951</v>
      </c>
      <c r="C45" s="1" t="s">
        <v>23</v>
      </c>
      <c r="D45" s="1" t="s">
        <v>24</v>
      </c>
      <c r="E45" s="1" t="s">
        <v>25</v>
      </c>
      <c r="F45" s="1" t="s">
        <v>233</v>
      </c>
      <c r="G45" s="1" t="s">
        <v>27</v>
      </c>
      <c r="H45" s="1" t="s">
        <v>28</v>
      </c>
      <c r="I45" s="1" t="s">
        <v>234</v>
      </c>
      <c r="J45" s="1" t="s">
        <v>235</v>
      </c>
      <c r="K45" s="1" t="s">
        <v>236</v>
      </c>
      <c r="L45" s="1" t="s">
        <v>107</v>
      </c>
      <c r="M45" s="1" t="s">
        <v>108</v>
      </c>
      <c r="N45" s="1" t="str">
        <f t="shared" si="0"/>
        <v>WIN-002</v>
      </c>
      <c r="O45" s="1" t="s">
        <v>2139</v>
      </c>
      <c r="P45" s="1" t="s">
        <v>34</v>
      </c>
      <c r="Q45" s="1" t="s">
        <v>34</v>
      </c>
      <c r="R45" s="1" t="s">
        <v>34</v>
      </c>
      <c r="S45" s="1" t="s">
        <v>35</v>
      </c>
      <c r="T45" s="1" t="s">
        <v>36</v>
      </c>
      <c r="U45" s="1" t="s">
        <v>37</v>
      </c>
      <c r="V45" s="1" t="s">
        <v>38</v>
      </c>
      <c r="W45" s="1" t="s">
        <v>39</v>
      </c>
      <c r="X45" s="1" t="s">
        <v>34</v>
      </c>
      <c r="Y45" s="1" t="s">
        <v>34</v>
      </c>
      <c r="Z45" s="1" t="s">
        <v>34</v>
      </c>
      <c r="AA45" s="1" t="s">
        <v>237</v>
      </c>
      <c r="AB45" s="1"/>
      <c r="AC45" s="1">
        <v>9105819951</v>
      </c>
    </row>
    <row r="46" spans="1:29">
      <c r="A46" s="1">
        <f>MATCH(B46,Sheet1!B:B,0)</f>
        <v>44</v>
      </c>
      <c r="B46" s="1">
        <v>9105820120</v>
      </c>
      <c r="C46" s="1" t="s">
        <v>23</v>
      </c>
      <c r="D46" s="1" t="s">
        <v>24</v>
      </c>
      <c r="E46" s="1" t="s">
        <v>25</v>
      </c>
      <c r="F46" s="1" t="s">
        <v>238</v>
      </c>
      <c r="G46" s="1" t="s">
        <v>27</v>
      </c>
      <c r="H46" s="1" t="s">
        <v>28</v>
      </c>
      <c r="I46" s="1" t="s">
        <v>62</v>
      </c>
      <c r="J46" s="1" t="s">
        <v>63</v>
      </c>
      <c r="K46" s="1" t="s">
        <v>64</v>
      </c>
      <c r="L46" s="1" t="s">
        <v>107</v>
      </c>
      <c r="M46" s="1" t="s">
        <v>108</v>
      </c>
      <c r="N46" s="1" t="str">
        <f t="shared" si="0"/>
        <v>WIN-002</v>
      </c>
      <c r="O46" s="1" t="s">
        <v>2139</v>
      </c>
      <c r="P46" s="1" t="s">
        <v>34</v>
      </c>
      <c r="Q46" s="1" t="s">
        <v>34</v>
      </c>
      <c r="R46" s="1" t="s">
        <v>34</v>
      </c>
      <c r="S46" s="1" t="s">
        <v>35</v>
      </c>
      <c r="T46" s="1" t="s">
        <v>36</v>
      </c>
      <c r="U46" s="1" t="s">
        <v>37</v>
      </c>
      <c r="V46" s="1" t="s">
        <v>38</v>
      </c>
      <c r="W46" s="1" t="s">
        <v>39</v>
      </c>
      <c r="X46" s="1" t="s">
        <v>34</v>
      </c>
      <c r="Y46" s="1" t="s">
        <v>34</v>
      </c>
      <c r="Z46" s="1" t="s">
        <v>34</v>
      </c>
      <c r="AA46" s="1" t="s">
        <v>239</v>
      </c>
      <c r="AB46" s="1"/>
      <c r="AC46" s="1">
        <v>9105820120</v>
      </c>
    </row>
    <row r="47" spans="1:29">
      <c r="A47" s="1">
        <f>MATCH(B47,Sheet1!B:B,0)</f>
        <v>66</v>
      </c>
      <c r="B47" s="1">
        <v>9105820255</v>
      </c>
      <c r="C47" s="1" t="s">
        <v>23</v>
      </c>
      <c r="D47" s="1" t="s">
        <v>24</v>
      </c>
      <c r="E47" s="1" t="s">
        <v>25</v>
      </c>
      <c r="F47" s="1" t="s">
        <v>240</v>
      </c>
      <c r="G47" s="1" t="s">
        <v>27</v>
      </c>
      <c r="H47" s="1" t="s">
        <v>28</v>
      </c>
      <c r="I47" s="1" t="s">
        <v>241</v>
      </c>
      <c r="J47" s="1" t="s">
        <v>242</v>
      </c>
      <c r="K47" s="1" t="s">
        <v>243</v>
      </c>
      <c r="L47" s="1" t="s">
        <v>107</v>
      </c>
      <c r="M47" s="1" t="s">
        <v>108</v>
      </c>
      <c r="N47" s="1" t="str">
        <f t="shared" si="0"/>
        <v>WIN-002</v>
      </c>
      <c r="O47" s="1" t="s">
        <v>2139</v>
      </c>
      <c r="P47" s="1" t="s">
        <v>34</v>
      </c>
      <c r="Q47" s="1" t="s">
        <v>34</v>
      </c>
      <c r="R47" s="1" t="s">
        <v>34</v>
      </c>
      <c r="S47" s="1" t="s">
        <v>35</v>
      </c>
      <c r="T47" s="1" t="s">
        <v>36</v>
      </c>
      <c r="U47" s="1" t="s">
        <v>37</v>
      </c>
      <c r="V47" s="1" t="s">
        <v>38</v>
      </c>
      <c r="W47" s="1" t="s">
        <v>39</v>
      </c>
      <c r="X47" s="1" t="s">
        <v>34</v>
      </c>
      <c r="Y47" s="1" t="s">
        <v>34</v>
      </c>
      <c r="Z47" s="1" t="s">
        <v>34</v>
      </c>
      <c r="AA47" s="1" t="s">
        <v>244</v>
      </c>
      <c r="AB47" s="1"/>
      <c r="AC47" s="1">
        <v>9105820255</v>
      </c>
    </row>
    <row r="48" spans="1:29">
      <c r="A48" s="1">
        <f>MATCH(B48,Sheet1!B:B,0)</f>
        <v>70</v>
      </c>
      <c r="B48" s="1">
        <v>9105820296</v>
      </c>
      <c r="C48" s="1" t="s">
        <v>23</v>
      </c>
      <c r="D48" s="1" t="s">
        <v>24</v>
      </c>
      <c r="E48" s="1" t="s">
        <v>25</v>
      </c>
      <c r="F48" s="1" t="s">
        <v>245</v>
      </c>
      <c r="G48" s="1" t="s">
        <v>27</v>
      </c>
      <c r="H48" s="1" t="s">
        <v>28</v>
      </c>
      <c r="I48" s="1" t="s">
        <v>246</v>
      </c>
      <c r="J48" s="1" t="s">
        <v>247</v>
      </c>
      <c r="K48" s="1" t="s">
        <v>248</v>
      </c>
      <c r="L48" s="1" t="s">
        <v>107</v>
      </c>
      <c r="M48" s="1" t="s">
        <v>108</v>
      </c>
      <c r="N48" s="1" t="str">
        <f t="shared" si="0"/>
        <v>WIN-002</v>
      </c>
      <c r="O48" s="1" t="s">
        <v>2139</v>
      </c>
      <c r="P48" s="1" t="s">
        <v>34</v>
      </c>
      <c r="Q48" s="1" t="s">
        <v>34</v>
      </c>
      <c r="R48" s="1" t="s">
        <v>34</v>
      </c>
      <c r="S48" s="1" t="s">
        <v>35</v>
      </c>
      <c r="T48" s="1" t="s">
        <v>36</v>
      </c>
      <c r="U48" s="1" t="s">
        <v>37</v>
      </c>
      <c r="V48" s="1" t="s">
        <v>38</v>
      </c>
      <c r="W48" s="1" t="s">
        <v>39</v>
      </c>
      <c r="X48" s="1" t="s">
        <v>34</v>
      </c>
      <c r="Y48" s="1" t="s">
        <v>34</v>
      </c>
      <c r="Z48" s="1" t="s">
        <v>34</v>
      </c>
      <c r="AA48" s="1" t="s">
        <v>249</v>
      </c>
      <c r="AB48" s="1"/>
      <c r="AC48" s="1">
        <v>9105820296</v>
      </c>
    </row>
    <row r="49" spans="1:29">
      <c r="A49" s="1">
        <f>MATCH(B49,Sheet1!B:B,0)</f>
        <v>77</v>
      </c>
      <c r="B49" s="1">
        <v>9105820600</v>
      </c>
      <c r="C49" s="1" t="s">
        <v>23</v>
      </c>
      <c r="D49" s="1" t="s">
        <v>24</v>
      </c>
      <c r="E49" s="1" t="s">
        <v>25</v>
      </c>
      <c r="F49" s="1" t="s">
        <v>250</v>
      </c>
      <c r="G49" s="1" t="s">
        <v>27</v>
      </c>
      <c r="H49" s="1" t="s">
        <v>28</v>
      </c>
      <c r="I49" s="1" t="s">
        <v>251</v>
      </c>
      <c r="J49" s="1" t="s">
        <v>252</v>
      </c>
      <c r="K49" s="1" t="s">
        <v>253</v>
      </c>
      <c r="L49" s="1" t="s">
        <v>107</v>
      </c>
      <c r="M49" s="1" t="s">
        <v>108</v>
      </c>
      <c r="N49" s="1" t="str">
        <f t="shared" si="0"/>
        <v>WIN-002</v>
      </c>
      <c r="O49" s="1" t="s">
        <v>2139</v>
      </c>
      <c r="P49" s="1" t="s">
        <v>34</v>
      </c>
      <c r="Q49" s="1" t="s">
        <v>34</v>
      </c>
      <c r="R49" s="1" t="s">
        <v>34</v>
      </c>
      <c r="S49" s="1" t="s">
        <v>35</v>
      </c>
      <c r="T49" s="1" t="s">
        <v>36</v>
      </c>
      <c r="U49" s="1" t="s">
        <v>37</v>
      </c>
      <c r="V49" s="1" t="s">
        <v>38</v>
      </c>
      <c r="W49" s="1" t="s">
        <v>39</v>
      </c>
      <c r="X49" s="1" t="s">
        <v>34</v>
      </c>
      <c r="Y49" s="1" t="s">
        <v>34</v>
      </c>
      <c r="Z49" s="1" t="s">
        <v>34</v>
      </c>
      <c r="AA49" s="1" t="s">
        <v>254</v>
      </c>
      <c r="AB49" s="1"/>
      <c r="AC49" s="1">
        <v>9105820600</v>
      </c>
    </row>
    <row r="50" spans="1:29">
      <c r="A50" s="1">
        <f>MATCH(B50,Sheet1!B:B,0)</f>
        <v>82</v>
      </c>
      <c r="B50" s="1">
        <v>9105820792</v>
      </c>
      <c r="C50" s="1" t="s">
        <v>23</v>
      </c>
      <c r="D50" s="1" t="s">
        <v>24</v>
      </c>
      <c r="E50" s="1" t="s">
        <v>25</v>
      </c>
      <c r="F50" s="1" t="s">
        <v>255</v>
      </c>
      <c r="G50" s="1" t="s">
        <v>27</v>
      </c>
      <c r="H50" s="1" t="s">
        <v>28</v>
      </c>
      <c r="I50" s="1" t="s">
        <v>111</v>
      </c>
      <c r="J50" s="1" t="s">
        <v>112</v>
      </c>
      <c r="K50" s="1" t="s">
        <v>113</v>
      </c>
      <c r="L50" s="1" t="s">
        <v>107</v>
      </c>
      <c r="M50" s="1" t="s">
        <v>108</v>
      </c>
      <c r="N50" s="1" t="str">
        <f t="shared" si="0"/>
        <v>WIN-002</v>
      </c>
      <c r="O50" s="1" t="s">
        <v>2139</v>
      </c>
      <c r="P50" s="1" t="s">
        <v>34</v>
      </c>
      <c r="Q50" s="1" t="s">
        <v>34</v>
      </c>
      <c r="R50" s="1" t="s">
        <v>34</v>
      </c>
      <c r="S50" s="1" t="s">
        <v>35</v>
      </c>
      <c r="T50" s="1" t="s">
        <v>36</v>
      </c>
      <c r="U50" s="1" t="s">
        <v>37</v>
      </c>
      <c r="V50" s="1" t="s">
        <v>38</v>
      </c>
      <c r="W50" s="1" t="s">
        <v>39</v>
      </c>
      <c r="X50" s="1" t="s">
        <v>34</v>
      </c>
      <c r="Y50" s="1" t="s">
        <v>34</v>
      </c>
      <c r="Z50" s="1" t="s">
        <v>34</v>
      </c>
      <c r="AA50" s="1" t="s">
        <v>256</v>
      </c>
      <c r="AB50" s="1"/>
      <c r="AC50" s="1">
        <v>9105820792</v>
      </c>
    </row>
    <row r="51" spans="1:29">
      <c r="A51" s="1">
        <f>MATCH(B51,Sheet1!B:B,0)</f>
        <v>230</v>
      </c>
      <c r="B51" s="1">
        <v>9105822721</v>
      </c>
      <c r="C51" s="1" t="s">
        <v>23</v>
      </c>
      <c r="D51" s="1" t="s">
        <v>24</v>
      </c>
      <c r="E51" s="1" t="s">
        <v>25</v>
      </c>
      <c r="F51" s="1" t="s">
        <v>257</v>
      </c>
      <c r="G51" s="1" t="s">
        <v>27</v>
      </c>
      <c r="H51" s="1" t="s">
        <v>28</v>
      </c>
      <c r="I51" s="1" t="s">
        <v>258</v>
      </c>
      <c r="J51" s="1" t="s">
        <v>259</v>
      </c>
      <c r="K51" s="1" t="s">
        <v>260</v>
      </c>
      <c r="L51" s="1" t="s">
        <v>107</v>
      </c>
      <c r="M51" s="1" t="s">
        <v>108</v>
      </c>
      <c r="N51" s="1" t="str">
        <f t="shared" si="0"/>
        <v>WIN-002</v>
      </c>
      <c r="O51" s="1" t="s">
        <v>2139</v>
      </c>
      <c r="P51" s="1" t="s">
        <v>34</v>
      </c>
      <c r="Q51" s="1" t="s">
        <v>34</v>
      </c>
      <c r="R51" s="1" t="s">
        <v>34</v>
      </c>
      <c r="S51" s="1" t="s">
        <v>35</v>
      </c>
      <c r="T51" s="1" t="s">
        <v>36</v>
      </c>
      <c r="U51" s="1" t="s">
        <v>37</v>
      </c>
      <c r="V51" s="1" t="s">
        <v>38</v>
      </c>
      <c r="W51" s="1" t="s">
        <v>39</v>
      </c>
      <c r="X51" s="1" t="s">
        <v>34</v>
      </c>
      <c r="Y51" s="1" t="s">
        <v>34</v>
      </c>
      <c r="Z51" s="1" t="s">
        <v>34</v>
      </c>
      <c r="AA51" s="1" t="s">
        <v>261</v>
      </c>
      <c r="AB51" s="1"/>
      <c r="AC51" s="1">
        <v>9105822721</v>
      </c>
    </row>
    <row r="52" spans="1:29">
      <c r="A52" s="1">
        <f>MATCH(B52,Sheet1!B:B,0)</f>
        <v>240</v>
      </c>
      <c r="B52" s="1">
        <v>9105822944</v>
      </c>
      <c r="C52" s="1" t="s">
        <v>23</v>
      </c>
      <c r="D52" s="1" t="s">
        <v>24</v>
      </c>
      <c r="E52" s="1" t="s">
        <v>25</v>
      </c>
      <c r="F52" s="1" t="s">
        <v>262</v>
      </c>
      <c r="G52" s="1" t="s">
        <v>27</v>
      </c>
      <c r="H52" s="1" t="s">
        <v>28</v>
      </c>
      <c r="I52" s="1" t="s">
        <v>111</v>
      </c>
      <c r="J52" s="1" t="s">
        <v>112</v>
      </c>
      <c r="K52" s="1" t="s">
        <v>113</v>
      </c>
      <c r="L52" s="1" t="s">
        <v>107</v>
      </c>
      <c r="M52" s="1" t="s">
        <v>108</v>
      </c>
      <c r="N52" s="1" t="str">
        <f t="shared" si="0"/>
        <v>WIN-002</v>
      </c>
      <c r="O52" s="1" t="s">
        <v>2139</v>
      </c>
      <c r="P52" s="1" t="s">
        <v>34</v>
      </c>
      <c r="Q52" s="1" t="s">
        <v>34</v>
      </c>
      <c r="R52" s="1" t="s">
        <v>34</v>
      </c>
      <c r="S52" s="1" t="s">
        <v>35</v>
      </c>
      <c r="T52" s="1" t="s">
        <v>36</v>
      </c>
      <c r="U52" s="1" t="s">
        <v>37</v>
      </c>
      <c r="V52" s="1" t="s">
        <v>38</v>
      </c>
      <c r="W52" s="1" t="s">
        <v>39</v>
      </c>
      <c r="X52" s="1" t="s">
        <v>34</v>
      </c>
      <c r="Y52" s="1" t="s">
        <v>34</v>
      </c>
      <c r="Z52" s="1" t="s">
        <v>34</v>
      </c>
      <c r="AA52" s="1" t="s">
        <v>263</v>
      </c>
      <c r="AB52" s="1"/>
      <c r="AC52" s="1">
        <v>9105822944</v>
      </c>
    </row>
    <row r="53" spans="1:29">
      <c r="A53" s="1">
        <f>MATCH(B53,Sheet1!B:B,0)</f>
        <v>253</v>
      </c>
      <c r="B53" s="1">
        <v>9105823328</v>
      </c>
      <c r="C53" s="1" t="s">
        <v>23</v>
      </c>
      <c r="D53" s="1" t="s">
        <v>24</v>
      </c>
      <c r="E53" s="1" t="s">
        <v>25</v>
      </c>
      <c r="F53" s="1" t="s">
        <v>264</v>
      </c>
      <c r="G53" s="1" t="s">
        <v>27</v>
      </c>
      <c r="H53" s="1" t="s">
        <v>28</v>
      </c>
      <c r="I53" s="1" t="s">
        <v>265</v>
      </c>
      <c r="J53" s="1" t="s">
        <v>266</v>
      </c>
      <c r="K53" s="1" t="s">
        <v>267</v>
      </c>
      <c r="L53" s="1" t="s">
        <v>107</v>
      </c>
      <c r="M53" s="1" t="s">
        <v>108</v>
      </c>
      <c r="N53" s="1" t="str">
        <f t="shared" si="0"/>
        <v>WIN-002</v>
      </c>
      <c r="O53" s="1" t="s">
        <v>2139</v>
      </c>
      <c r="P53" s="1" t="s">
        <v>34</v>
      </c>
      <c r="Q53" s="1" t="s">
        <v>34</v>
      </c>
      <c r="R53" s="1" t="s">
        <v>34</v>
      </c>
      <c r="S53" s="1" t="s">
        <v>35</v>
      </c>
      <c r="T53" s="1" t="s">
        <v>36</v>
      </c>
      <c r="U53" s="1" t="s">
        <v>37</v>
      </c>
      <c r="V53" s="1" t="s">
        <v>38</v>
      </c>
      <c r="W53" s="1" t="s">
        <v>39</v>
      </c>
      <c r="X53" s="1" t="s">
        <v>34</v>
      </c>
      <c r="Y53" s="1" t="s">
        <v>34</v>
      </c>
      <c r="Z53" s="1" t="s">
        <v>34</v>
      </c>
      <c r="AA53" s="1" t="s">
        <v>268</v>
      </c>
      <c r="AB53" s="1"/>
      <c r="AC53" s="1">
        <v>9105823328</v>
      </c>
    </row>
    <row r="54" spans="1:29">
      <c r="A54" s="1">
        <f>MATCH(B54,Sheet1!B:B,0)</f>
        <v>260</v>
      </c>
      <c r="B54" s="1">
        <v>9105823410</v>
      </c>
      <c r="C54" s="1" t="s">
        <v>23</v>
      </c>
      <c r="D54" s="1" t="s">
        <v>24</v>
      </c>
      <c r="E54" s="1" t="s">
        <v>25</v>
      </c>
      <c r="F54" s="1" t="s">
        <v>269</v>
      </c>
      <c r="G54" s="1" t="s">
        <v>27</v>
      </c>
      <c r="H54" s="1" t="s">
        <v>28</v>
      </c>
      <c r="I54" s="1" t="s">
        <v>241</v>
      </c>
      <c r="J54" s="1" t="s">
        <v>242</v>
      </c>
      <c r="K54" s="1" t="s">
        <v>243</v>
      </c>
      <c r="L54" s="1" t="s">
        <v>107</v>
      </c>
      <c r="M54" s="1" t="s">
        <v>108</v>
      </c>
      <c r="N54" s="1" t="str">
        <f t="shared" si="0"/>
        <v>WIN-002</v>
      </c>
      <c r="O54" s="1" t="s">
        <v>2139</v>
      </c>
      <c r="P54" s="1" t="s">
        <v>34</v>
      </c>
      <c r="Q54" s="1" t="s">
        <v>34</v>
      </c>
      <c r="R54" s="1" t="s">
        <v>34</v>
      </c>
      <c r="S54" s="1" t="s">
        <v>35</v>
      </c>
      <c r="T54" s="1" t="s">
        <v>36</v>
      </c>
      <c r="U54" s="1" t="s">
        <v>37</v>
      </c>
      <c r="V54" s="1" t="s">
        <v>38</v>
      </c>
      <c r="W54" s="1" t="s">
        <v>39</v>
      </c>
      <c r="X54" s="1" t="s">
        <v>34</v>
      </c>
      <c r="Y54" s="1" t="s">
        <v>34</v>
      </c>
      <c r="Z54" s="1" t="s">
        <v>34</v>
      </c>
      <c r="AA54" s="1" t="s">
        <v>270</v>
      </c>
      <c r="AB54" s="1"/>
      <c r="AC54" s="1">
        <v>9105823410</v>
      </c>
    </row>
    <row r="55" spans="1:29">
      <c r="A55" s="1">
        <f>MATCH(B55,Sheet1!B:B,0)</f>
        <v>262</v>
      </c>
      <c r="B55" s="1">
        <v>9105823412</v>
      </c>
      <c r="C55" s="1" t="s">
        <v>23</v>
      </c>
      <c r="D55" s="1" t="s">
        <v>24</v>
      </c>
      <c r="E55" s="1" t="s">
        <v>25</v>
      </c>
      <c r="F55" s="1" t="s">
        <v>271</v>
      </c>
      <c r="G55" s="1" t="s">
        <v>27</v>
      </c>
      <c r="H55" s="1" t="s">
        <v>28</v>
      </c>
      <c r="I55" s="1" t="s">
        <v>272</v>
      </c>
      <c r="J55" s="1" t="s">
        <v>273</v>
      </c>
      <c r="K55" s="1" t="s">
        <v>274</v>
      </c>
      <c r="L55" s="1" t="s">
        <v>107</v>
      </c>
      <c r="M55" s="1" t="s">
        <v>108</v>
      </c>
      <c r="N55" s="1" t="str">
        <f t="shared" si="0"/>
        <v>WIN-002</v>
      </c>
      <c r="O55" s="1" t="s">
        <v>2139</v>
      </c>
      <c r="P55" s="1" t="s">
        <v>34</v>
      </c>
      <c r="Q55" s="1" t="s">
        <v>34</v>
      </c>
      <c r="R55" s="1" t="s">
        <v>34</v>
      </c>
      <c r="S55" s="1" t="s">
        <v>35</v>
      </c>
      <c r="T55" s="1" t="s">
        <v>36</v>
      </c>
      <c r="U55" s="1" t="s">
        <v>37</v>
      </c>
      <c r="V55" s="1" t="s">
        <v>38</v>
      </c>
      <c r="W55" s="1" t="s">
        <v>39</v>
      </c>
      <c r="X55" s="1" t="s">
        <v>34</v>
      </c>
      <c r="Y55" s="1" t="s">
        <v>34</v>
      </c>
      <c r="Z55" s="1" t="s">
        <v>34</v>
      </c>
      <c r="AA55" s="1" t="s">
        <v>275</v>
      </c>
      <c r="AB55" s="1"/>
      <c r="AC55" s="1">
        <v>9105823412</v>
      </c>
    </row>
    <row r="56" spans="1:29">
      <c r="A56" s="1">
        <f>MATCH(B56,Sheet1!B:B,0)</f>
        <v>266</v>
      </c>
      <c r="B56" s="1">
        <v>9105823474</v>
      </c>
      <c r="C56" s="1" t="s">
        <v>23</v>
      </c>
      <c r="D56" s="1" t="s">
        <v>24</v>
      </c>
      <c r="E56" s="1" t="s">
        <v>25</v>
      </c>
      <c r="F56" s="1" t="s">
        <v>276</v>
      </c>
      <c r="G56" s="1" t="s">
        <v>27</v>
      </c>
      <c r="H56" s="1" t="s">
        <v>28</v>
      </c>
      <c r="I56" s="1" t="s">
        <v>62</v>
      </c>
      <c r="J56" s="1" t="s">
        <v>63</v>
      </c>
      <c r="K56" s="1" t="s">
        <v>64</v>
      </c>
      <c r="L56" s="1" t="s">
        <v>107</v>
      </c>
      <c r="M56" s="1" t="s">
        <v>108</v>
      </c>
      <c r="N56" s="1" t="str">
        <f t="shared" si="0"/>
        <v>WIN-002</v>
      </c>
      <c r="O56" s="1" t="s">
        <v>2139</v>
      </c>
      <c r="P56" s="1" t="s">
        <v>34</v>
      </c>
      <c r="Q56" s="1" t="s">
        <v>34</v>
      </c>
      <c r="R56" s="1" t="s">
        <v>34</v>
      </c>
      <c r="S56" s="1" t="s">
        <v>35</v>
      </c>
      <c r="T56" s="1" t="s">
        <v>36</v>
      </c>
      <c r="U56" s="1" t="s">
        <v>37</v>
      </c>
      <c r="V56" s="1" t="s">
        <v>38</v>
      </c>
      <c r="W56" s="1" t="s">
        <v>39</v>
      </c>
      <c r="X56" s="1" t="s">
        <v>34</v>
      </c>
      <c r="Y56" s="1" t="s">
        <v>34</v>
      </c>
      <c r="Z56" s="1" t="s">
        <v>34</v>
      </c>
      <c r="AA56" s="1" t="s">
        <v>277</v>
      </c>
      <c r="AB56" s="1"/>
      <c r="AC56" s="1">
        <v>9105823474</v>
      </c>
    </row>
    <row r="57" spans="1:29">
      <c r="A57" s="1">
        <f>MATCH(B57,Sheet1!B:B,0)</f>
        <v>282</v>
      </c>
      <c r="B57" s="1">
        <v>9105823805</v>
      </c>
      <c r="C57" s="1" t="s">
        <v>23</v>
      </c>
      <c r="D57" s="1" t="s">
        <v>24</v>
      </c>
      <c r="E57" s="1" t="s">
        <v>25</v>
      </c>
      <c r="F57" s="1" t="s">
        <v>278</v>
      </c>
      <c r="G57" s="1" t="s">
        <v>27</v>
      </c>
      <c r="H57" s="1" t="s">
        <v>28</v>
      </c>
      <c r="I57" s="1" t="s">
        <v>279</v>
      </c>
      <c r="J57" s="1" t="s">
        <v>280</v>
      </c>
      <c r="K57" s="1" t="s">
        <v>281</v>
      </c>
      <c r="L57" s="1" t="s">
        <v>107</v>
      </c>
      <c r="M57" s="1" t="s">
        <v>108</v>
      </c>
      <c r="N57" s="1" t="str">
        <f t="shared" si="0"/>
        <v>WIN-002</v>
      </c>
      <c r="O57" s="1" t="s">
        <v>2139</v>
      </c>
      <c r="P57" s="1" t="s">
        <v>34</v>
      </c>
      <c r="Q57" s="1" t="s">
        <v>34</v>
      </c>
      <c r="R57" s="1" t="s">
        <v>34</v>
      </c>
      <c r="S57" s="1" t="s">
        <v>35</v>
      </c>
      <c r="T57" s="1" t="s">
        <v>36</v>
      </c>
      <c r="U57" s="1" t="s">
        <v>37</v>
      </c>
      <c r="V57" s="1" t="s">
        <v>38</v>
      </c>
      <c r="W57" s="1" t="s">
        <v>39</v>
      </c>
      <c r="X57" s="1" t="s">
        <v>34</v>
      </c>
      <c r="Y57" s="1" t="s">
        <v>34</v>
      </c>
      <c r="Z57" s="1" t="s">
        <v>34</v>
      </c>
      <c r="AA57" s="1" t="s">
        <v>282</v>
      </c>
      <c r="AB57" s="1"/>
      <c r="AC57" s="1">
        <v>9105823805</v>
      </c>
    </row>
    <row r="58" spans="1:29">
      <c r="A58" s="1">
        <f>MATCH(B58,Sheet1!B:B,0)</f>
        <v>281</v>
      </c>
      <c r="B58" s="1">
        <v>9105823838</v>
      </c>
      <c r="C58" s="1" t="s">
        <v>23</v>
      </c>
      <c r="D58" s="1" t="s">
        <v>24</v>
      </c>
      <c r="E58" s="1" t="s">
        <v>25</v>
      </c>
      <c r="F58" s="1" t="s">
        <v>283</v>
      </c>
      <c r="G58" s="1" t="s">
        <v>27</v>
      </c>
      <c r="H58" s="1" t="s">
        <v>28</v>
      </c>
      <c r="I58" s="1" t="s">
        <v>284</v>
      </c>
      <c r="J58" s="1" t="s">
        <v>285</v>
      </c>
      <c r="K58" s="1" t="s">
        <v>286</v>
      </c>
      <c r="L58" s="1" t="s">
        <v>107</v>
      </c>
      <c r="M58" s="1" t="s">
        <v>108</v>
      </c>
      <c r="N58" s="1" t="str">
        <f t="shared" si="0"/>
        <v>WIN-002</v>
      </c>
      <c r="O58" s="1" t="s">
        <v>2139</v>
      </c>
      <c r="P58" s="1" t="s">
        <v>34</v>
      </c>
      <c r="Q58" s="1" t="s">
        <v>34</v>
      </c>
      <c r="R58" s="1" t="s">
        <v>34</v>
      </c>
      <c r="S58" s="1" t="s">
        <v>35</v>
      </c>
      <c r="T58" s="1" t="s">
        <v>36</v>
      </c>
      <c r="U58" s="1" t="s">
        <v>37</v>
      </c>
      <c r="V58" s="1" t="s">
        <v>38</v>
      </c>
      <c r="W58" s="1" t="s">
        <v>39</v>
      </c>
      <c r="X58" s="1" t="s">
        <v>34</v>
      </c>
      <c r="Y58" s="1" t="s">
        <v>34</v>
      </c>
      <c r="Z58" s="1" t="s">
        <v>34</v>
      </c>
      <c r="AA58" s="1" t="s">
        <v>287</v>
      </c>
      <c r="AB58" s="1"/>
      <c r="AC58" s="1">
        <v>9105823838</v>
      </c>
    </row>
    <row r="59" spans="1:29">
      <c r="A59" s="1">
        <f>MATCH(B59,Sheet1!B:B,0)</f>
        <v>320</v>
      </c>
      <c r="B59" s="1">
        <v>9105824096</v>
      </c>
      <c r="C59" s="1" t="s">
        <v>23</v>
      </c>
      <c r="D59" s="1" t="s">
        <v>24</v>
      </c>
      <c r="E59" s="1" t="s">
        <v>25</v>
      </c>
      <c r="F59" s="1" t="s">
        <v>288</v>
      </c>
      <c r="G59" s="1" t="s">
        <v>27</v>
      </c>
      <c r="H59" s="1" t="s">
        <v>28</v>
      </c>
      <c r="I59" s="1" t="s">
        <v>289</v>
      </c>
      <c r="J59" s="1" t="s">
        <v>290</v>
      </c>
      <c r="K59" s="1" t="s">
        <v>291</v>
      </c>
      <c r="L59" s="1" t="s">
        <v>107</v>
      </c>
      <c r="M59" s="1" t="s">
        <v>108</v>
      </c>
      <c r="N59" s="1" t="str">
        <f t="shared" si="0"/>
        <v>WIN-002</v>
      </c>
      <c r="O59" s="1" t="s">
        <v>2139</v>
      </c>
      <c r="P59" s="1" t="s">
        <v>34</v>
      </c>
      <c r="Q59" s="1" t="s">
        <v>34</v>
      </c>
      <c r="R59" s="1" t="s">
        <v>34</v>
      </c>
      <c r="S59" s="1" t="s">
        <v>35</v>
      </c>
      <c r="T59" s="1" t="s">
        <v>36</v>
      </c>
      <c r="U59" s="1" t="s">
        <v>37</v>
      </c>
      <c r="V59" s="1" t="s">
        <v>38</v>
      </c>
      <c r="W59" s="1" t="s">
        <v>39</v>
      </c>
      <c r="X59" s="1" t="s">
        <v>34</v>
      </c>
      <c r="Y59" s="1" t="s">
        <v>34</v>
      </c>
      <c r="Z59" s="1" t="s">
        <v>34</v>
      </c>
      <c r="AA59" s="1" t="s">
        <v>292</v>
      </c>
      <c r="AB59" s="1"/>
      <c r="AC59" s="1">
        <v>9105824096</v>
      </c>
    </row>
    <row r="60" spans="1:29">
      <c r="A60" s="1">
        <f>MATCH(B60,Sheet1!B:B,0)</f>
        <v>325</v>
      </c>
      <c r="B60" s="1">
        <v>9105824200</v>
      </c>
      <c r="C60" s="1" t="s">
        <v>23</v>
      </c>
      <c r="D60" s="1" t="s">
        <v>24</v>
      </c>
      <c r="E60" s="1" t="s">
        <v>25</v>
      </c>
      <c r="F60" s="1" t="s">
        <v>293</v>
      </c>
      <c r="G60" s="1" t="s">
        <v>27</v>
      </c>
      <c r="H60" s="1" t="s">
        <v>28</v>
      </c>
      <c r="I60" s="1" t="s">
        <v>294</v>
      </c>
      <c r="J60" s="1" t="s">
        <v>295</v>
      </c>
      <c r="K60" s="1" t="s">
        <v>296</v>
      </c>
      <c r="L60" s="1" t="s">
        <v>107</v>
      </c>
      <c r="M60" s="1" t="s">
        <v>108</v>
      </c>
      <c r="N60" s="1" t="str">
        <f t="shared" si="0"/>
        <v>WIN-002</v>
      </c>
      <c r="O60" s="1" t="s">
        <v>2139</v>
      </c>
      <c r="P60" s="1" t="s">
        <v>34</v>
      </c>
      <c r="Q60" s="1" t="s">
        <v>34</v>
      </c>
      <c r="R60" s="1" t="s">
        <v>34</v>
      </c>
      <c r="S60" s="1" t="s">
        <v>35</v>
      </c>
      <c r="T60" s="1" t="s">
        <v>36</v>
      </c>
      <c r="U60" s="1" t="s">
        <v>37</v>
      </c>
      <c r="V60" s="1" t="s">
        <v>38</v>
      </c>
      <c r="W60" s="1" t="s">
        <v>39</v>
      </c>
      <c r="X60" s="1" t="s">
        <v>34</v>
      </c>
      <c r="Y60" s="1" t="s">
        <v>34</v>
      </c>
      <c r="Z60" s="1" t="s">
        <v>34</v>
      </c>
      <c r="AA60" s="1" t="s">
        <v>297</v>
      </c>
      <c r="AB60" s="1"/>
      <c r="AC60" s="1">
        <v>9105824200</v>
      </c>
    </row>
    <row r="61" spans="1:29">
      <c r="A61" s="1">
        <f>MATCH(B61,Sheet1!B:B,0)</f>
        <v>328</v>
      </c>
      <c r="B61" s="1">
        <v>9105824202</v>
      </c>
      <c r="C61" s="1" t="s">
        <v>23</v>
      </c>
      <c r="D61" s="1" t="s">
        <v>24</v>
      </c>
      <c r="E61" s="1" t="s">
        <v>25</v>
      </c>
      <c r="F61" s="1" t="s">
        <v>298</v>
      </c>
      <c r="G61" s="1" t="s">
        <v>27</v>
      </c>
      <c r="H61" s="1" t="s">
        <v>28</v>
      </c>
      <c r="I61" s="1" t="s">
        <v>299</v>
      </c>
      <c r="J61" s="1" t="s">
        <v>300</v>
      </c>
      <c r="K61" s="1" t="s">
        <v>301</v>
      </c>
      <c r="L61" s="1" t="s">
        <v>107</v>
      </c>
      <c r="M61" s="1" t="s">
        <v>108</v>
      </c>
      <c r="N61" s="1" t="str">
        <f t="shared" si="0"/>
        <v>WIN-002</v>
      </c>
      <c r="O61" s="1" t="s">
        <v>2139</v>
      </c>
      <c r="P61" s="1" t="s">
        <v>34</v>
      </c>
      <c r="Q61" s="1" t="s">
        <v>34</v>
      </c>
      <c r="R61" s="1" t="s">
        <v>34</v>
      </c>
      <c r="S61" s="1" t="s">
        <v>35</v>
      </c>
      <c r="T61" s="1" t="s">
        <v>36</v>
      </c>
      <c r="U61" s="1" t="s">
        <v>37</v>
      </c>
      <c r="V61" s="1" t="s">
        <v>38</v>
      </c>
      <c r="W61" s="1" t="s">
        <v>39</v>
      </c>
      <c r="X61" s="1" t="s">
        <v>34</v>
      </c>
      <c r="Y61" s="1" t="s">
        <v>34</v>
      </c>
      <c r="Z61" s="1" t="s">
        <v>34</v>
      </c>
      <c r="AA61" s="1" t="s">
        <v>302</v>
      </c>
      <c r="AB61" s="1"/>
      <c r="AC61" s="1">
        <v>9105824202</v>
      </c>
    </row>
    <row r="62" spans="1:29">
      <c r="A62" s="1">
        <f>MATCH(B62,Sheet1!B:B,0)</f>
        <v>334</v>
      </c>
      <c r="B62" s="1">
        <v>9105824335</v>
      </c>
      <c r="C62" s="1" t="s">
        <v>23</v>
      </c>
      <c r="D62" s="1" t="s">
        <v>24</v>
      </c>
      <c r="E62" s="1" t="s">
        <v>25</v>
      </c>
      <c r="F62" s="1" t="s">
        <v>303</v>
      </c>
      <c r="G62" s="1" t="s">
        <v>27</v>
      </c>
      <c r="H62" s="1" t="s">
        <v>28</v>
      </c>
      <c r="I62" s="1" t="s">
        <v>284</v>
      </c>
      <c r="J62" s="1" t="s">
        <v>285</v>
      </c>
      <c r="K62" s="1" t="s">
        <v>286</v>
      </c>
      <c r="L62" s="1" t="s">
        <v>107</v>
      </c>
      <c r="M62" s="1" t="s">
        <v>108</v>
      </c>
      <c r="N62" s="1" t="str">
        <f t="shared" si="0"/>
        <v>WIN-002</v>
      </c>
      <c r="O62" s="1" t="s">
        <v>2139</v>
      </c>
      <c r="P62" s="1" t="s">
        <v>34</v>
      </c>
      <c r="Q62" s="1" t="s">
        <v>34</v>
      </c>
      <c r="R62" s="1" t="s">
        <v>34</v>
      </c>
      <c r="S62" s="1" t="s">
        <v>35</v>
      </c>
      <c r="T62" s="1" t="s">
        <v>36</v>
      </c>
      <c r="U62" s="1" t="s">
        <v>37</v>
      </c>
      <c r="V62" s="1" t="s">
        <v>38</v>
      </c>
      <c r="W62" s="1" t="s">
        <v>39</v>
      </c>
      <c r="X62" s="1" t="s">
        <v>34</v>
      </c>
      <c r="Y62" s="1" t="s">
        <v>34</v>
      </c>
      <c r="Z62" s="1" t="s">
        <v>34</v>
      </c>
      <c r="AA62" s="1" t="s">
        <v>304</v>
      </c>
      <c r="AB62" s="1"/>
      <c r="AC62" s="1">
        <v>9105824335</v>
      </c>
    </row>
    <row r="63" spans="1:29">
      <c r="A63" s="1">
        <f>MATCH(B63,Sheet1!B:B,0)</f>
        <v>341</v>
      </c>
      <c r="B63" s="1">
        <v>9105824362</v>
      </c>
      <c r="C63" s="1" t="s">
        <v>23</v>
      </c>
      <c r="D63" s="1" t="s">
        <v>24</v>
      </c>
      <c r="E63" s="1" t="s">
        <v>25</v>
      </c>
      <c r="F63" s="1" t="s">
        <v>305</v>
      </c>
      <c r="G63" s="1" t="s">
        <v>27</v>
      </c>
      <c r="H63" s="1" t="s">
        <v>28</v>
      </c>
      <c r="I63" s="1" t="s">
        <v>306</v>
      </c>
      <c r="J63" s="1" t="s">
        <v>307</v>
      </c>
      <c r="K63" s="1" t="s">
        <v>308</v>
      </c>
      <c r="L63" s="1" t="s">
        <v>107</v>
      </c>
      <c r="M63" s="1" t="s">
        <v>108</v>
      </c>
      <c r="N63" s="1" t="str">
        <f t="shared" si="0"/>
        <v>WIN-002</v>
      </c>
      <c r="O63" s="1" t="s">
        <v>2139</v>
      </c>
      <c r="P63" s="1" t="s">
        <v>34</v>
      </c>
      <c r="Q63" s="1" t="s">
        <v>34</v>
      </c>
      <c r="R63" s="1" t="s">
        <v>34</v>
      </c>
      <c r="S63" s="1" t="s">
        <v>35</v>
      </c>
      <c r="T63" s="1" t="s">
        <v>36</v>
      </c>
      <c r="U63" s="1" t="s">
        <v>37</v>
      </c>
      <c r="V63" s="1" t="s">
        <v>38</v>
      </c>
      <c r="W63" s="1" t="s">
        <v>39</v>
      </c>
      <c r="X63" s="1" t="s">
        <v>34</v>
      </c>
      <c r="Y63" s="1" t="s">
        <v>34</v>
      </c>
      <c r="Z63" s="1" t="s">
        <v>34</v>
      </c>
      <c r="AA63" s="1" t="s">
        <v>309</v>
      </c>
      <c r="AB63" s="1"/>
      <c r="AC63" s="1">
        <v>9105824362</v>
      </c>
    </row>
    <row r="64" spans="1:29">
      <c r="A64" s="1">
        <f>MATCH(B64,Sheet1!B:B,0)</f>
        <v>34</v>
      </c>
      <c r="B64" s="1">
        <v>9105819914</v>
      </c>
      <c r="C64" s="1" t="s">
        <v>23</v>
      </c>
      <c r="D64" s="1" t="s">
        <v>24</v>
      </c>
      <c r="E64" s="1" t="s">
        <v>25</v>
      </c>
      <c r="F64" s="1" t="s">
        <v>310</v>
      </c>
      <c r="G64" s="1" t="s">
        <v>27</v>
      </c>
      <c r="H64" s="1" t="s">
        <v>28</v>
      </c>
      <c r="I64" s="1" t="s">
        <v>116</v>
      </c>
      <c r="J64" s="1" t="s">
        <v>117</v>
      </c>
      <c r="K64" s="1" t="s">
        <v>118</v>
      </c>
      <c r="L64" s="1" t="s">
        <v>311</v>
      </c>
      <c r="M64" s="1" t="s">
        <v>312</v>
      </c>
      <c r="N64" s="1" t="str">
        <f t="shared" si="0"/>
        <v>WIN-009</v>
      </c>
      <c r="O64" s="1" t="s">
        <v>2142</v>
      </c>
      <c r="P64" s="1" t="s">
        <v>34</v>
      </c>
      <c r="Q64" s="1" t="s">
        <v>34</v>
      </c>
      <c r="R64" s="1" t="s">
        <v>34</v>
      </c>
      <c r="S64" s="1" t="s">
        <v>35</v>
      </c>
      <c r="T64" s="1" t="s">
        <v>36</v>
      </c>
      <c r="U64" s="1" t="s">
        <v>37</v>
      </c>
      <c r="V64" s="1" t="s">
        <v>38</v>
      </c>
      <c r="W64" s="1" t="s">
        <v>39</v>
      </c>
      <c r="X64" s="1" t="s">
        <v>34</v>
      </c>
      <c r="Y64" s="1" t="s">
        <v>34</v>
      </c>
      <c r="Z64" s="1" t="s">
        <v>34</v>
      </c>
      <c r="AA64" s="1" t="s">
        <v>313</v>
      </c>
      <c r="AB64" s="1"/>
      <c r="AC64" s="1">
        <v>9105819914</v>
      </c>
    </row>
    <row r="65" spans="1:29">
      <c r="A65" s="1">
        <f>MATCH(B65,Sheet1!B:B,0)</f>
        <v>35</v>
      </c>
      <c r="B65" s="1">
        <v>9105819958</v>
      </c>
      <c r="C65" s="1" t="s">
        <v>23</v>
      </c>
      <c r="D65" s="1" t="s">
        <v>24</v>
      </c>
      <c r="E65" s="1" t="s">
        <v>25</v>
      </c>
      <c r="F65" s="1" t="s">
        <v>314</v>
      </c>
      <c r="G65" s="1" t="s">
        <v>27</v>
      </c>
      <c r="H65" s="1" t="s">
        <v>28</v>
      </c>
      <c r="I65" s="1" t="s">
        <v>315</v>
      </c>
      <c r="J65" s="1" t="s">
        <v>316</v>
      </c>
      <c r="K65" s="1" t="s">
        <v>317</v>
      </c>
      <c r="L65" s="1" t="s">
        <v>311</v>
      </c>
      <c r="M65" s="1" t="s">
        <v>312</v>
      </c>
      <c r="N65" s="1" t="str">
        <f t="shared" si="0"/>
        <v>WIN-009</v>
      </c>
      <c r="O65" s="1" t="s">
        <v>2142</v>
      </c>
      <c r="P65" s="1" t="s">
        <v>34</v>
      </c>
      <c r="Q65" s="1" t="s">
        <v>34</v>
      </c>
      <c r="R65" s="1" t="s">
        <v>34</v>
      </c>
      <c r="S65" s="1" t="s">
        <v>35</v>
      </c>
      <c r="T65" s="1" t="s">
        <v>36</v>
      </c>
      <c r="U65" s="1" t="s">
        <v>37</v>
      </c>
      <c r="V65" s="1" t="s">
        <v>38</v>
      </c>
      <c r="W65" s="1" t="s">
        <v>39</v>
      </c>
      <c r="X65" s="1" t="s">
        <v>34</v>
      </c>
      <c r="Y65" s="1" t="s">
        <v>34</v>
      </c>
      <c r="Z65" s="1" t="s">
        <v>34</v>
      </c>
      <c r="AA65" s="1" t="s">
        <v>318</v>
      </c>
      <c r="AB65" s="1"/>
      <c r="AC65" s="1">
        <v>9105819958</v>
      </c>
    </row>
    <row r="66" spans="1:29">
      <c r="A66" s="1">
        <f>MATCH(B66,Sheet1!B:B,0)</f>
        <v>112</v>
      </c>
      <c r="B66" s="1">
        <v>9105821104</v>
      </c>
      <c r="C66" s="1" t="s">
        <v>23</v>
      </c>
      <c r="D66" s="1" t="s">
        <v>24</v>
      </c>
      <c r="E66" s="1" t="s">
        <v>25</v>
      </c>
      <c r="F66" s="1" t="s">
        <v>319</v>
      </c>
      <c r="G66" s="1" t="s">
        <v>27</v>
      </c>
      <c r="H66" s="1" t="s">
        <v>28</v>
      </c>
      <c r="I66" s="1" t="s">
        <v>116</v>
      </c>
      <c r="J66" s="1" t="s">
        <v>117</v>
      </c>
      <c r="K66" s="1" t="s">
        <v>118</v>
      </c>
      <c r="L66" s="1" t="s">
        <v>311</v>
      </c>
      <c r="M66" s="1" t="s">
        <v>312</v>
      </c>
      <c r="N66" s="1" t="str">
        <f t="shared" si="0"/>
        <v>WIN-009</v>
      </c>
      <c r="O66" s="1" t="s">
        <v>2142</v>
      </c>
      <c r="P66" s="1" t="s">
        <v>34</v>
      </c>
      <c r="Q66" s="1" t="s">
        <v>34</v>
      </c>
      <c r="R66" s="1" t="s">
        <v>34</v>
      </c>
      <c r="S66" s="1" t="s">
        <v>35</v>
      </c>
      <c r="T66" s="1" t="s">
        <v>36</v>
      </c>
      <c r="U66" s="1" t="s">
        <v>37</v>
      </c>
      <c r="V66" s="1" t="s">
        <v>38</v>
      </c>
      <c r="W66" s="1" t="s">
        <v>39</v>
      </c>
      <c r="X66" s="1" t="s">
        <v>34</v>
      </c>
      <c r="Y66" s="1" t="s">
        <v>34</v>
      </c>
      <c r="Z66" s="1" t="s">
        <v>34</v>
      </c>
      <c r="AA66" s="1" t="s">
        <v>320</v>
      </c>
      <c r="AB66" s="1"/>
      <c r="AC66" s="1">
        <v>9105821104</v>
      </c>
    </row>
    <row r="67" spans="1:29">
      <c r="A67" s="1">
        <f>MATCH(B67,Sheet1!B:B,0)</f>
        <v>119</v>
      </c>
      <c r="B67" s="1">
        <v>9105821191</v>
      </c>
      <c r="C67" s="1" t="s">
        <v>23</v>
      </c>
      <c r="D67" s="1" t="s">
        <v>24</v>
      </c>
      <c r="E67" s="1" t="s">
        <v>25</v>
      </c>
      <c r="F67" s="1" t="s">
        <v>321</v>
      </c>
      <c r="G67" s="1" t="s">
        <v>27</v>
      </c>
      <c r="H67" s="1" t="s">
        <v>28</v>
      </c>
      <c r="I67" s="1" t="s">
        <v>322</v>
      </c>
      <c r="J67" s="1" t="s">
        <v>323</v>
      </c>
      <c r="K67" s="1" t="s">
        <v>324</v>
      </c>
      <c r="L67" s="1" t="s">
        <v>311</v>
      </c>
      <c r="M67" s="1" t="s">
        <v>312</v>
      </c>
      <c r="N67" s="1" t="str">
        <f t="shared" ref="N67:N130" si="1">IF(L67="0104918404","WIN","WIN-"&amp;RIGHT(L67,3))</f>
        <v>WIN-009</v>
      </c>
      <c r="O67" s="1" t="s">
        <v>2142</v>
      </c>
      <c r="P67" s="1" t="s">
        <v>34</v>
      </c>
      <c r="Q67" s="1" t="s">
        <v>34</v>
      </c>
      <c r="R67" s="1" t="s">
        <v>34</v>
      </c>
      <c r="S67" s="1" t="s">
        <v>35</v>
      </c>
      <c r="T67" s="1" t="s">
        <v>36</v>
      </c>
      <c r="U67" s="1" t="s">
        <v>37</v>
      </c>
      <c r="V67" s="1" t="s">
        <v>38</v>
      </c>
      <c r="W67" s="1" t="s">
        <v>39</v>
      </c>
      <c r="X67" s="1" t="s">
        <v>34</v>
      </c>
      <c r="Y67" s="1" t="s">
        <v>34</v>
      </c>
      <c r="Z67" s="1" t="s">
        <v>34</v>
      </c>
      <c r="AA67" s="1" t="s">
        <v>325</v>
      </c>
      <c r="AB67" s="1"/>
      <c r="AC67" s="1">
        <v>9105821191</v>
      </c>
    </row>
    <row r="68" spans="1:29">
      <c r="A68" s="1">
        <f>MATCH(B68,Sheet1!B:B,0)</f>
        <v>143</v>
      </c>
      <c r="B68" s="1">
        <v>9105821457</v>
      </c>
      <c r="C68" s="1" t="s">
        <v>23</v>
      </c>
      <c r="D68" s="1" t="s">
        <v>24</v>
      </c>
      <c r="E68" s="1" t="s">
        <v>25</v>
      </c>
      <c r="F68" s="1" t="s">
        <v>326</v>
      </c>
      <c r="G68" s="1" t="s">
        <v>27</v>
      </c>
      <c r="H68" s="1" t="s">
        <v>28</v>
      </c>
      <c r="I68" s="1" t="s">
        <v>327</v>
      </c>
      <c r="J68" s="1" t="s">
        <v>328</v>
      </c>
      <c r="K68" s="1" t="s">
        <v>329</v>
      </c>
      <c r="L68" s="1" t="s">
        <v>311</v>
      </c>
      <c r="M68" s="1" t="s">
        <v>312</v>
      </c>
      <c r="N68" s="1" t="str">
        <f t="shared" si="1"/>
        <v>WIN-009</v>
      </c>
      <c r="O68" s="1" t="s">
        <v>2142</v>
      </c>
      <c r="P68" s="1" t="s">
        <v>34</v>
      </c>
      <c r="Q68" s="1" t="s">
        <v>34</v>
      </c>
      <c r="R68" s="1" t="s">
        <v>34</v>
      </c>
      <c r="S68" s="1" t="s">
        <v>35</v>
      </c>
      <c r="T68" s="1" t="s">
        <v>36</v>
      </c>
      <c r="U68" s="1" t="s">
        <v>37</v>
      </c>
      <c r="V68" s="1" t="s">
        <v>38</v>
      </c>
      <c r="W68" s="1" t="s">
        <v>39</v>
      </c>
      <c r="X68" s="1" t="s">
        <v>34</v>
      </c>
      <c r="Y68" s="1" t="s">
        <v>34</v>
      </c>
      <c r="Z68" s="1" t="s">
        <v>34</v>
      </c>
      <c r="AA68" s="1" t="s">
        <v>330</v>
      </c>
      <c r="AB68" s="1"/>
      <c r="AC68" s="1">
        <v>9105821457</v>
      </c>
    </row>
    <row r="69" spans="1:29">
      <c r="A69" s="1">
        <f>MATCH(B69,Sheet1!B:B,0)</f>
        <v>145</v>
      </c>
      <c r="B69" s="1">
        <v>9105821460</v>
      </c>
      <c r="C69" s="1" t="s">
        <v>23</v>
      </c>
      <c r="D69" s="1" t="s">
        <v>24</v>
      </c>
      <c r="E69" s="1" t="s">
        <v>25</v>
      </c>
      <c r="F69" s="1" t="s">
        <v>331</v>
      </c>
      <c r="G69" s="1" t="s">
        <v>27</v>
      </c>
      <c r="H69" s="1" t="s">
        <v>28</v>
      </c>
      <c r="I69" s="1" t="s">
        <v>189</v>
      </c>
      <c r="J69" s="1" t="s">
        <v>190</v>
      </c>
      <c r="K69" s="1" t="s">
        <v>191</v>
      </c>
      <c r="L69" s="1" t="s">
        <v>311</v>
      </c>
      <c r="M69" s="1" t="s">
        <v>312</v>
      </c>
      <c r="N69" s="1" t="str">
        <f t="shared" si="1"/>
        <v>WIN-009</v>
      </c>
      <c r="O69" s="1" t="s">
        <v>2142</v>
      </c>
      <c r="P69" s="1" t="s">
        <v>34</v>
      </c>
      <c r="Q69" s="1" t="s">
        <v>34</v>
      </c>
      <c r="R69" s="1" t="s">
        <v>34</v>
      </c>
      <c r="S69" s="1" t="s">
        <v>35</v>
      </c>
      <c r="T69" s="1" t="s">
        <v>36</v>
      </c>
      <c r="U69" s="1" t="s">
        <v>37</v>
      </c>
      <c r="V69" s="1" t="s">
        <v>38</v>
      </c>
      <c r="W69" s="1" t="s">
        <v>39</v>
      </c>
      <c r="X69" s="1" t="s">
        <v>34</v>
      </c>
      <c r="Y69" s="1" t="s">
        <v>34</v>
      </c>
      <c r="Z69" s="1" t="s">
        <v>34</v>
      </c>
      <c r="AA69" s="1" t="s">
        <v>332</v>
      </c>
      <c r="AB69" s="1"/>
      <c r="AC69" s="1">
        <v>9105821460</v>
      </c>
    </row>
    <row r="70" spans="1:29">
      <c r="A70" s="1">
        <f>MATCH(B70,Sheet1!B:B,0)</f>
        <v>152</v>
      </c>
      <c r="B70" s="1">
        <v>9105821486</v>
      </c>
      <c r="C70" s="1" t="s">
        <v>23</v>
      </c>
      <c r="D70" s="1" t="s">
        <v>24</v>
      </c>
      <c r="E70" s="1" t="s">
        <v>25</v>
      </c>
      <c r="F70" s="1" t="s">
        <v>333</v>
      </c>
      <c r="G70" s="1" t="s">
        <v>27</v>
      </c>
      <c r="H70" s="1" t="s">
        <v>28</v>
      </c>
      <c r="I70" s="1" t="s">
        <v>334</v>
      </c>
      <c r="J70" s="1" t="s">
        <v>335</v>
      </c>
      <c r="K70" s="1" t="s">
        <v>336</v>
      </c>
      <c r="L70" s="1" t="s">
        <v>311</v>
      </c>
      <c r="M70" s="1" t="s">
        <v>312</v>
      </c>
      <c r="N70" s="1" t="str">
        <f t="shared" si="1"/>
        <v>WIN-009</v>
      </c>
      <c r="O70" s="1" t="s">
        <v>2142</v>
      </c>
      <c r="P70" s="1" t="s">
        <v>34</v>
      </c>
      <c r="Q70" s="1" t="s">
        <v>34</v>
      </c>
      <c r="R70" s="1" t="s">
        <v>34</v>
      </c>
      <c r="S70" s="1" t="s">
        <v>35</v>
      </c>
      <c r="T70" s="1" t="s">
        <v>36</v>
      </c>
      <c r="U70" s="1" t="s">
        <v>37</v>
      </c>
      <c r="V70" s="1" t="s">
        <v>38</v>
      </c>
      <c r="W70" s="1" t="s">
        <v>39</v>
      </c>
      <c r="X70" s="1" t="s">
        <v>34</v>
      </c>
      <c r="Y70" s="1" t="s">
        <v>34</v>
      </c>
      <c r="Z70" s="1" t="s">
        <v>34</v>
      </c>
      <c r="AA70" s="1" t="s">
        <v>337</v>
      </c>
      <c r="AB70" s="1"/>
      <c r="AC70" s="1">
        <v>9105821486</v>
      </c>
    </row>
    <row r="71" spans="1:29">
      <c r="A71" s="1">
        <f>MATCH(B71,Sheet1!B:B,0)</f>
        <v>164</v>
      </c>
      <c r="B71" s="1">
        <v>9105821761</v>
      </c>
      <c r="C71" s="1" t="s">
        <v>23</v>
      </c>
      <c r="D71" s="1" t="s">
        <v>24</v>
      </c>
      <c r="E71" s="1" t="s">
        <v>25</v>
      </c>
      <c r="F71" s="1" t="s">
        <v>338</v>
      </c>
      <c r="G71" s="1" t="s">
        <v>27</v>
      </c>
      <c r="H71" s="1" t="s">
        <v>28</v>
      </c>
      <c r="I71" s="1" t="s">
        <v>339</v>
      </c>
      <c r="J71" s="1" t="s">
        <v>340</v>
      </c>
      <c r="K71" s="1" t="s">
        <v>341</v>
      </c>
      <c r="L71" s="1" t="s">
        <v>311</v>
      </c>
      <c r="M71" s="1" t="s">
        <v>312</v>
      </c>
      <c r="N71" s="1" t="str">
        <f t="shared" si="1"/>
        <v>WIN-009</v>
      </c>
      <c r="O71" s="1" t="s">
        <v>2142</v>
      </c>
      <c r="P71" s="1" t="s">
        <v>34</v>
      </c>
      <c r="Q71" s="1" t="s">
        <v>34</v>
      </c>
      <c r="R71" s="1" t="s">
        <v>34</v>
      </c>
      <c r="S71" s="1" t="s">
        <v>35</v>
      </c>
      <c r="T71" s="1" t="s">
        <v>36</v>
      </c>
      <c r="U71" s="1" t="s">
        <v>37</v>
      </c>
      <c r="V71" s="1" t="s">
        <v>38</v>
      </c>
      <c r="W71" s="1" t="s">
        <v>39</v>
      </c>
      <c r="X71" s="1" t="s">
        <v>34</v>
      </c>
      <c r="Y71" s="1" t="s">
        <v>34</v>
      </c>
      <c r="Z71" s="1" t="s">
        <v>34</v>
      </c>
      <c r="AA71" s="1" t="s">
        <v>342</v>
      </c>
      <c r="AB71" s="1"/>
      <c r="AC71" s="1">
        <v>9105821761</v>
      </c>
    </row>
    <row r="72" spans="1:29">
      <c r="A72" s="1">
        <f>MATCH(B72,Sheet1!B:B,0)</f>
        <v>264</v>
      </c>
      <c r="B72" s="1">
        <v>9105823444</v>
      </c>
      <c r="C72" s="1" t="s">
        <v>23</v>
      </c>
      <c r="D72" s="1" t="s">
        <v>24</v>
      </c>
      <c r="E72" s="1" t="s">
        <v>25</v>
      </c>
      <c r="F72" s="1" t="s">
        <v>343</v>
      </c>
      <c r="G72" s="1" t="s">
        <v>27</v>
      </c>
      <c r="H72" s="1" t="s">
        <v>28</v>
      </c>
      <c r="I72" s="1" t="s">
        <v>344</v>
      </c>
      <c r="J72" s="1" t="s">
        <v>345</v>
      </c>
      <c r="K72" s="1" t="s">
        <v>346</v>
      </c>
      <c r="L72" s="1" t="s">
        <v>311</v>
      </c>
      <c r="M72" s="1" t="s">
        <v>312</v>
      </c>
      <c r="N72" s="1" t="str">
        <f t="shared" si="1"/>
        <v>WIN-009</v>
      </c>
      <c r="O72" s="1" t="s">
        <v>2142</v>
      </c>
      <c r="P72" s="1" t="s">
        <v>34</v>
      </c>
      <c r="Q72" s="1" t="s">
        <v>34</v>
      </c>
      <c r="R72" s="1" t="s">
        <v>34</v>
      </c>
      <c r="S72" s="1" t="s">
        <v>35</v>
      </c>
      <c r="T72" s="1" t="s">
        <v>36</v>
      </c>
      <c r="U72" s="1" t="s">
        <v>37</v>
      </c>
      <c r="V72" s="1" t="s">
        <v>38</v>
      </c>
      <c r="W72" s="1" t="s">
        <v>39</v>
      </c>
      <c r="X72" s="1" t="s">
        <v>34</v>
      </c>
      <c r="Y72" s="1" t="s">
        <v>34</v>
      </c>
      <c r="Z72" s="1" t="s">
        <v>34</v>
      </c>
      <c r="AA72" s="1" t="s">
        <v>347</v>
      </c>
      <c r="AB72" s="1"/>
      <c r="AC72" s="1">
        <v>9105823444</v>
      </c>
    </row>
    <row r="73" spans="1:29">
      <c r="A73" s="1">
        <f>MATCH(B73,Sheet1!B:B,0)</f>
        <v>293</v>
      </c>
      <c r="B73" s="1">
        <v>9105823921</v>
      </c>
      <c r="C73" s="1" t="s">
        <v>23</v>
      </c>
      <c r="D73" s="1" t="s">
        <v>24</v>
      </c>
      <c r="E73" s="1" t="s">
        <v>25</v>
      </c>
      <c r="F73" s="1" t="s">
        <v>348</v>
      </c>
      <c r="G73" s="1" t="s">
        <v>27</v>
      </c>
      <c r="H73" s="1" t="s">
        <v>28</v>
      </c>
      <c r="I73" s="1" t="s">
        <v>62</v>
      </c>
      <c r="J73" s="1" t="s">
        <v>63</v>
      </c>
      <c r="K73" s="1" t="s">
        <v>64</v>
      </c>
      <c r="L73" s="1" t="s">
        <v>311</v>
      </c>
      <c r="M73" s="1" t="s">
        <v>312</v>
      </c>
      <c r="N73" s="1" t="str">
        <f t="shared" si="1"/>
        <v>WIN-009</v>
      </c>
      <c r="O73" s="1" t="s">
        <v>2142</v>
      </c>
      <c r="P73" s="1" t="s">
        <v>34</v>
      </c>
      <c r="Q73" s="1" t="s">
        <v>34</v>
      </c>
      <c r="R73" s="1" t="s">
        <v>34</v>
      </c>
      <c r="S73" s="1" t="s">
        <v>35</v>
      </c>
      <c r="T73" s="1" t="s">
        <v>36</v>
      </c>
      <c r="U73" s="1" t="s">
        <v>37</v>
      </c>
      <c r="V73" s="1" t="s">
        <v>38</v>
      </c>
      <c r="W73" s="1" t="s">
        <v>39</v>
      </c>
      <c r="X73" s="1" t="s">
        <v>34</v>
      </c>
      <c r="Y73" s="1" t="s">
        <v>34</v>
      </c>
      <c r="Z73" s="1" t="s">
        <v>34</v>
      </c>
      <c r="AA73" s="1" t="s">
        <v>349</v>
      </c>
      <c r="AB73" s="1"/>
      <c r="AC73" s="1">
        <v>9105823921</v>
      </c>
    </row>
    <row r="74" spans="1:29">
      <c r="A74" s="1">
        <f>MATCH(B74,Sheet1!B:B,0)</f>
        <v>294</v>
      </c>
      <c r="B74" s="1">
        <v>9105823937</v>
      </c>
      <c r="C74" s="1" t="s">
        <v>23</v>
      </c>
      <c r="D74" s="1" t="s">
        <v>24</v>
      </c>
      <c r="E74" s="1" t="s">
        <v>25</v>
      </c>
      <c r="F74" s="1" t="s">
        <v>350</v>
      </c>
      <c r="G74" s="1" t="s">
        <v>27</v>
      </c>
      <c r="H74" s="1" t="s">
        <v>28</v>
      </c>
      <c r="I74" s="1" t="s">
        <v>62</v>
      </c>
      <c r="J74" s="1" t="s">
        <v>63</v>
      </c>
      <c r="K74" s="1" t="s">
        <v>64</v>
      </c>
      <c r="L74" s="1" t="s">
        <v>311</v>
      </c>
      <c r="M74" s="1" t="s">
        <v>312</v>
      </c>
      <c r="N74" s="1" t="str">
        <f t="shared" si="1"/>
        <v>WIN-009</v>
      </c>
      <c r="O74" s="1" t="s">
        <v>2142</v>
      </c>
      <c r="P74" s="1" t="s">
        <v>34</v>
      </c>
      <c r="Q74" s="1" t="s">
        <v>34</v>
      </c>
      <c r="R74" s="1" t="s">
        <v>34</v>
      </c>
      <c r="S74" s="1" t="s">
        <v>35</v>
      </c>
      <c r="T74" s="1" t="s">
        <v>36</v>
      </c>
      <c r="U74" s="1" t="s">
        <v>37</v>
      </c>
      <c r="V74" s="1" t="s">
        <v>38</v>
      </c>
      <c r="W74" s="1" t="s">
        <v>39</v>
      </c>
      <c r="X74" s="1" t="s">
        <v>34</v>
      </c>
      <c r="Y74" s="1" t="s">
        <v>34</v>
      </c>
      <c r="Z74" s="1" t="s">
        <v>34</v>
      </c>
      <c r="AA74" s="1" t="s">
        <v>351</v>
      </c>
      <c r="AB74" s="1"/>
      <c r="AC74" s="1">
        <v>9105823937</v>
      </c>
    </row>
    <row r="75" spans="1:29">
      <c r="A75" s="1">
        <f>MATCH(B75,Sheet1!B:B,0)</f>
        <v>300</v>
      </c>
      <c r="B75" s="1">
        <v>9105824036</v>
      </c>
      <c r="C75" s="1" t="s">
        <v>23</v>
      </c>
      <c r="D75" s="1" t="s">
        <v>24</v>
      </c>
      <c r="E75" s="1" t="s">
        <v>25</v>
      </c>
      <c r="F75" s="1" t="s">
        <v>352</v>
      </c>
      <c r="G75" s="1" t="s">
        <v>27</v>
      </c>
      <c r="H75" s="1" t="s">
        <v>28</v>
      </c>
      <c r="I75" s="1" t="s">
        <v>353</v>
      </c>
      <c r="J75" s="1" t="s">
        <v>354</v>
      </c>
      <c r="K75" s="1" t="s">
        <v>355</v>
      </c>
      <c r="L75" s="1" t="s">
        <v>311</v>
      </c>
      <c r="M75" s="1" t="s">
        <v>312</v>
      </c>
      <c r="N75" s="1" t="str">
        <f t="shared" si="1"/>
        <v>WIN-009</v>
      </c>
      <c r="O75" s="1" t="s">
        <v>2142</v>
      </c>
      <c r="P75" s="1" t="s">
        <v>34</v>
      </c>
      <c r="Q75" s="1" t="s">
        <v>34</v>
      </c>
      <c r="R75" s="1" t="s">
        <v>34</v>
      </c>
      <c r="S75" s="1" t="s">
        <v>35</v>
      </c>
      <c r="T75" s="1" t="s">
        <v>36</v>
      </c>
      <c r="U75" s="1" t="s">
        <v>37</v>
      </c>
      <c r="V75" s="1" t="s">
        <v>38</v>
      </c>
      <c r="W75" s="1" t="s">
        <v>39</v>
      </c>
      <c r="X75" s="1" t="s">
        <v>34</v>
      </c>
      <c r="Y75" s="1" t="s">
        <v>34</v>
      </c>
      <c r="Z75" s="1" t="s">
        <v>34</v>
      </c>
      <c r="AA75" s="1" t="s">
        <v>356</v>
      </c>
      <c r="AB75" s="1"/>
      <c r="AC75" s="1">
        <v>9105824036</v>
      </c>
    </row>
    <row r="76" spans="1:29">
      <c r="A76" s="1">
        <f>MATCH(B76,Sheet1!B:B,0)</f>
        <v>302</v>
      </c>
      <c r="B76" s="1">
        <v>9105824076</v>
      </c>
      <c r="C76" s="1" t="s">
        <v>23</v>
      </c>
      <c r="D76" s="1" t="s">
        <v>24</v>
      </c>
      <c r="E76" s="1" t="s">
        <v>25</v>
      </c>
      <c r="F76" s="1" t="s">
        <v>357</v>
      </c>
      <c r="G76" s="1" t="s">
        <v>27</v>
      </c>
      <c r="H76" s="1" t="s">
        <v>28</v>
      </c>
      <c r="I76" s="1" t="s">
        <v>358</v>
      </c>
      <c r="J76" s="1" t="s">
        <v>359</v>
      </c>
      <c r="K76" s="1" t="s">
        <v>360</v>
      </c>
      <c r="L76" s="1" t="s">
        <v>311</v>
      </c>
      <c r="M76" s="1" t="s">
        <v>312</v>
      </c>
      <c r="N76" s="1" t="str">
        <f t="shared" si="1"/>
        <v>WIN-009</v>
      </c>
      <c r="O76" s="1" t="s">
        <v>2142</v>
      </c>
      <c r="P76" s="1" t="s">
        <v>34</v>
      </c>
      <c r="Q76" s="1" t="s">
        <v>34</v>
      </c>
      <c r="R76" s="1" t="s">
        <v>34</v>
      </c>
      <c r="S76" s="1" t="s">
        <v>35</v>
      </c>
      <c r="T76" s="1" t="s">
        <v>36</v>
      </c>
      <c r="U76" s="1" t="s">
        <v>37</v>
      </c>
      <c r="V76" s="1" t="s">
        <v>38</v>
      </c>
      <c r="W76" s="1" t="s">
        <v>39</v>
      </c>
      <c r="X76" s="1" t="s">
        <v>34</v>
      </c>
      <c r="Y76" s="1" t="s">
        <v>34</v>
      </c>
      <c r="Z76" s="1" t="s">
        <v>34</v>
      </c>
      <c r="AA76" s="1" t="s">
        <v>361</v>
      </c>
      <c r="AB76" s="1"/>
      <c r="AC76" s="1">
        <v>9105824076</v>
      </c>
    </row>
    <row r="77" spans="1:29">
      <c r="A77" s="1">
        <f>MATCH(B77,Sheet1!B:B,0)</f>
        <v>312</v>
      </c>
      <c r="B77" s="1">
        <v>9105824083</v>
      </c>
      <c r="C77" s="1" t="s">
        <v>23</v>
      </c>
      <c r="D77" s="1" t="s">
        <v>24</v>
      </c>
      <c r="E77" s="1" t="s">
        <v>25</v>
      </c>
      <c r="F77" s="1" t="s">
        <v>362</v>
      </c>
      <c r="G77" s="1" t="s">
        <v>27</v>
      </c>
      <c r="H77" s="1" t="s">
        <v>28</v>
      </c>
      <c r="I77" s="1" t="s">
        <v>62</v>
      </c>
      <c r="J77" s="1" t="s">
        <v>63</v>
      </c>
      <c r="K77" s="1" t="s">
        <v>64</v>
      </c>
      <c r="L77" s="1" t="s">
        <v>311</v>
      </c>
      <c r="M77" s="1" t="s">
        <v>312</v>
      </c>
      <c r="N77" s="1" t="str">
        <f t="shared" si="1"/>
        <v>WIN-009</v>
      </c>
      <c r="O77" s="1" t="s">
        <v>2142</v>
      </c>
      <c r="P77" s="1" t="s">
        <v>34</v>
      </c>
      <c r="Q77" s="1" t="s">
        <v>34</v>
      </c>
      <c r="R77" s="1" t="s">
        <v>34</v>
      </c>
      <c r="S77" s="1" t="s">
        <v>35</v>
      </c>
      <c r="T77" s="1" t="s">
        <v>36</v>
      </c>
      <c r="U77" s="1" t="s">
        <v>37</v>
      </c>
      <c r="V77" s="1" t="s">
        <v>38</v>
      </c>
      <c r="W77" s="1" t="s">
        <v>39</v>
      </c>
      <c r="X77" s="1" t="s">
        <v>34</v>
      </c>
      <c r="Y77" s="1" t="s">
        <v>34</v>
      </c>
      <c r="Z77" s="1" t="s">
        <v>34</v>
      </c>
      <c r="AA77" s="1" t="s">
        <v>363</v>
      </c>
      <c r="AB77" s="1"/>
      <c r="AC77" s="1">
        <v>9105824083</v>
      </c>
    </row>
    <row r="78" spans="1:29">
      <c r="A78" s="1">
        <f>MATCH(B78,Sheet1!B:B,0)</f>
        <v>316</v>
      </c>
      <c r="B78" s="1">
        <v>9105824084</v>
      </c>
      <c r="C78" s="1" t="s">
        <v>23</v>
      </c>
      <c r="D78" s="1" t="s">
        <v>24</v>
      </c>
      <c r="E78" s="1" t="s">
        <v>25</v>
      </c>
      <c r="F78" s="1" t="s">
        <v>364</v>
      </c>
      <c r="G78" s="1" t="s">
        <v>27</v>
      </c>
      <c r="H78" s="1" t="s">
        <v>28</v>
      </c>
      <c r="I78" s="1" t="s">
        <v>251</v>
      </c>
      <c r="J78" s="1" t="s">
        <v>252</v>
      </c>
      <c r="K78" s="1" t="s">
        <v>253</v>
      </c>
      <c r="L78" s="1" t="s">
        <v>311</v>
      </c>
      <c r="M78" s="1" t="s">
        <v>312</v>
      </c>
      <c r="N78" s="1" t="str">
        <f t="shared" si="1"/>
        <v>WIN-009</v>
      </c>
      <c r="O78" s="1" t="s">
        <v>2142</v>
      </c>
      <c r="P78" s="1" t="s">
        <v>34</v>
      </c>
      <c r="Q78" s="1" t="s">
        <v>34</v>
      </c>
      <c r="R78" s="1" t="s">
        <v>34</v>
      </c>
      <c r="S78" s="1" t="s">
        <v>35</v>
      </c>
      <c r="T78" s="1" t="s">
        <v>36</v>
      </c>
      <c r="U78" s="1" t="s">
        <v>37</v>
      </c>
      <c r="V78" s="1" t="s">
        <v>38</v>
      </c>
      <c r="W78" s="1" t="s">
        <v>39</v>
      </c>
      <c r="X78" s="1" t="s">
        <v>34</v>
      </c>
      <c r="Y78" s="1" t="s">
        <v>34</v>
      </c>
      <c r="Z78" s="1" t="s">
        <v>34</v>
      </c>
      <c r="AA78" s="1" t="s">
        <v>365</v>
      </c>
      <c r="AB78" s="1"/>
      <c r="AC78" s="1">
        <v>9105824084</v>
      </c>
    </row>
    <row r="79" spans="1:29">
      <c r="A79" s="1">
        <f>MATCH(B79,Sheet1!B:B,0)</f>
        <v>27</v>
      </c>
      <c r="B79" s="1">
        <v>9105819675</v>
      </c>
      <c r="C79" s="1" t="s">
        <v>23</v>
      </c>
      <c r="D79" s="1" t="s">
        <v>24</v>
      </c>
      <c r="E79" s="1" t="s">
        <v>25</v>
      </c>
      <c r="F79" s="1" t="s">
        <v>366</v>
      </c>
      <c r="G79" s="1" t="s">
        <v>27</v>
      </c>
      <c r="H79" s="1" t="s">
        <v>28</v>
      </c>
      <c r="I79" s="1" t="s">
        <v>62</v>
      </c>
      <c r="J79" s="1" t="s">
        <v>63</v>
      </c>
      <c r="K79" s="1" t="s">
        <v>64</v>
      </c>
      <c r="L79" s="1" t="s">
        <v>367</v>
      </c>
      <c r="M79" s="1" t="s">
        <v>368</v>
      </c>
      <c r="N79" s="1" t="str">
        <f t="shared" si="1"/>
        <v>WIN-006</v>
      </c>
      <c r="O79" s="1" t="s">
        <v>2143</v>
      </c>
      <c r="P79" s="1" t="s">
        <v>34</v>
      </c>
      <c r="Q79" s="1" t="s">
        <v>34</v>
      </c>
      <c r="R79" s="1" t="s">
        <v>34</v>
      </c>
      <c r="S79" s="1" t="s">
        <v>35</v>
      </c>
      <c r="T79" s="1" t="s">
        <v>36</v>
      </c>
      <c r="U79" s="1" t="s">
        <v>37</v>
      </c>
      <c r="V79" s="1" t="s">
        <v>38</v>
      </c>
      <c r="W79" s="1" t="s">
        <v>39</v>
      </c>
      <c r="X79" s="1" t="s">
        <v>34</v>
      </c>
      <c r="Y79" s="1" t="s">
        <v>34</v>
      </c>
      <c r="Z79" s="1" t="s">
        <v>34</v>
      </c>
      <c r="AA79" s="1" t="s">
        <v>369</v>
      </c>
      <c r="AB79" s="1"/>
      <c r="AC79" s="1">
        <v>9105819675</v>
      </c>
    </row>
    <row r="80" spans="1:29">
      <c r="A80" s="1">
        <f>MATCH(B80,Sheet1!B:B,0)</f>
        <v>205</v>
      </c>
      <c r="B80" s="1">
        <v>9105822501</v>
      </c>
      <c r="C80" s="1" t="s">
        <v>23</v>
      </c>
      <c r="D80" s="1" t="s">
        <v>24</v>
      </c>
      <c r="E80" s="1" t="s">
        <v>25</v>
      </c>
      <c r="F80" s="1" t="s">
        <v>370</v>
      </c>
      <c r="G80" s="1" t="s">
        <v>27</v>
      </c>
      <c r="H80" s="1" t="s">
        <v>28</v>
      </c>
      <c r="I80" s="1" t="s">
        <v>371</v>
      </c>
      <c r="J80" s="1" t="s">
        <v>372</v>
      </c>
      <c r="K80" s="1" t="s">
        <v>373</v>
      </c>
      <c r="L80" s="1" t="s">
        <v>374</v>
      </c>
      <c r="M80" s="1" t="s">
        <v>375</v>
      </c>
      <c r="N80" s="1" t="str">
        <f t="shared" si="1"/>
        <v>WIN-025</v>
      </c>
      <c r="O80" s="1" t="s">
        <v>2144</v>
      </c>
      <c r="P80" s="1" t="s">
        <v>34</v>
      </c>
      <c r="Q80" s="1" t="s">
        <v>34</v>
      </c>
      <c r="R80" s="1" t="s">
        <v>34</v>
      </c>
      <c r="S80" s="1" t="s">
        <v>35</v>
      </c>
      <c r="T80" s="1" t="s">
        <v>36</v>
      </c>
      <c r="U80" s="1" t="s">
        <v>37</v>
      </c>
      <c r="V80" s="1" t="s">
        <v>38</v>
      </c>
      <c r="W80" s="1" t="s">
        <v>39</v>
      </c>
      <c r="X80" s="1" t="s">
        <v>34</v>
      </c>
      <c r="Y80" s="1" t="s">
        <v>34</v>
      </c>
      <c r="Z80" s="1" t="s">
        <v>34</v>
      </c>
      <c r="AA80" s="1" t="s">
        <v>376</v>
      </c>
      <c r="AB80" s="1"/>
      <c r="AC80" s="1">
        <v>9105822501</v>
      </c>
    </row>
    <row r="81" spans="1:29">
      <c r="A81" s="1">
        <f>MATCH(B81,Sheet1!B:B,0)</f>
        <v>20</v>
      </c>
      <c r="B81" s="1">
        <v>9105819406</v>
      </c>
      <c r="C81" s="1" t="s">
        <v>23</v>
      </c>
      <c r="D81" s="1" t="s">
        <v>24</v>
      </c>
      <c r="E81" s="1" t="s">
        <v>25</v>
      </c>
      <c r="F81" s="1" t="s">
        <v>377</v>
      </c>
      <c r="G81" s="1" t="s">
        <v>27</v>
      </c>
      <c r="H81" s="1" t="s">
        <v>28</v>
      </c>
      <c r="I81" s="1" t="s">
        <v>378</v>
      </c>
      <c r="J81" s="1" t="s">
        <v>379</v>
      </c>
      <c r="K81" s="1" t="s">
        <v>380</v>
      </c>
      <c r="L81" s="1" t="s">
        <v>381</v>
      </c>
      <c r="M81" s="1" t="s">
        <v>382</v>
      </c>
      <c r="N81" s="1" t="str">
        <f t="shared" si="1"/>
        <v>WIN-007</v>
      </c>
      <c r="O81" s="1" t="s">
        <v>2145</v>
      </c>
      <c r="P81" s="1" t="s">
        <v>34</v>
      </c>
      <c r="Q81" s="1" t="s">
        <v>34</v>
      </c>
      <c r="R81" s="1" t="s">
        <v>34</v>
      </c>
      <c r="S81" s="1" t="s">
        <v>35</v>
      </c>
      <c r="T81" s="1" t="s">
        <v>36</v>
      </c>
      <c r="U81" s="1" t="s">
        <v>37</v>
      </c>
      <c r="V81" s="1" t="s">
        <v>38</v>
      </c>
      <c r="W81" s="1" t="s">
        <v>39</v>
      </c>
      <c r="X81" s="1" t="s">
        <v>34</v>
      </c>
      <c r="Y81" s="1" t="s">
        <v>34</v>
      </c>
      <c r="Z81" s="1" t="s">
        <v>34</v>
      </c>
      <c r="AA81" s="1" t="s">
        <v>383</v>
      </c>
      <c r="AB81" s="1"/>
      <c r="AC81" s="1">
        <v>9105819406</v>
      </c>
    </row>
    <row r="82" spans="1:29">
      <c r="A82" s="1">
        <f>MATCH(B82,Sheet1!B:B,0)</f>
        <v>101</v>
      </c>
      <c r="B82" s="1">
        <v>9105820963</v>
      </c>
      <c r="C82" s="1" t="s">
        <v>23</v>
      </c>
      <c r="D82" s="1" t="s">
        <v>24</v>
      </c>
      <c r="E82" s="1" t="s">
        <v>25</v>
      </c>
      <c r="F82" s="1" t="s">
        <v>384</v>
      </c>
      <c r="G82" s="1" t="s">
        <v>27</v>
      </c>
      <c r="H82" s="1" t="s">
        <v>28</v>
      </c>
      <c r="I82" s="1" t="s">
        <v>62</v>
      </c>
      <c r="J82" s="1" t="s">
        <v>63</v>
      </c>
      <c r="K82" s="1" t="s">
        <v>64</v>
      </c>
      <c r="L82" s="1" t="s">
        <v>381</v>
      </c>
      <c r="M82" s="1" t="s">
        <v>382</v>
      </c>
      <c r="N82" s="1" t="str">
        <f t="shared" si="1"/>
        <v>WIN-007</v>
      </c>
      <c r="O82" s="1" t="s">
        <v>2145</v>
      </c>
      <c r="P82" s="1" t="s">
        <v>34</v>
      </c>
      <c r="Q82" s="1" t="s">
        <v>34</v>
      </c>
      <c r="R82" s="1" t="s">
        <v>34</v>
      </c>
      <c r="S82" s="1" t="s">
        <v>35</v>
      </c>
      <c r="T82" s="1" t="s">
        <v>36</v>
      </c>
      <c r="U82" s="1" t="s">
        <v>37</v>
      </c>
      <c r="V82" s="1" t="s">
        <v>38</v>
      </c>
      <c r="W82" s="1" t="s">
        <v>39</v>
      </c>
      <c r="X82" s="1" t="s">
        <v>34</v>
      </c>
      <c r="Y82" s="1" t="s">
        <v>34</v>
      </c>
      <c r="Z82" s="1" t="s">
        <v>34</v>
      </c>
      <c r="AA82" s="1" t="s">
        <v>385</v>
      </c>
      <c r="AB82" s="1"/>
      <c r="AC82" s="1">
        <v>9105820963</v>
      </c>
    </row>
    <row r="83" spans="1:29">
      <c r="A83" s="1">
        <f>MATCH(B83,Sheet1!B:B,0)</f>
        <v>194</v>
      </c>
      <c r="B83" s="1">
        <v>9105822093</v>
      </c>
      <c r="C83" s="1" t="s">
        <v>23</v>
      </c>
      <c r="D83" s="1" t="s">
        <v>24</v>
      </c>
      <c r="E83" s="1" t="s">
        <v>25</v>
      </c>
      <c r="F83" s="1" t="s">
        <v>386</v>
      </c>
      <c r="G83" s="1" t="s">
        <v>27</v>
      </c>
      <c r="H83" s="1" t="s">
        <v>28</v>
      </c>
      <c r="I83" s="1" t="s">
        <v>116</v>
      </c>
      <c r="J83" s="1" t="s">
        <v>117</v>
      </c>
      <c r="K83" s="1" t="s">
        <v>118</v>
      </c>
      <c r="L83" s="1" t="s">
        <v>381</v>
      </c>
      <c r="M83" s="1" t="s">
        <v>382</v>
      </c>
      <c r="N83" s="1" t="str">
        <f t="shared" si="1"/>
        <v>WIN-007</v>
      </c>
      <c r="O83" s="1" t="s">
        <v>2145</v>
      </c>
      <c r="P83" s="1" t="s">
        <v>34</v>
      </c>
      <c r="Q83" s="1" t="s">
        <v>34</v>
      </c>
      <c r="R83" s="1" t="s">
        <v>34</v>
      </c>
      <c r="S83" s="1" t="s">
        <v>35</v>
      </c>
      <c r="T83" s="1" t="s">
        <v>36</v>
      </c>
      <c r="U83" s="1" t="s">
        <v>37</v>
      </c>
      <c r="V83" s="1" t="s">
        <v>38</v>
      </c>
      <c r="W83" s="1" t="s">
        <v>39</v>
      </c>
      <c r="X83" s="1" t="s">
        <v>34</v>
      </c>
      <c r="Y83" s="1" t="s">
        <v>34</v>
      </c>
      <c r="Z83" s="1" t="s">
        <v>34</v>
      </c>
      <c r="AA83" s="1" t="s">
        <v>387</v>
      </c>
      <c r="AB83" s="1"/>
      <c r="AC83" s="1">
        <v>9105822093</v>
      </c>
    </row>
    <row r="84" spans="1:29">
      <c r="A84" s="1">
        <f>MATCH(B84,Sheet1!B:B,0)</f>
        <v>208</v>
      </c>
      <c r="B84" s="1">
        <v>9105822537</v>
      </c>
      <c r="C84" s="1" t="s">
        <v>23</v>
      </c>
      <c r="D84" s="1" t="s">
        <v>24</v>
      </c>
      <c r="E84" s="1" t="s">
        <v>25</v>
      </c>
      <c r="F84" s="1" t="s">
        <v>388</v>
      </c>
      <c r="G84" s="1" t="s">
        <v>27</v>
      </c>
      <c r="H84" s="1" t="s">
        <v>28</v>
      </c>
      <c r="I84" s="1" t="s">
        <v>389</v>
      </c>
      <c r="J84" s="1" t="s">
        <v>390</v>
      </c>
      <c r="K84" s="1" t="s">
        <v>391</v>
      </c>
      <c r="L84" s="1" t="s">
        <v>381</v>
      </c>
      <c r="M84" s="1" t="s">
        <v>382</v>
      </c>
      <c r="N84" s="1" t="str">
        <f t="shared" si="1"/>
        <v>WIN-007</v>
      </c>
      <c r="O84" s="1" t="s">
        <v>2145</v>
      </c>
      <c r="P84" s="1" t="s">
        <v>34</v>
      </c>
      <c r="Q84" s="1" t="s">
        <v>34</v>
      </c>
      <c r="R84" s="1" t="s">
        <v>34</v>
      </c>
      <c r="S84" s="1" t="s">
        <v>35</v>
      </c>
      <c r="T84" s="1" t="s">
        <v>36</v>
      </c>
      <c r="U84" s="1" t="s">
        <v>37</v>
      </c>
      <c r="V84" s="1" t="s">
        <v>38</v>
      </c>
      <c r="W84" s="1" t="s">
        <v>39</v>
      </c>
      <c r="X84" s="1" t="s">
        <v>34</v>
      </c>
      <c r="Y84" s="1" t="s">
        <v>34</v>
      </c>
      <c r="Z84" s="1" t="s">
        <v>34</v>
      </c>
      <c r="AA84" s="1" t="s">
        <v>392</v>
      </c>
      <c r="AB84" s="1"/>
      <c r="AC84" s="1">
        <v>9105822537</v>
      </c>
    </row>
    <row r="85" spans="1:29">
      <c r="A85" s="1">
        <f>MATCH(B85,Sheet1!B:B,0)</f>
        <v>299</v>
      </c>
      <c r="B85" s="1">
        <v>9105823980</v>
      </c>
      <c r="C85" s="1" t="s">
        <v>23</v>
      </c>
      <c r="D85" s="1" t="s">
        <v>24</v>
      </c>
      <c r="E85" s="1" t="s">
        <v>25</v>
      </c>
      <c r="F85" s="1" t="s">
        <v>393</v>
      </c>
      <c r="G85" s="1" t="s">
        <v>27</v>
      </c>
      <c r="H85" s="1" t="s">
        <v>28</v>
      </c>
      <c r="I85" s="1" t="s">
        <v>111</v>
      </c>
      <c r="J85" s="1" t="s">
        <v>112</v>
      </c>
      <c r="K85" s="1" t="s">
        <v>113</v>
      </c>
      <c r="L85" s="1" t="s">
        <v>381</v>
      </c>
      <c r="M85" s="1" t="s">
        <v>382</v>
      </c>
      <c r="N85" s="1" t="str">
        <f t="shared" si="1"/>
        <v>WIN-007</v>
      </c>
      <c r="O85" s="1" t="s">
        <v>2145</v>
      </c>
      <c r="P85" s="1" t="s">
        <v>34</v>
      </c>
      <c r="Q85" s="1" t="s">
        <v>34</v>
      </c>
      <c r="R85" s="1" t="s">
        <v>34</v>
      </c>
      <c r="S85" s="1" t="s">
        <v>35</v>
      </c>
      <c r="T85" s="1" t="s">
        <v>36</v>
      </c>
      <c r="U85" s="1" t="s">
        <v>37</v>
      </c>
      <c r="V85" s="1" t="s">
        <v>38</v>
      </c>
      <c r="W85" s="1" t="s">
        <v>39</v>
      </c>
      <c r="X85" s="1" t="s">
        <v>34</v>
      </c>
      <c r="Y85" s="1" t="s">
        <v>34</v>
      </c>
      <c r="Z85" s="1" t="s">
        <v>34</v>
      </c>
      <c r="AA85" s="1" t="s">
        <v>394</v>
      </c>
      <c r="AB85" s="1"/>
      <c r="AC85" s="1">
        <v>9105823980</v>
      </c>
    </row>
    <row r="86" spans="1:29">
      <c r="A86" s="1">
        <f>MATCH(B86,Sheet1!B:B,0)</f>
        <v>317</v>
      </c>
      <c r="B86" s="1">
        <v>9105824138</v>
      </c>
      <c r="C86" s="1" t="s">
        <v>23</v>
      </c>
      <c r="D86" s="1" t="s">
        <v>24</v>
      </c>
      <c r="E86" s="1" t="s">
        <v>25</v>
      </c>
      <c r="F86" s="1" t="s">
        <v>395</v>
      </c>
      <c r="G86" s="1" t="s">
        <v>27</v>
      </c>
      <c r="H86" s="1" t="s">
        <v>28</v>
      </c>
      <c r="I86" s="1" t="s">
        <v>396</v>
      </c>
      <c r="J86" s="1" t="s">
        <v>397</v>
      </c>
      <c r="K86" s="1" t="s">
        <v>398</v>
      </c>
      <c r="L86" s="1" t="s">
        <v>381</v>
      </c>
      <c r="M86" s="1" t="s">
        <v>382</v>
      </c>
      <c r="N86" s="1" t="str">
        <f t="shared" si="1"/>
        <v>WIN-007</v>
      </c>
      <c r="O86" s="1" t="s">
        <v>2145</v>
      </c>
      <c r="P86" s="1" t="s">
        <v>34</v>
      </c>
      <c r="Q86" s="1" t="s">
        <v>34</v>
      </c>
      <c r="R86" s="1" t="s">
        <v>34</v>
      </c>
      <c r="S86" s="1" t="s">
        <v>35</v>
      </c>
      <c r="T86" s="1" t="s">
        <v>36</v>
      </c>
      <c r="U86" s="1" t="s">
        <v>37</v>
      </c>
      <c r="V86" s="1" t="s">
        <v>38</v>
      </c>
      <c r="W86" s="1" t="s">
        <v>39</v>
      </c>
      <c r="X86" s="1" t="s">
        <v>34</v>
      </c>
      <c r="Y86" s="1" t="s">
        <v>34</v>
      </c>
      <c r="Z86" s="1" t="s">
        <v>34</v>
      </c>
      <c r="AA86" s="1" t="s">
        <v>399</v>
      </c>
      <c r="AB86" s="1"/>
      <c r="AC86" s="1">
        <v>9105824138</v>
      </c>
    </row>
    <row r="87" spans="1:29">
      <c r="A87" s="1">
        <f>MATCH(B87,Sheet1!B:B,0)</f>
        <v>25</v>
      </c>
      <c r="B87" s="1">
        <v>9105819652</v>
      </c>
      <c r="C87" s="1" t="s">
        <v>23</v>
      </c>
      <c r="D87" s="1" t="s">
        <v>24</v>
      </c>
      <c r="E87" s="1" t="s">
        <v>25</v>
      </c>
      <c r="F87" s="1" t="s">
        <v>400</v>
      </c>
      <c r="G87" s="1" t="s">
        <v>27</v>
      </c>
      <c r="H87" s="1" t="s">
        <v>28</v>
      </c>
      <c r="I87" s="1" t="s">
        <v>62</v>
      </c>
      <c r="J87" s="1" t="s">
        <v>63</v>
      </c>
      <c r="K87" s="1" t="s">
        <v>64</v>
      </c>
      <c r="L87" s="1" t="s">
        <v>401</v>
      </c>
      <c r="M87" s="1" t="s">
        <v>402</v>
      </c>
      <c r="N87" s="1" t="str">
        <f t="shared" si="1"/>
        <v>WIN-020</v>
      </c>
      <c r="O87" s="1" t="s">
        <v>2146</v>
      </c>
      <c r="P87" s="1" t="s">
        <v>34</v>
      </c>
      <c r="Q87" s="1" t="s">
        <v>34</v>
      </c>
      <c r="R87" s="1" t="s">
        <v>34</v>
      </c>
      <c r="S87" s="1" t="s">
        <v>35</v>
      </c>
      <c r="T87" s="1" t="s">
        <v>36</v>
      </c>
      <c r="U87" s="1" t="s">
        <v>37</v>
      </c>
      <c r="V87" s="1" t="s">
        <v>38</v>
      </c>
      <c r="W87" s="1" t="s">
        <v>39</v>
      </c>
      <c r="X87" s="1" t="s">
        <v>34</v>
      </c>
      <c r="Y87" s="1" t="s">
        <v>34</v>
      </c>
      <c r="Z87" s="1" t="s">
        <v>34</v>
      </c>
      <c r="AA87" s="1" t="s">
        <v>403</v>
      </c>
      <c r="AB87" s="1"/>
      <c r="AC87" s="1">
        <v>9105819652</v>
      </c>
    </row>
    <row r="88" spans="1:29">
      <c r="A88" s="1">
        <f>MATCH(B88,Sheet1!B:B,0)</f>
        <v>43</v>
      </c>
      <c r="B88" s="1">
        <v>9105820091</v>
      </c>
      <c r="C88" s="1" t="s">
        <v>23</v>
      </c>
      <c r="D88" s="1" t="s">
        <v>24</v>
      </c>
      <c r="E88" s="1" t="s">
        <v>25</v>
      </c>
      <c r="F88" s="1" t="s">
        <v>404</v>
      </c>
      <c r="G88" s="1" t="s">
        <v>27</v>
      </c>
      <c r="H88" s="1" t="s">
        <v>28</v>
      </c>
      <c r="I88" s="1" t="s">
        <v>251</v>
      </c>
      <c r="J88" s="1" t="s">
        <v>252</v>
      </c>
      <c r="K88" s="1" t="s">
        <v>253</v>
      </c>
      <c r="L88" s="1" t="s">
        <v>401</v>
      </c>
      <c r="M88" s="1" t="s">
        <v>402</v>
      </c>
      <c r="N88" s="1" t="str">
        <f t="shared" si="1"/>
        <v>WIN-020</v>
      </c>
      <c r="O88" s="1" t="s">
        <v>2146</v>
      </c>
      <c r="P88" s="1" t="s">
        <v>34</v>
      </c>
      <c r="Q88" s="1" t="s">
        <v>34</v>
      </c>
      <c r="R88" s="1" t="s">
        <v>34</v>
      </c>
      <c r="S88" s="1" t="s">
        <v>35</v>
      </c>
      <c r="T88" s="1" t="s">
        <v>36</v>
      </c>
      <c r="U88" s="1" t="s">
        <v>37</v>
      </c>
      <c r="V88" s="1" t="s">
        <v>38</v>
      </c>
      <c r="W88" s="1" t="s">
        <v>39</v>
      </c>
      <c r="X88" s="1" t="s">
        <v>34</v>
      </c>
      <c r="Y88" s="1" t="s">
        <v>34</v>
      </c>
      <c r="Z88" s="1" t="s">
        <v>34</v>
      </c>
      <c r="AA88" s="1" t="s">
        <v>405</v>
      </c>
      <c r="AB88" s="1"/>
      <c r="AC88" s="1">
        <v>9105820091</v>
      </c>
    </row>
    <row r="89" spans="1:29">
      <c r="A89" s="1">
        <f>MATCH(B89,Sheet1!B:B,0)</f>
        <v>45</v>
      </c>
      <c r="B89" s="1">
        <v>9105820188</v>
      </c>
      <c r="C89" s="1" t="s">
        <v>23</v>
      </c>
      <c r="D89" s="1" t="s">
        <v>24</v>
      </c>
      <c r="E89" s="1" t="s">
        <v>25</v>
      </c>
      <c r="F89" s="1" t="s">
        <v>406</v>
      </c>
      <c r="G89" s="1" t="s">
        <v>27</v>
      </c>
      <c r="H89" s="1" t="s">
        <v>28</v>
      </c>
      <c r="I89" s="1" t="s">
        <v>407</v>
      </c>
      <c r="J89" s="1" t="s">
        <v>408</v>
      </c>
      <c r="K89" s="1" t="s">
        <v>409</v>
      </c>
      <c r="L89" s="1" t="s">
        <v>401</v>
      </c>
      <c r="M89" s="1" t="s">
        <v>402</v>
      </c>
      <c r="N89" s="1" t="str">
        <f t="shared" si="1"/>
        <v>WIN-020</v>
      </c>
      <c r="O89" s="1" t="s">
        <v>2146</v>
      </c>
      <c r="P89" s="1" t="s">
        <v>34</v>
      </c>
      <c r="Q89" s="1" t="s">
        <v>34</v>
      </c>
      <c r="R89" s="1" t="s">
        <v>34</v>
      </c>
      <c r="S89" s="1" t="s">
        <v>35</v>
      </c>
      <c r="T89" s="1" t="s">
        <v>36</v>
      </c>
      <c r="U89" s="1" t="s">
        <v>37</v>
      </c>
      <c r="V89" s="1" t="s">
        <v>38</v>
      </c>
      <c r="W89" s="1" t="s">
        <v>39</v>
      </c>
      <c r="X89" s="1" t="s">
        <v>34</v>
      </c>
      <c r="Y89" s="1" t="s">
        <v>34</v>
      </c>
      <c r="Z89" s="1" t="s">
        <v>34</v>
      </c>
      <c r="AA89" s="1" t="s">
        <v>410</v>
      </c>
      <c r="AB89" s="1"/>
      <c r="AC89" s="1">
        <v>9105820188</v>
      </c>
    </row>
    <row r="90" spans="1:29">
      <c r="A90" s="1">
        <f>MATCH(B90,Sheet1!B:B,0)</f>
        <v>93</v>
      </c>
      <c r="B90" s="1">
        <v>9105820978</v>
      </c>
      <c r="C90" s="1" t="s">
        <v>23</v>
      </c>
      <c r="D90" s="1" t="s">
        <v>24</v>
      </c>
      <c r="E90" s="1" t="s">
        <v>25</v>
      </c>
      <c r="F90" s="1" t="s">
        <v>411</v>
      </c>
      <c r="G90" s="1" t="s">
        <v>27</v>
      </c>
      <c r="H90" s="1" t="s">
        <v>28</v>
      </c>
      <c r="I90" s="1" t="s">
        <v>189</v>
      </c>
      <c r="J90" s="1" t="s">
        <v>190</v>
      </c>
      <c r="K90" s="1" t="s">
        <v>191</v>
      </c>
      <c r="L90" s="1" t="s">
        <v>401</v>
      </c>
      <c r="M90" s="1" t="s">
        <v>402</v>
      </c>
      <c r="N90" s="1" t="str">
        <f t="shared" si="1"/>
        <v>WIN-020</v>
      </c>
      <c r="O90" s="1" t="s">
        <v>2146</v>
      </c>
      <c r="P90" s="1" t="s">
        <v>34</v>
      </c>
      <c r="Q90" s="1" t="s">
        <v>34</v>
      </c>
      <c r="R90" s="1" t="s">
        <v>34</v>
      </c>
      <c r="S90" s="1" t="s">
        <v>35</v>
      </c>
      <c r="T90" s="1" t="s">
        <v>36</v>
      </c>
      <c r="U90" s="1" t="s">
        <v>37</v>
      </c>
      <c r="V90" s="1" t="s">
        <v>38</v>
      </c>
      <c r="W90" s="1" t="s">
        <v>39</v>
      </c>
      <c r="X90" s="1" t="s">
        <v>34</v>
      </c>
      <c r="Y90" s="1" t="s">
        <v>34</v>
      </c>
      <c r="Z90" s="1" t="s">
        <v>34</v>
      </c>
      <c r="AA90" s="1" t="s">
        <v>412</v>
      </c>
      <c r="AB90" s="1"/>
      <c r="AC90" s="1">
        <v>9105820978</v>
      </c>
    </row>
    <row r="91" spans="1:29">
      <c r="A91" s="1">
        <f>MATCH(B91,Sheet1!B:B,0)</f>
        <v>109</v>
      </c>
      <c r="B91" s="1">
        <v>9105821032</v>
      </c>
      <c r="C91" s="1" t="s">
        <v>23</v>
      </c>
      <c r="D91" s="1" t="s">
        <v>24</v>
      </c>
      <c r="E91" s="1" t="s">
        <v>25</v>
      </c>
      <c r="F91" s="1" t="s">
        <v>413</v>
      </c>
      <c r="G91" s="1" t="s">
        <v>27</v>
      </c>
      <c r="H91" s="1" t="s">
        <v>28</v>
      </c>
      <c r="I91" s="1" t="s">
        <v>414</v>
      </c>
      <c r="J91" s="1" t="s">
        <v>415</v>
      </c>
      <c r="K91" s="1" t="s">
        <v>416</v>
      </c>
      <c r="L91" s="1" t="s">
        <v>401</v>
      </c>
      <c r="M91" s="1" t="s">
        <v>402</v>
      </c>
      <c r="N91" s="1" t="str">
        <f t="shared" si="1"/>
        <v>WIN-020</v>
      </c>
      <c r="O91" s="1" t="s">
        <v>2146</v>
      </c>
      <c r="P91" s="1" t="s">
        <v>34</v>
      </c>
      <c r="Q91" s="1" t="s">
        <v>34</v>
      </c>
      <c r="R91" s="1" t="s">
        <v>34</v>
      </c>
      <c r="S91" s="1" t="s">
        <v>35</v>
      </c>
      <c r="T91" s="1" t="s">
        <v>36</v>
      </c>
      <c r="U91" s="1" t="s">
        <v>37</v>
      </c>
      <c r="V91" s="1" t="s">
        <v>38</v>
      </c>
      <c r="W91" s="1" t="s">
        <v>39</v>
      </c>
      <c r="X91" s="1" t="s">
        <v>34</v>
      </c>
      <c r="Y91" s="1" t="s">
        <v>34</v>
      </c>
      <c r="Z91" s="1" t="s">
        <v>34</v>
      </c>
      <c r="AA91" s="1" t="s">
        <v>417</v>
      </c>
      <c r="AB91" s="1"/>
      <c r="AC91" s="1">
        <v>9105821032</v>
      </c>
    </row>
    <row r="92" spans="1:29">
      <c r="A92" s="1">
        <f>MATCH(B92,Sheet1!B:B,0)</f>
        <v>178</v>
      </c>
      <c r="B92" s="1">
        <v>9105821973</v>
      </c>
      <c r="C92" s="1" t="s">
        <v>23</v>
      </c>
      <c r="D92" s="1" t="s">
        <v>24</v>
      </c>
      <c r="E92" s="1" t="s">
        <v>25</v>
      </c>
      <c r="F92" s="1" t="s">
        <v>418</v>
      </c>
      <c r="G92" s="1" t="s">
        <v>27</v>
      </c>
      <c r="H92" s="1" t="s">
        <v>28</v>
      </c>
      <c r="I92" s="1" t="s">
        <v>407</v>
      </c>
      <c r="J92" s="1" t="s">
        <v>408</v>
      </c>
      <c r="K92" s="1" t="s">
        <v>409</v>
      </c>
      <c r="L92" s="1" t="s">
        <v>401</v>
      </c>
      <c r="M92" s="1" t="s">
        <v>402</v>
      </c>
      <c r="N92" s="1" t="str">
        <f t="shared" si="1"/>
        <v>WIN-020</v>
      </c>
      <c r="O92" s="1" t="s">
        <v>2146</v>
      </c>
      <c r="P92" s="1" t="s">
        <v>34</v>
      </c>
      <c r="Q92" s="1" t="s">
        <v>34</v>
      </c>
      <c r="R92" s="1" t="s">
        <v>34</v>
      </c>
      <c r="S92" s="1" t="s">
        <v>35</v>
      </c>
      <c r="T92" s="1" t="s">
        <v>36</v>
      </c>
      <c r="U92" s="1" t="s">
        <v>37</v>
      </c>
      <c r="V92" s="1" t="s">
        <v>38</v>
      </c>
      <c r="W92" s="1" t="s">
        <v>39</v>
      </c>
      <c r="X92" s="1" t="s">
        <v>34</v>
      </c>
      <c r="Y92" s="1" t="s">
        <v>34</v>
      </c>
      <c r="Z92" s="1" t="s">
        <v>34</v>
      </c>
      <c r="AA92" s="1" t="s">
        <v>419</v>
      </c>
      <c r="AB92" s="1"/>
      <c r="AC92" s="1">
        <v>9105821973</v>
      </c>
    </row>
    <row r="93" spans="1:29">
      <c r="A93" s="1">
        <f>MATCH(B93,Sheet1!B:B,0)</f>
        <v>183</v>
      </c>
      <c r="B93" s="1">
        <v>9105822010</v>
      </c>
      <c r="C93" s="1" t="s">
        <v>23</v>
      </c>
      <c r="D93" s="1" t="s">
        <v>24</v>
      </c>
      <c r="E93" s="1" t="s">
        <v>25</v>
      </c>
      <c r="F93" s="1" t="s">
        <v>420</v>
      </c>
      <c r="G93" s="1" t="s">
        <v>27</v>
      </c>
      <c r="H93" s="1" t="s">
        <v>28</v>
      </c>
      <c r="I93" s="1" t="s">
        <v>62</v>
      </c>
      <c r="J93" s="1" t="s">
        <v>63</v>
      </c>
      <c r="K93" s="1" t="s">
        <v>64</v>
      </c>
      <c r="L93" s="1" t="s">
        <v>401</v>
      </c>
      <c r="M93" s="1" t="s">
        <v>402</v>
      </c>
      <c r="N93" s="1" t="str">
        <f t="shared" si="1"/>
        <v>WIN-020</v>
      </c>
      <c r="O93" s="1" t="s">
        <v>2146</v>
      </c>
      <c r="P93" s="1" t="s">
        <v>34</v>
      </c>
      <c r="Q93" s="1" t="s">
        <v>34</v>
      </c>
      <c r="R93" s="1" t="s">
        <v>34</v>
      </c>
      <c r="S93" s="1" t="s">
        <v>35</v>
      </c>
      <c r="T93" s="1" t="s">
        <v>36</v>
      </c>
      <c r="U93" s="1" t="s">
        <v>37</v>
      </c>
      <c r="V93" s="1" t="s">
        <v>38</v>
      </c>
      <c r="W93" s="1" t="s">
        <v>39</v>
      </c>
      <c r="X93" s="1" t="s">
        <v>34</v>
      </c>
      <c r="Y93" s="1" t="s">
        <v>34</v>
      </c>
      <c r="Z93" s="1" t="s">
        <v>34</v>
      </c>
      <c r="AA93" s="1" t="s">
        <v>421</v>
      </c>
      <c r="AB93" s="1"/>
      <c r="AC93" s="1">
        <v>9105822010</v>
      </c>
    </row>
    <row r="94" spans="1:29">
      <c r="A94" s="1">
        <f>MATCH(B94,Sheet1!B:B,0)</f>
        <v>204</v>
      </c>
      <c r="B94" s="1">
        <v>9105822436</v>
      </c>
      <c r="C94" s="1" t="s">
        <v>23</v>
      </c>
      <c r="D94" s="1" t="s">
        <v>24</v>
      </c>
      <c r="E94" s="1" t="s">
        <v>25</v>
      </c>
      <c r="F94" s="1" t="s">
        <v>422</v>
      </c>
      <c r="G94" s="1" t="s">
        <v>27</v>
      </c>
      <c r="H94" s="1" t="s">
        <v>28</v>
      </c>
      <c r="I94" s="1" t="s">
        <v>62</v>
      </c>
      <c r="J94" s="1" t="s">
        <v>63</v>
      </c>
      <c r="K94" s="1" t="s">
        <v>64</v>
      </c>
      <c r="L94" s="1" t="s">
        <v>401</v>
      </c>
      <c r="M94" s="1" t="s">
        <v>402</v>
      </c>
      <c r="N94" s="1" t="str">
        <f t="shared" si="1"/>
        <v>WIN-020</v>
      </c>
      <c r="O94" s="1" t="s">
        <v>2146</v>
      </c>
      <c r="P94" s="1" t="s">
        <v>34</v>
      </c>
      <c r="Q94" s="1" t="s">
        <v>34</v>
      </c>
      <c r="R94" s="1" t="s">
        <v>34</v>
      </c>
      <c r="S94" s="1" t="s">
        <v>35</v>
      </c>
      <c r="T94" s="1" t="s">
        <v>36</v>
      </c>
      <c r="U94" s="1" t="s">
        <v>37</v>
      </c>
      <c r="V94" s="1" t="s">
        <v>38</v>
      </c>
      <c r="W94" s="1" t="s">
        <v>39</v>
      </c>
      <c r="X94" s="1" t="s">
        <v>34</v>
      </c>
      <c r="Y94" s="1" t="s">
        <v>34</v>
      </c>
      <c r="Z94" s="1" t="s">
        <v>34</v>
      </c>
      <c r="AA94" s="1" t="s">
        <v>423</v>
      </c>
      <c r="AB94" s="1"/>
      <c r="AC94" s="1">
        <v>9105822436</v>
      </c>
    </row>
    <row r="95" spans="1:29">
      <c r="A95" s="1">
        <f>MATCH(B95,Sheet1!B:B,0)</f>
        <v>215</v>
      </c>
      <c r="B95" s="1">
        <v>9105822533</v>
      </c>
      <c r="C95" s="1" t="s">
        <v>23</v>
      </c>
      <c r="D95" s="1" t="s">
        <v>24</v>
      </c>
      <c r="E95" s="1" t="s">
        <v>25</v>
      </c>
      <c r="F95" s="1" t="s">
        <v>424</v>
      </c>
      <c r="G95" s="1" t="s">
        <v>27</v>
      </c>
      <c r="H95" s="1" t="s">
        <v>28</v>
      </c>
      <c r="I95" s="1" t="s">
        <v>62</v>
      </c>
      <c r="J95" s="1" t="s">
        <v>63</v>
      </c>
      <c r="K95" s="1" t="s">
        <v>64</v>
      </c>
      <c r="L95" s="1" t="s">
        <v>401</v>
      </c>
      <c r="M95" s="1" t="s">
        <v>402</v>
      </c>
      <c r="N95" s="1" t="str">
        <f t="shared" si="1"/>
        <v>WIN-020</v>
      </c>
      <c r="O95" s="1" t="s">
        <v>2146</v>
      </c>
      <c r="P95" s="1" t="s">
        <v>34</v>
      </c>
      <c r="Q95" s="1" t="s">
        <v>34</v>
      </c>
      <c r="R95" s="1" t="s">
        <v>34</v>
      </c>
      <c r="S95" s="1" t="s">
        <v>35</v>
      </c>
      <c r="T95" s="1" t="s">
        <v>36</v>
      </c>
      <c r="U95" s="1" t="s">
        <v>37</v>
      </c>
      <c r="V95" s="1" t="s">
        <v>38</v>
      </c>
      <c r="W95" s="1" t="s">
        <v>39</v>
      </c>
      <c r="X95" s="1" t="s">
        <v>34</v>
      </c>
      <c r="Y95" s="1" t="s">
        <v>34</v>
      </c>
      <c r="Z95" s="1" t="s">
        <v>34</v>
      </c>
      <c r="AA95" s="1" t="s">
        <v>425</v>
      </c>
      <c r="AB95" s="1"/>
      <c r="AC95" s="1">
        <v>9105822533</v>
      </c>
    </row>
    <row r="96" spans="1:29">
      <c r="A96" s="1">
        <f>MATCH(B96,Sheet1!B:B,0)</f>
        <v>245</v>
      </c>
      <c r="B96" s="1">
        <v>9105823109</v>
      </c>
      <c r="C96" s="1" t="s">
        <v>23</v>
      </c>
      <c r="D96" s="1" t="s">
        <v>24</v>
      </c>
      <c r="E96" s="1" t="s">
        <v>25</v>
      </c>
      <c r="F96" s="1" t="s">
        <v>426</v>
      </c>
      <c r="G96" s="1" t="s">
        <v>27</v>
      </c>
      <c r="H96" s="1" t="s">
        <v>28</v>
      </c>
      <c r="I96" s="1" t="s">
        <v>427</v>
      </c>
      <c r="J96" s="1" t="s">
        <v>428</v>
      </c>
      <c r="K96" s="1" t="s">
        <v>429</v>
      </c>
      <c r="L96" s="1" t="s">
        <v>401</v>
      </c>
      <c r="M96" s="1" t="s">
        <v>402</v>
      </c>
      <c r="N96" s="1" t="str">
        <f t="shared" si="1"/>
        <v>WIN-020</v>
      </c>
      <c r="O96" s="1" t="s">
        <v>2146</v>
      </c>
      <c r="P96" s="1" t="s">
        <v>34</v>
      </c>
      <c r="Q96" s="1" t="s">
        <v>34</v>
      </c>
      <c r="R96" s="1" t="s">
        <v>34</v>
      </c>
      <c r="S96" s="1" t="s">
        <v>35</v>
      </c>
      <c r="T96" s="1" t="s">
        <v>36</v>
      </c>
      <c r="U96" s="1" t="s">
        <v>37</v>
      </c>
      <c r="V96" s="1" t="s">
        <v>38</v>
      </c>
      <c r="W96" s="1" t="s">
        <v>39</v>
      </c>
      <c r="X96" s="1" t="s">
        <v>34</v>
      </c>
      <c r="Y96" s="1" t="s">
        <v>34</v>
      </c>
      <c r="Z96" s="1" t="s">
        <v>34</v>
      </c>
      <c r="AA96" s="1" t="s">
        <v>430</v>
      </c>
      <c r="AB96" s="1"/>
      <c r="AC96" s="1">
        <v>9105823109</v>
      </c>
    </row>
    <row r="97" spans="1:29">
      <c r="A97" s="1">
        <f>MATCH(B97,Sheet1!B:B,0)</f>
        <v>248</v>
      </c>
      <c r="B97" s="1">
        <v>9105823230</v>
      </c>
      <c r="C97" s="1" t="s">
        <v>23</v>
      </c>
      <c r="D97" s="1" t="s">
        <v>24</v>
      </c>
      <c r="E97" s="1" t="s">
        <v>25</v>
      </c>
      <c r="F97" s="1" t="s">
        <v>431</v>
      </c>
      <c r="G97" s="1" t="s">
        <v>27</v>
      </c>
      <c r="H97" s="1" t="s">
        <v>28</v>
      </c>
      <c r="I97" s="1" t="s">
        <v>432</v>
      </c>
      <c r="J97" s="1" t="s">
        <v>433</v>
      </c>
      <c r="K97" s="1" t="s">
        <v>434</v>
      </c>
      <c r="L97" s="1" t="s">
        <v>401</v>
      </c>
      <c r="M97" s="1" t="s">
        <v>402</v>
      </c>
      <c r="N97" s="1" t="str">
        <f t="shared" si="1"/>
        <v>WIN-020</v>
      </c>
      <c r="O97" s="1" t="s">
        <v>2146</v>
      </c>
      <c r="P97" s="1" t="s">
        <v>34</v>
      </c>
      <c r="Q97" s="1" t="s">
        <v>34</v>
      </c>
      <c r="R97" s="1" t="s">
        <v>34</v>
      </c>
      <c r="S97" s="1" t="s">
        <v>35</v>
      </c>
      <c r="T97" s="1" t="s">
        <v>36</v>
      </c>
      <c r="U97" s="1" t="s">
        <v>37</v>
      </c>
      <c r="V97" s="1" t="s">
        <v>38</v>
      </c>
      <c r="W97" s="1" t="s">
        <v>39</v>
      </c>
      <c r="X97" s="1" t="s">
        <v>34</v>
      </c>
      <c r="Y97" s="1" t="s">
        <v>34</v>
      </c>
      <c r="Z97" s="1" t="s">
        <v>34</v>
      </c>
      <c r="AA97" s="1" t="s">
        <v>435</v>
      </c>
      <c r="AB97" s="1"/>
      <c r="AC97" s="1">
        <v>9105823230</v>
      </c>
    </row>
    <row r="98" spans="1:29">
      <c r="A98" s="1">
        <f>MATCH(B98,Sheet1!B:B,0)</f>
        <v>257</v>
      </c>
      <c r="B98" s="1">
        <v>9105823447</v>
      </c>
      <c r="C98" s="1" t="s">
        <v>23</v>
      </c>
      <c r="D98" s="1" t="s">
        <v>24</v>
      </c>
      <c r="E98" s="1" t="s">
        <v>25</v>
      </c>
      <c r="F98" s="1" t="s">
        <v>436</v>
      </c>
      <c r="G98" s="1" t="s">
        <v>27</v>
      </c>
      <c r="H98" s="1" t="s">
        <v>28</v>
      </c>
      <c r="I98" s="1" t="s">
        <v>427</v>
      </c>
      <c r="J98" s="1" t="s">
        <v>428</v>
      </c>
      <c r="K98" s="1" t="s">
        <v>429</v>
      </c>
      <c r="L98" s="1" t="s">
        <v>401</v>
      </c>
      <c r="M98" s="1" t="s">
        <v>402</v>
      </c>
      <c r="N98" s="1" t="str">
        <f t="shared" si="1"/>
        <v>WIN-020</v>
      </c>
      <c r="O98" s="1" t="s">
        <v>2146</v>
      </c>
      <c r="P98" s="1" t="s">
        <v>34</v>
      </c>
      <c r="Q98" s="1" t="s">
        <v>34</v>
      </c>
      <c r="R98" s="1" t="s">
        <v>34</v>
      </c>
      <c r="S98" s="1" t="s">
        <v>35</v>
      </c>
      <c r="T98" s="1" t="s">
        <v>36</v>
      </c>
      <c r="U98" s="1" t="s">
        <v>37</v>
      </c>
      <c r="V98" s="1" t="s">
        <v>38</v>
      </c>
      <c r="W98" s="1" t="s">
        <v>39</v>
      </c>
      <c r="X98" s="1" t="s">
        <v>34</v>
      </c>
      <c r="Y98" s="1" t="s">
        <v>34</v>
      </c>
      <c r="Z98" s="1" t="s">
        <v>34</v>
      </c>
      <c r="AA98" s="1" t="s">
        <v>437</v>
      </c>
      <c r="AB98" s="1"/>
      <c r="AC98" s="1">
        <v>9105823447</v>
      </c>
    </row>
    <row r="99" spans="1:29">
      <c r="A99" s="1">
        <f>MATCH(B99,Sheet1!B:B,0)</f>
        <v>277</v>
      </c>
      <c r="B99" s="1">
        <v>9105823780</v>
      </c>
      <c r="C99" s="1" t="s">
        <v>23</v>
      </c>
      <c r="D99" s="1" t="s">
        <v>24</v>
      </c>
      <c r="E99" s="1" t="s">
        <v>25</v>
      </c>
      <c r="F99" s="1" t="s">
        <v>438</v>
      </c>
      <c r="G99" s="1" t="s">
        <v>27</v>
      </c>
      <c r="H99" s="1" t="s">
        <v>28</v>
      </c>
      <c r="I99" s="1" t="s">
        <v>439</v>
      </c>
      <c r="J99" s="1" t="s">
        <v>440</v>
      </c>
      <c r="K99" s="1" t="s">
        <v>441</v>
      </c>
      <c r="L99" s="1" t="s">
        <v>401</v>
      </c>
      <c r="M99" s="1" t="s">
        <v>402</v>
      </c>
      <c r="N99" s="1" t="str">
        <f t="shared" si="1"/>
        <v>WIN-020</v>
      </c>
      <c r="O99" s="1" t="s">
        <v>2146</v>
      </c>
      <c r="P99" s="1" t="s">
        <v>34</v>
      </c>
      <c r="Q99" s="1" t="s">
        <v>34</v>
      </c>
      <c r="R99" s="1" t="s">
        <v>34</v>
      </c>
      <c r="S99" s="1" t="s">
        <v>35</v>
      </c>
      <c r="T99" s="1" t="s">
        <v>36</v>
      </c>
      <c r="U99" s="1" t="s">
        <v>37</v>
      </c>
      <c r="V99" s="1" t="s">
        <v>38</v>
      </c>
      <c r="W99" s="1" t="s">
        <v>39</v>
      </c>
      <c r="X99" s="1" t="s">
        <v>34</v>
      </c>
      <c r="Y99" s="1" t="s">
        <v>34</v>
      </c>
      <c r="Z99" s="1" t="s">
        <v>34</v>
      </c>
      <c r="AA99" s="1" t="s">
        <v>442</v>
      </c>
      <c r="AB99" s="1"/>
      <c r="AC99" s="1">
        <v>9105823780</v>
      </c>
    </row>
    <row r="100" spans="1:29">
      <c r="A100" s="1">
        <f>MATCH(B100,Sheet1!B:B,0)</f>
        <v>279</v>
      </c>
      <c r="B100" s="1">
        <v>9105823803</v>
      </c>
      <c r="C100" s="1" t="s">
        <v>23</v>
      </c>
      <c r="D100" s="1" t="s">
        <v>24</v>
      </c>
      <c r="E100" s="1" t="s">
        <v>25</v>
      </c>
      <c r="F100" s="1" t="s">
        <v>443</v>
      </c>
      <c r="G100" s="1" t="s">
        <v>27</v>
      </c>
      <c r="H100" s="1" t="s">
        <v>28</v>
      </c>
      <c r="I100" s="1" t="s">
        <v>378</v>
      </c>
      <c r="J100" s="1" t="s">
        <v>379</v>
      </c>
      <c r="K100" s="1" t="s">
        <v>380</v>
      </c>
      <c r="L100" s="1" t="s">
        <v>401</v>
      </c>
      <c r="M100" s="1" t="s">
        <v>402</v>
      </c>
      <c r="N100" s="1" t="str">
        <f t="shared" si="1"/>
        <v>WIN-020</v>
      </c>
      <c r="O100" s="1" t="s">
        <v>2146</v>
      </c>
      <c r="P100" s="1" t="s">
        <v>34</v>
      </c>
      <c r="Q100" s="1" t="s">
        <v>34</v>
      </c>
      <c r="R100" s="1" t="s">
        <v>34</v>
      </c>
      <c r="S100" s="1" t="s">
        <v>35</v>
      </c>
      <c r="T100" s="1" t="s">
        <v>36</v>
      </c>
      <c r="U100" s="1" t="s">
        <v>37</v>
      </c>
      <c r="V100" s="1" t="s">
        <v>38</v>
      </c>
      <c r="W100" s="1" t="s">
        <v>39</v>
      </c>
      <c r="X100" s="1" t="s">
        <v>34</v>
      </c>
      <c r="Y100" s="1" t="s">
        <v>34</v>
      </c>
      <c r="Z100" s="1" t="s">
        <v>34</v>
      </c>
      <c r="AA100" s="1" t="s">
        <v>444</v>
      </c>
      <c r="AB100" s="1"/>
      <c r="AC100" s="1">
        <v>9105823803</v>
      </c>
    </row>
    <row r="101" spans="1:29">
      <c r="A101" s="1">
        <f>MATCH(B101,Sheet1!B:B,0)</f>
        <v>287</v>
      </c>
      <c r="B101" s="1">
        <v>9105823886</v>
      </c>
      <c r="C101" s="1" t="s">
        <v>23</v>
      </c>
      <c r="D101" s="1" t="s">
        <v>24</v>
      </c>
      <c r="E101" s="1" t="s">
        <v>25</v>
      </c>
      <c r="F101" s="1" t="s">
        <v>445</v>
      </c>
      <c r="G101" s="1" t="s">
        <v>27</v>
      </c>
      <c r="H101" s="1" t="s">
        <v>28</v>
      </c>
      <c r="I101" s="1" t="s">
        <v>432</v>
      </c>
      <c r="J101" s="1" t="s">
        <v>433</v>
      </c>
      <c r="K101" s="1" t="s">
        <v>434</v>
      </c>
      <c r="L101" s="1" t="s">
        <v>401</v>
      </c>
      <c r="M101" s="1" t="s">
        <v>402</v>
      </c>
      <c r="N101" s="1" t="str">
        <f t="shared" si="1"/>
        <v>WIN-020</v>
      </c>
      <c r="O101" s="1" t="s">
        <v>2146</v>
      </c>
      <c r="P101" s="1" t="s">
        <v>34</v>
      </c>
      <c r="Q101" s="1" t="s">
        <v>34</v>
      </c>
      <c r="R101" s="1" t="s">
        <v>34</v>
      </c>
      <c r="S101" s="1" t="s">
        <v>35</v>
      </c>
      <c r="T101" s="1" t="s">
        <v>36</v>
      </c>
      <c r="U101" s="1" t="s">
        <v>37</v>
      </c>
      <c r="V101" s="1" t="s">
        <v>38</v>
      </c>
      <c r="W101" s="1" t="s">
        <v>39</v>
      </c>
      <c r="X101" s="1" t="s">
        <v>34</v>
      </c>
      <c r="Y101" s="1" t="s">
        <v>34</v>
      </c>
      <c r="Z101" s="1" t="s">
        <v>34</v>
      </c>
      <c r="AA101" s="1" t="s">
        <v>446</v>
      </c>
      <c r="AB101" s="1"/>
      <c r="AC101" s="1">
        <v>9105823886</v>
      </c>
    </row>
    <row r="102" spans="1:29">
      <c r="A102" s="1">
        <f>MATCH(B102,Sheet1!B:B,0)</f>
        <v>309</v>
      </c>
      <c r="B102" s="1">
        <v>9105824106</v>
      </c>
      <c r="C102" s="1" t="s">
        <v>23</v>
      </c>
      <c r="D102" s="1" t="s">
        <v>24</v>
      </c>
      <c r="E102" s="1" t="s">
        <v>25</v>
      </c>
      <c r="F102" s="1" t="s">
        <v>447</v>
      </c>
      <c r="G102" s="1" t="s">
        <v>27</v>
      </c>
      <c r="H102" s="1" t="s">
        <v>28</v>
      </c>
      <c r="I102" s="1" t="s">
        <v>448</v>
      </c>
      <c r="J102" s="1" t="s">
        <v>449</v>
      </c>
      <c r="K102" s="1" t="s">
        <v>450</v>
      </c>
      <c r="L102" s="1" t="s">
        <v>401</v>
      </c>
      <c r="M102" s="1" t="s">
        <v>402</v>
      </c>
      <c r="N102" s="1" t="str">
        <f t="shared" si="1"/>
        <v>WIN-020</v>
      </c>
      <c r="O102" s="1" t="s">
        <v>2146</v>
      </c>
      <c r="P102" s="1" t="s">
        <v>34</v>
      </c>
      <c r="Q102" s="1" t="s">
        <v>34</v>
      </c>
      <c r="R102" s="1" t="s">
        <v>34</v>
      </c>
      <c r="S102" s="1" t="s">
        <v>35</v>
      </c>
      <c r="T102" s="1" t="s">
        <v>36</v>
      </c>
      <c r="U102" s="1" t="s">
        <v>37</v>
      </c>
      <c r="V102" s="1" t="s">
        <v>38</v>
      </c>
      <c r="W102" s="1" t="s">
        <v>39</v>
      </c>
      <c r="X102" s="1" t="s">
        <v>34</v>
      </c>
      <c r="Y102" s="1" t="s">
        <v>34</v>
      </c>
      <c r="Z102" s="1" t="s">
        <v>34</v>
      </c>
      <c r="AA102" s="1" t="s">
        <v>451</v>
      </c>
      <c r="AB102" s="1"/>
      <c r="AC102" s="1">
        <v>9105824106</v>
      </c>
    </row>
    <row r="103" spans="1:29">
      <c r="A103" s="1">
        <f>MATCH(B103,Sheet1!B:B,0)</f>
        <v>313</v>
      </c>
      <c r="B103" s="1">
        <v>9105824118</v>
      </c>
      <c r="C103" s="1" t="s">
        <v>23</v>
      </c>
      <c r="D103" s="1" t="s">
        <v>24</v>
      </c>
      <c r="E103" s="1" t="s">
        <v>25</v>
      </c>
      <c r="F103" s="1" t="s">
        <v>452</v>
      </c>
      <c r="G103" s="1" t="s">
        <v>27</v>
      </c>
      <c r="H103" s="1" t="s">
        <v>28</v>
      </c>
      <c r="I103" s="1" t="s">
        <v>453</v>
      </c>
      <c r="J103" s="1" t="s">
        <v>454</v>
      </c>
      <c r="K103" s="1" t="s">
        <v>455</v>
      </c>
      <c r="L103" s="1" t="s">
        <v>401</v>
      </c>
      <c r="M103" s="1" t="s">
        <v>402</v>
      </c>
      <c r="N103" s="1" t="str">
        <f t="shared" si="1"/>
        <v>WIN-020</v>
      </c>
      <c r="O103" s="1" t="s">
        <v>2146</v>
      </c>
      <c r="P103" s="1" t="s">
        <v>34</v>
      </c>
      <c r="Q103" s="1" t="s">
        <v>34</v>
      </c>
      <c r="R103" s="1" t="s">
        <v>34</v>
      </c>
      <c r="S103" s="1" t="s">
        <v>35</v>
      </c>
      <c r="T103" s="1" t="s">
        <v>36</v>
      </c>
      <c r="U103" s="1" t="s">
        <v>37</v>
      </c>
      <c r="V103" s="1" t="s">
        <v>38</v>
      </c>
      <c r="W103" s="1" t="s">
        <v>39</v>
      </c>
      <c r="X103" s="1" t="s">
        <v>34</v>
      </c>
      <c r="Y103" s="1" t="s">
        <v>34</v>
      </c>
      <c r="Z103" s="1" t="s">
        <v>34</v>
      </c>
      <c r="AA103" s="1" t="s">
        <v>456</v>
      </c>
      <c r="AB103" s="1"/>
      <c r="AC103" s="1">
        <v>9105824118</v>
      </c>
    </row>
    <row r="104" spans="1:29">
      <c r="A104" s="1">
        <f>MATCH(B104,Sheet1!B:B,0)</f>
        <v>322</v>
      </c>
      <c r="B104" s="1">
        <v>9105824190</v>
      </c>
      <c r="C104" s="1" t="s">
        <v>23</v>
      </c>
      <c r="D104" s="1" t="s">
        <v>24</v>
      </c>
      <c r="E104" s="1" t="s">
        <v>25</v>
      </c>
      <c r="F104" s="1" t="s">
        <v>457</v>
      </c>
      <c r="G104" s="1" t="s">
        <v>27</v>
      </c>
      <c r="H104" s="1" t="s">
        <v>28</v>
      </c>
      <c r="I104" s="1" t="s">
        <v>458</v>
      </c>
      <c r="J104" s="1" t="s">
        <v>459</v>
      </c>
      <c r="K104" s="1" t="s">
        <v>460</v>
      </c>
      <c r="L104" s="1" t="s">
        <v>401</v>
      </c>
      <c r="M104" s="1" t="s">
        <v>402</v>
      </c>
      <c r="N104" s="1" t="str">
        <f t="shared" si="1"/>
        <v>WIN-020</v>
      </c>
      <c r="O104" s="1" t="s">
        <v>2146</v>
      </c>
      <c r="P104" s="1" t="s">
        <v>34</v>
      </c>
      <c r="Q104" s="1" t="s">
        <v>34</v>
      </c>
      <c r="R104" s="1" t="s">
        <v>34</v>
      </c>
      <c r="S104" s="1" t="s">
        <v>35</v>
      </c>
      <c r="T104" s="1" t="s">
        <v>36</v>
      </c>
      <c r="U104" s="1" t="s">
        <v>37</v>
      </c>
      <c r="V104" s="1" t="s">
        <v>38</v>
      </c>
      <c r="W104" s="1" t="s">
        <v>39</v>
      </c>
      <c r="X104" s="1" t="s">
        <v>34</v>
      </c>
      <c r="Y104" s="1" t="s">
        <v>34</v>
      </c>
      <c r="Z104" s="1" t="s">
        <v>34</v>
      </c>
      <c r="AA104" s="1" t="s">
        <v>461</v>
      </c>
      <c r="AB104" s="1"/>
      <c r="AC104" s="1">
        <v>9105824190</v>
      </c>
    </row>
    <row r="105" spans="1:29">
      <c r="A105" s="1">
        <f>MATCH(B105,Sheet1!B:B,0)</f>
        <v>327</v>
      </c>
      <c r="B105" s="1">
        <v>9105824193</v>
      </c>
      <c r="C105" s="1" t="s">
        <v>23</v>
      </c>
      <c r="D105" s="1" t="s">
        <v>24</v>
      </c>
      <c r="E105" s="1" t="s">
        <v>25</v>
      </c>
      <c r="F105" s="1" t="s">
        <v>462</v>
      </c>
      <c r="G105" s="1" t="s">
        <v>27</v>
      </c>
      <c r="H105" s="1" t="s">
        <v>28</v>
      </c>
      <c r="I105" s="1" t="s">
        <v>189</v>
      </c>
      <c r="J105" s="1" t="s">
        <v>190</v>
      </c>
      <c r="K105" s="1" t="s">
        <v>191</v>
      </c>
      <c r="L105" s="1" t="s">
        <v>401</v>
      </c>
      <c r="M105" s="1" t="s">
        <v>402</v>
      </c>
      <c r="N105" s="1" t="str">
        <f t="shared" si="1"/>
        <v>WIN-020</v>
      </c>
      <c r="O105" s="1" t="s">
        <v>2146</v>
      </c>
      <c r="P105" s="1" t="s">
        <v>34</v>
      </c>
      <c r="Q105" s="1" t="s">
        <v>34</v>
      </c>
      <c r="R105" s="1" t="s">
        <v>34</v>
      </c>
      <c r="S105" s="1" t="s">
        <v>35</v>
      </c>
      <c r="T105" s="1" t="s">
        <v>36</v>
      </c>
      <c r="U105" s="1" t="s">
        <v>37</v>
      </c>
      <c r="V105" s="1" t="s">
        <v>38</v>
      </c>
      <c r="W105" s="1" t="s">
        <v>39</v>
      </c>
      <c r="X105" s="1" t="s">
        <v>34</v>
      </c>
      <c r="Y105" s="1" t="s">
        <v>34</v>
      </c>
      <c r="Z105" s="1" t="s">
        <v>34</v>
      </c>
      <c r="AA105" s="1" t="s">
        <v>463</v>
      </c>
      <c r="AB105" s="1"/>
      <c r="AC105" s="1">
        <v>9105824193</v>
      </c>
    </row>
    <row r="106" spans="1:29">
      <c r="A106" s="1">
        <f>MATCH(B106,Sheet1!B:B,0)</f>
        <v>335</v>
      </c>
      <c r="B106" s="1">
        <v>9105824345</v>
      </c>
      <c r="C106" s="1" t="s">
        <v>23</v>
      </c>
      <c r="D106" s="1" t="s">
        <v>24</v>
      </c>
      <c r="E106" s="1" t="s">
        <v>25</v>
      </c>
      <c r="F106" s="1" t="s">
        <v>464</v>
      </c>
      <c r="G106" s="1" t="s">
        <v>27</v>
      </c>
      <c r="H106" s="1" t="s">
        <v>28</v>
      </c>
      <c r="I106" s="1" t="s">
        <v>334</v>
      </c>
      <c r="J106" s="1" t="s">
        <v>335</v>
      </c>
      <c r="K106" s="1" t="s">
        <v>336</v>
      </c>
      <c r="L106" s="1" t="s">
        <v>401</v>
      </c>
      <c r="M106" s="1" t="s">
        <v>402</v>
      </c>
      <c r="N106" s="1" t="str">
        <f t="shared" si="1"/>
        <v>WIN-020</v>
      </c>
      <c r="O106" s="1" t="s">
        <v>2146</v>
      </c>
      <c r="P106" s="1" t="s">
        <v>34</v>
      </c>
      <c r="Q106" s="1" t="s">
        <v>34</v>
      </c>
      <c r="R106" s="1" t="s">
        <v>34</v>
      </c>
      <c r="S106" s="1" t="s">
        <v>35</v>
      </c>
      <c r="T106" s="1" t="s">
        <v>36</v>
      </c>
      <c r="U106" s="1" t="s">
        <v>37</v>
      </c>
      <c r="V106" s="1" t="s">
        <v>38</v>
      </c>
      <c r="W106" s="1" t="s">
        <v>39</v>
      </c>
      <c r="X106" s="1" t="s">
        <v>34</v>
      </c>
      <c r="Y106" s="1" t="s">
        <v>34</v>
      </c>
      <c r="Z106" s="1" t="s">
        <v>34</v>
      </c>
      <c r="AA106" s="1" t="s">
        <v>465</v>
      </c>
      <c r="AB106" s="1"/>
      <c r="AC106" s="1">
        <v>9105824345</v>
      </c>
    </row>
    <row r="107" spans="1:29">
      <c r="A107" s="1">
        <f>MATCH(B107,Sheet1!B:B,0)</f>
        <v>261</v>
      </c>
      <c r="B107" s="1">
        <v>9105823411</v>
      </c>
      <c r="C107" s="1" t="s">
        <v>23</v>
      </c>
      <c r="D107" s="1" t="s">
        <v>24</v>
      </c>
      <c r="E107" s="1" t="s">
        <v>25</v>
      </c>
      <c r="F107" s="1" t="s">
        <v>466</v>
      </c>
      <c r="G107" s="1" t="s">
        <v>27</v>
      </c>
      <c r="H107" s="1" t="s">
        <v>28</v>
      </c>
      <c r="I107" s="1" t="s">
        <v>427</v>
      </c>
      <c r="J107" s="1" t="s">
        <v>428</v>
      </c>
      <c r="K107" s="1" t="s">
        <v>429</v>
      </c>
      <c r="L107" s="1" t="s">
        <v>467</v>
      </c>
      <c r="M107" s="1" t="s">
        <v>468</v>
      </c>
      <c r="N107" s="1" t="str">
        <f t="shared" si="1"/>
        <v>WIN-004</v>
      </c>
      <c r="O107" s="1" t="s">
        <v>2147</v>
      </c>
      <c r="P107" s="1" t="s">
        <v>34</v>
      </c>
      <c r="Q107" s="1" t="s">
        <v>34</v>
      </c>
      <c r="R107" s="1" t="s">
        <v>34</v>
      </c>
      <c r="S107" s="1" t="s">
        <v>35</v>
      </c>
      <c r="T107" s="1" t="s">
        <v>36</v>
      </c>
      <c r="U107" s="1" t="s">
        <v>37</v>
      </c>
      <c r="V107" s="1" t="s">
        <v>38</v>
      </c>
      <c r="W107" s="1" t="s">
        <v>39</v>
      </c>
      <c r="X107" s="1" t="s">
        <v>34</v>
      </c>
      <c r="Y107" s="1" t="s">
        <v>34</v>
      </c>
      <c r="Z107" s="1" t="s">
        <v>34</v>
      </c>
      <c r="AA107" s="1" t="s">
        <v>469</v>
      </c>
      <c r="AB107" s="1"/>
      <c r="AC107" s="1">
        <v>9105823411</v>
      </c>
    </row>
    <row r="108" spans="1:29">
      <c r="A108" s="1">
        <f>MATCH(B108,Sheet1!B:B,0)</f>
        <v>24</v>
      </c>
      <c r="B108" s="1">
        <v>9105819627</v>
      </c>
      <c r="C108" s="1" t="s">
        <v>23</v>
      </c>
      <c r="D108" s="1" t="s">
        <v>24</v>
      </c>
      <c r="E108" s="1" t="s">
        <v>25</v>
      </c>
      <c r="F108" s="1" t="s">
        <v>470</v>
      </c>
      <c r="G108" s="1" t="s">
        <v>27</v>
      </c>
      <c r="H108" s="1" t="s">
        <v>28</v>
      </c>
      <c r="I108" s="1" t="s">
        <v>471</v>
      </c>
      <c r="J108" s="1" t="s">
        <v>472</v>
      </c>
      <c r="K108" s="1" t="s">
        <v>473</v>
      </c>
      <c r="L108" s="1" t="s">
        <v>474</v>
      </c>
      <c r="M108" s="1" t="s">
        <v>475</v>
      </c>
      <c r="N108" s="1" t="str">
        <f t="shared" si="1"/>
        <v>WIN-021</v>
      </c>
      <c r="O108" s="1" t="s">
        <v>2148</v>
      </c>
      <c r="P108" s="1" t="s">
        <v>34</v>
      </c>
      <c r="Q108" s="1" t="s">
        <v>34</v>
      </c>
      <c r="R108" s="1" t="s">
        <v>34</v>
      </c>
      <c r="S108" s="1" t="s">
        <v>35</v>
      </c>
      <c r="T108" s="1" t="s">
        <v>36</v>
      </c>
      <c r="U108" s="1" t="s">
        <v>37</v>
      </c>
      <c r="V108" s="1" t="s">
        <v>38</v>
      </c>
      <c r="W108" s="1" t="s">
        <v>39</v>
      </c>
      <c r="X108" s="1" t="s">
        <v>34</v>
      </c>
      <c r="Y108" s="1" t="s">
        <v>34</v>
      </c>
      <c r="Z108" s="1" t="s">
        <v>34</v>
      </c>
      <c r="AA108" s="1" t="s">
        <v>476</v>
      </c>
      <c r="AB108" s="1"/>
      <c r="AC108" s="1">
        <v>9105819627</v>
      </c>
    </row>
    <row r="109" spans="1:29">
      <c r="A109" s="1">
        <f>MATCH(B109,Sheet1!B:B,0)</f>
        <v>192</v>
      </c>
      <c r="B109" s="1">
        <v>9105822112</v>
      </c>
      <c r="C109" s="1" t="s">
        <v>23</v>
      </c>
      <c r="D109" s="1" t="s">
        <v>24</v>
      </c>
      <c r="E109" s="1" t="s">
        <v>25</v>
      </c>
      <c r="F109" s="1" t="s">
        <v>477</v>
      </c>
      <c r="G109" s="1" t="s">
        <v>27</v>
      </c>
      <c r="H109" s="1" t="s">
        <v>28</v>
      </c>
      <c r="I109" s="1" t="s">
        <v>138</v>
      </c>
      <c r="J109" s="1" t="s">
        <v>139</v>
      </c>
      <c r="K109" s="1" t="s">
        <v>140</v>
      </c>
      <c r="L109" s="1" t="s">
        <v>478</v>
      </c>
      <c r="M109" s="1" t="s">
        <v>479</v>
      </c>
      <c r="N109" s="1" t="str">
        <f t="shared" si="1"/>
        <v>WIN-022</v>
      </c>
      <c r="O109" s="1" t="s">
        <v>2149</v>
      </c>
      <c r="P109" s="1" t="s">
        <v>34</v>
      </c>
      <c r="Q109" s="1" t="s">
        <v>34</v>
      </c>
      <c r="R109" s="1" t="s">
        <v>34</v>
      </c>
      <c r="S109" s="1" t="s">
        <v>35</v>
      </c>
      <c r="T109" s="1" t="s">
        <v>36</v>
      </c>
      <c r="U109" s="1" t="s">
        <v>37</v>
      </c>
      <c r="V109" s="1" t="s">
        <v>38</v>
      </c>
      <c r="W109" s="1" t="s">
        <v>39</v>
      </c>
      <c r="X109" s="1" t="s">
        <v>34</v>
      </c>
      <c r="Y109" s="1" t="s">
        <v>34</v>
      </c>
      <c r="Z109" s="1" t="s">
        <v>34</v>
      </c>
      <c r="AA109" s="1" t="s">
        <v>480</v>
      </c>
      <c r="AB109" s="1"/>
      <c r="AC109" s="1">
        <v>9105822112</v>
      </c>
    </row>
    <row r="110" spans="1:29">
      <c r="A110" s="1">
        <f>MATCH(B110,Sheet1!B:B,0)</f>
        <v>63</v>
      </c>
      <c r="B110" s="1">
        <v>9105820246</v>
      </c>
      <c r="C110" s="1" t="s">
        <v>23</v>
      </c>
      <c r="D110" s="1" t="s">
        <v>24</v>
      </c>
      <c r="E110" s="1" t="s">
        <v>25</v>
      </c>
      <c r="F110" s="1" t="s">
        <v>481</v>
      </c>
      <c r="G110" s="1" t="s">
        <v>27</v>
      </c>
      <c r="H110" s="1" t="s">
        <v>28</v>
      </c>
      <c r="I110" s="1" t="s">
        <v>482</v>
      </c>
      <c r="J110" s="1" t="s">
        <v>483</v>
      </c>
      <c r="K110" s="1" t="s">
        <v>484</v>
      </c>
      <c r="L110" s="1" t="s">
        <v>485</v>
      </c>
      <c r="M110" s="1" t="s">
        <v>486</v>
      </c>
      <c r="N110" s="1" t="str">
        <f t="shared" si="1"/>
        <v>WIN-024</v>
      </c>
      <c r="O110" s="1" t="s">
        <v>2150</v>
      </c>
      <c r="P110" s="1" t="s">
        <v>34</v>
      </c>
      <c r="Q110" s="1" t="s">
        <v>34</v>
      </c>
      <c r="R110" s="1" t="s">
        <v>34</v>
      </c>
      <c r="S110" s="1" t="s">
        <v>35</v>
      </c>
      <c r="T110" s="1" t="s">
        <v>36</v>
      </c>
      <c r="U110" s="1" t="s">
        <v>37</v>
      </c>
      <c r="V110" s="1" t="s">
        <v>38</v>
      </c>
      <c r="W110" s="1" t="s">
        <v>39</v>
      </c>
      <c r="X110" s="1" t="s">
        <v>34</v>
      </c>
      <c r="Y110" s="1" t="s">
        <v>34</v>
      </c>
      <c r="Z110" s="1" t="s">
        <v>34</v>
      </c>
      <c r="AA110" s="1" t="s">
        <v>487</v>
      </c>
      <c r="AB110" s="1"/>
      <c r="AC110" s="1">
        <v>9105820246</v>
      </c>
    </row>
    <row r="111" spans="1:29">
      <c r="A111" s="1">
        <f>MATCH(B111,Sheet1!B:B,0)</f>
        <v>85</v>
      </c>
      <c r="B111" s="1">
        <v>9105820819</v>
      </c>
      <c r="C111" s="1" t="s">
        <v>23</v>
      </c>
      <c r="D111" s="1" t="s">
        <v>24</v>
      </c>
      <c r="E111" s="1" t="s">
        <v>25</v>
      </c>
      <c r="F111" s="1" t="s">
        <v>488</v>
      </c>
      <c r="G111" s="1" t="s">
        <v>27</v>
      </c>
      <c r="H111" s="1" t="s">
        <v>28</v>
      </c>
      <c r="I111" s="1" t="s">
        <v>489</v>
      </c>
      <c r="J111" s="1" t="s">
        <v>490</v>
      </c>
      <c r="K111" s="1" t="s">
        <v>491</v>
      </c>
      <c r="L111" s="1" t="s">
        <v>485</v>
      </c>
      <c r="M111" s="1" t="s">
        <v>486</v>
      </c>
      <c r="N111" s="1" t="str">
        <f t="shared" si="1"/>
        <v>WIN-024</v>
      </c>
      <c r="O111" s="1" t="s">
        <v>2150</v>
      </c>
      <c r="P111" s="1" t="s">
        <v>34</v>
      </c>
      <c r="Q111" s="1" t="s">
        <v>34</v>
      </c>
      <c r="R111" s="1" t="s">
        <v>34</v>
      </c>
      <c r="S111" s="1" t="s">
        <v>35</v>
      </c>
      <c r="T111" s="1" t="s">
        <v>36</v>
      </c>
      <c r="U111" s="1" t="s">
        <v>37</v>
      </c>
      <c r="V111" s="1" t="s">
        <v>38</v>
      </c>
      <c r="W111" s="1" t="s">
        <v>39</v>
      </c>
      <c r="X111" s="1" t="s">
        <v>34</v>
      </c>
      <c r="Y111" s="1" t="s">
        <v>34</v>
      </c>
      <c r="Z111" s="1" t="s">
        <v>34</v>
      </c>
      <c r="AA111" s="1" t="s">
        <v>492</v>
      </c>
      <c r="AB111" s="1"/>
      <c r="AC111" s="1">
        <v>9105820819</v>
      </c>
    </row>
    <row r="112" spans="1:29">
      <c r="A112" s="1">
        <f>MATCH(B112,Sheet1!B:B,0)</f>
        <v>92</v>
      </c>
      <c r="B112" s="1">
        <v>9105820955</v>
      </c>
      <c r="C112" s="1" t="s">
        <v>23</v>
      </c>
      <c r="D112" s="1" t="s">
        <v>24</v>
      </c>
      <c r="E112" s="1" t="s">
        <v>25</v>
      </c>
      <c r="F112" s="1" t="s">
        <v>493</v>
      </c>
      <c r="G112" s="1" t="s">
        <v>27</v>
      </c>
      <c r="H112" s="1" t="s">
        <v>28</v>
      </c>
      <c r="I112" s="1" t="s">
        <v>116</v>
      </c>
      <c r="J112" s="1" t="s">
        <v>117</v>
      </c>
      <c r="K112" s="1" t="s">
        <v>118</v>
      </c>
      <c r="L112" s="1" t="s">
        <v>485</v>
      </c>
      <c r="M112" s="1" t="s">
        <v>486</v>
      </c>
      <c r="N112" s="1" t="str">
        <f t="shared" si="1"/>
        <v>WIN-024</v>
      </c>
      <c r="O112" s="1" t="s">
        <v>2150</v>
      </c>
      <c r="P112" s="1" t="s">
        <v>34</v>
      </c>
      <c r="Q112" s="1" t="s">
        <v>34</v>
      </c>
      <c r="R112" s="1" t="s">
        <v>34</v>
      </c>
      <c r="S112" s="1" t="s">
        <v>35</v>
      </c>
      <c r="T112" s="1" t="s">
        <v>36</v>
      </c>
      <c r="U112" s="1" t="s">
        <v>37</v>
      </c>
      <c r="V112" s="1" t="s">
        <v>38</v>
      </c>
      <c r="W112" s="1" t="s">
        <v>39</v>
      </c>
      <c r="X112" s="1" t="s">
        <v>34</v>
      </c>
      <c r="Y112" s="1" t="s">
        <v>34</v>
      </c>
      <c r="Z112" s="1" t="s">
        <v>34</v>
      </c>
      <c r="AA112" s="1" t="s">
        <v>494</v>
      </c>
      <c r="AB112" s="1"/>
      <c r="AC112" s="1">
        <v>9105820955</v>
      </c>
    </row>
    <row r="113" spans="1:29">
      <c r="A113" s="1">
        <f>MATCH(B113,Sheet1!B:B,0)</f>
        <v>107</v>
      </c>
      <c r="B113" s="1">
        <v>9105821064</v>
      </c>
      <c r="C113" s="1" t="s">
        <v>23</v>
      </c>
      <c r="D113" s="1" t="s">
        <v>24</v>
      </c>
      <c r="E113" s="1" t="s">
        <v>25</v>
      </c>
      <c r="F113" s="1" t="s">
        <v>495</v>
      </c>
      <c r="G113" s="1" t="s">
        <v>27</v>
      </c>
      <c r="H113" s="1" t="s">
        <v>28</v>
      </c>
      <c r="I113" s="1" t="s">
        <v>246</v>
      </c>
      <c r="J113" s="1" t="s">
        <v>247</v>
      </c>
      <c r="K113" s="1" t="s">
        <v>248</v>
      </c>
      <c r="L113" s="1" t="s">
        <v>485</v>
      </c>
      <c r="M113" s="1" t="s">
        <v>486</v>
      </c>
      <c r="N113" s="1" t="str">
        <f t="shared" si="1"/>
        <v>WIN-024</v>
      </c>
      <c r="O113" s="1" t="s">
        <v>2150</v>
      </c>
      <c r="P113" s="1" t="s">
        <v>34</v>
      </c>
      <c r="Q113" s="1" t="s">
        <v>34</v>
      </c>
      <c r="R113" s="1" t="s">
        <v>34</v>
      </c>
      <c r="S113" s="1" t="s">
        <v>35</v>
      </c>
      <c r="T113" s="1" t="s">
        <v>36</v>
      </c>
      <c r="U113" s="1" t="s">
        <v>37</v>
      </c>
      <c r="V113" s="1" t="s">
        <v>38</v>
      </c>
      <c r="W113" s="1" t="s">
        <v>39</v>
      </c>
      <c r="X113" s="1" t="s">
        <v>34</v>
      </c>
      <c r="Y113" s="1" t="s">
        <v>34</v>
      </c>
      <c r="Z113" s="1" t="s">
        <v>34</v>
      </c>
      <c r="AA113" s="1" t="s">
        <v>496</v>
      </c>
      <c r="AB113" s="1"/>
      <c r="AC113" s="1">
        <v>9105821064</v>
      </c>
    </row>
    <row r="114" spans="1:29">
      <c r="A114" s="1">
        <f>MATCH(B114,Sheet1!B:B,0)</f>
        <v>133</v>
      </c>
      <c r="B114" s="1">
        <v>9105821357</v>
      </c>
      <c r="C114" s="1" t="s">
        <v>23</v>
      </c>
      <c r="D114" s="1" t="s">
        <v>24</v>
      </c>
      <c r="E114" s="1" t="s">
        <v>25</v>
      </c>
      <c r="F114" s="1" t="s">
        <v>497</v>
      </c>
      <c r="G114" s="1" t="s">
        <v>27</v>
      </c>
      <c r="H114" s="1" t="s">
        <v>28</v>
      </c>
      <c r="I114" s="1" t="s">
        <v>498</v>
      </c>
      <c r="J114" s="1" t="s">
        <v>499</v>
      </c>
      <c r="K114" s="1" t="s">
        <v>500</v>
      </c>
      <c r="L114" s="1" t="s">
        <v>485</v>
      </c>
      <c r="M114" s="1" t="s">
        <v>486</v>
      </c>
      <c r="N114" s="1" t="str">
        <f t="shared" si="1"/>
        <v>WIN-024</v>
      </c>
      <c r="O114" s="1" t="s">
        <v>2150</v>
      </c>
      <c r="P114" s="1" t="s">
        <v>34</v>
      </c>
      <c r="Q114" s="1" t="s">
        <v>34</v>
      </c>
      <c r="R114" s="1" t="s">
        <v>34</v>
      </c>
      <c r="S114" s="1" t="s">
        <v>35</v>
      </c>
      <c r="T114" s="1" t="s">
        <v>36</v>
      </c>
      <c r="U114" s="1" t="s">
        <v>37</v>
      </c>
      <c r="V114" s="1" t="s">
        <v>38</v>
      </c>
      <c r="W114" s="1" t="s">
        <v>39</v>
      </c>
      <c r="X114" s="1" t="s">
        <v>34</v>
      </c>
      <c r="Y114" s="1" t="s">
        <v>34</v>
      </c>
      <c r="Z114" s="1" t="s">
        <v>34</v>
      </c>
      <c r="AA114" s="1" t="s">
        <v>501</v>
      </c>
      <c r="AB114" s="1"/>
      <c r="AC114" s="1">
        <v>9105821357</v>
      </c>
    </row>
    <row r="115" spans="1:29">
      <c r="A115" s="1">
        <f>MATCH(B115,Sheet1!B:B,0)</f>
        <v>139</v>
      </c>
      <c r="B115" s="1">
        <v>9105821375</v>
      </c>
      <c r="C115" s="1" t="s">
        <v>23</v>
      </c>
      <c r="D115" s="1" t="s">
        <v>24</v>
      </c>
      <c r="E115" s="1" t="s">
        <v>25</v>
      </c>
      <c r="F115" s="1" t="s">
        <v>502</v>
      </c>
      <c r="G115" s="1" t="s">
        <v>27</v>
      </c>
      <c r="H115" s="1" t="s">
        <v>28</v>
      </c>
      <c r="I115" s="1" t="s">
        <v>503</v>
      </c>
      <c r="J115" s="1" t="s">
        <v>504</v>
      </c>
      <c r="K115" s="1" t="s">
        <v>505</v>
      </c>
      <c r="L115" s="1" t="s">
        <v>485</v>
      </c>
      <c r="M115" s="1" t="s">
        <v>486</v>
      </c>
      <c r="N115" s="1" t="str">
        <f t="shared" si="1"/>
        <v>WIN-024</v>
      </c>
      <c r="O115" s="1" t="s">
        <v>2150</v>
      </c>
      <c r="P115" s="1" t="s">
        <v>34</v>
      </c>
      <c r="Q115" s="1" t="s">
        <v>34</v>
      </c>
      <c r="R115" s="1" t="s">
        <v>34</v>
      </c>
      <c r="S115" s="1" t="s">
        <v>35</v>
      </c>
      <c r="T115" s="1" t="s">
        <v>36</v>
      </c>
      <c r="U115" s="1" t="s">
        <v>37</v>
      </c>
      <c r="V115" s="1" t="s">
        <v>38</v>
      </c>
      <c r="W115" s="1" t="s">
        <v>39</v>
      </c>
      <c r="X115" s="1" t="s">
        <v>34</v>
      </c>
      <c r="Y115" s="1" t="s">
        <v>34</v>
      </c>
      <c r="Z115" s="1" t="s">
        <v>34</v>
      </c>
      <c r="AA115" s="1" t="s">
        <v>506</v>
      </c>
      <c r="AB115" s="1"/>
      <c r="AC115" s="1">
        <v>9105821375</v>
      </c>
    </row>
    <row r="116" spans="1:29">
      <c r="A116" s="1">
        <f>MATCH(B116,Sheet1!B:B,0)</f>
        <v>156</v>
      </c>
      <c r="B116" s="1">
        <v>9105821524</v>
      </c>
      <c r="C116" s="1" t="s">
        <v>23</v>
      </c>
      <c r="D116" s="1" t="s">
        <v>24</v>
      </c>
      <c r="E116" s="1" t="s">
        <v>25</v>
      </c>
      <c r="F116" s="1" t="s">
        <v>507</v>
      </c>
      <c r="G116" s="1" t="s">
        <v>27</v>
      </c>
      <c r="H116" s="1" t="s">
        <v>28</v>
      </c>
      <c r="I116" s="1" t="s">
        <v>508</v>
      </c>
      <c r="J116" s="1" t="s">
        <v>509</v>
      </c>
      <c r="K116" s="1" t="s">
        <v>510</v>
      </c>
      <c r="L116" s="1" t="s">
        <v>485</v>
      </c>
      <c r="M116" s="1" t="s">
        <v>486</v>
      </c>
      <c r="N116" s="1" t="str">
        <f t="shared" si="1"/>
        <v>WIN-024</v>
      </c>
      <c r="O116" s="1" t="s">
        <v>2150</v>
      </c>
      <c r="P116" s="1" t="s">
        <v>34</v>
      </c>
      <c r="Q116" s="1" t="s">
        <v>34</v>
      </c>
      <c r="R116" s="1" t="s">
        <v>34</v>
      </c>
      <c r="S116" s="1" t="s">
        <v>35</v>
      </c>
      <c r="T116" s="1" t="s">
        <v>36</v>
      </c>
      <c r="U116" s="1" t="s">
        <v>37</v>
      </c>
      <c r="V116" s="1" t="s">
        <v>38</v>
      </c>
      <c r="W116" s="1" t="s">
        <v>39</v>
      </c>
      <c r="X116" s="1" t="s">
        <v>34</v>
      </c>
      <c r="Y116" s="1" t="s">
        <v>34</v>
      </c>
      <c r="Z116" s="1" t="s">
        <v>34</v>
      </c>
      <c r="AA116" s="1" t="s">
        <v>511</v>
      </c>
      <c r="AB116" s="1"/>
      <c r="AC116" s="1">
        <v>9105821524</v>
      </c>
    </row>
    <row r="117" spans="1:29">
      <c r="A117" s="1">
        <f>MATCH(B117,Sheet1!B:B,0)</f>
        <v>166</v>
      </c>
      <c r="B117" s="1">
        <v>9105821823</v>
      </c>
      <c r="C117" s="1" t="s">
        <v>23</v>
      </c>
      <c r="D117" s="1" t="s">
        <v>24</v>
      </c>
      <c r="E117" s="1" t="s">
        <v>25</v>
      </c>
      <c r="F117" s="1" t="s">
        <v>512</v>
      </c>
      <c r="G117" s="1" t="s">
        <v>27</v>
      </c>
      <c r="H117" s="1" t="s">
        <v>28</v>
      </c>
      <c r="I117" s="1" t="s">
        <v>513</v>
      </c>
      <c r="J117" s="1" t="s">
        <v>514</v>
      </c>
      <c r="K117" s="1" t="s">
        <v>515</v>
      </c>
      <c r="L117" s="1" t="s">
        <v>485</v>
      </c>
      <c r="M117" s="1" t="s">
        <v>486</v>
      </c>
      <c r="N117" s="1" t="str">
        <f t="shared" si="1"/>
        <v>WIN-024</v>
      </c>
      <c r="O117" s="1" t="s">
        <v>2150</v>
      </c>
      <c r="P117" s="1" t="s">
        <v>34</v>
      </c>
      <c r="Q117" s="1" t="s">
        <v>34</v>
      </c>
      <c r="R117" s="1" t="s">
        <v>34</v>
      </c>
      <c r="S117" s="1" t="s">
        <v>35</v>
      </c>
      <c r="T117" s="1" t="s">
        <v>36</v>
      </c>
      <c r="U117" s="1" t="s">
        <v>37</v>
      </c>
      <c r="V117" s="1" t="s">
        <v>38</v>
      </c>
      <c r="W117" s="1" t="s">
        <v>39</v>
      </c>
      <c r="X117" s="1" t="s">
        <v>34</v>
      </c>
      <c r="Y117" s="1" t="s">
        <v>34</v>
      </c>
      <c r="Z117" s="1" t="s">
        <v>34</v>
      </c>
      <c r="AA117" s="1" t="s">
        <v>516</v>
      </c>
      <c r="AB117" s="1"/>
      <c r="AC117" s="1">
        <v>9105821823</v>
      </c>
    </row>
    <row r="118" spans="1:29">
      <c r="A118" s="1">
        <f>MATCH(B118,Sheet1!B:B,0)</f>
        <v>184</v>
      </c>
      <c r="B118" s="1">
        <v>9105822079</v>
      </c>
      <c r="C118" s="1" t="s">
        <v>23</v>
      </c>
      <c r="D118" s="1" t="s">
        <v>24</v>
      </c>
      <c r="E118" s="1" t="s">
        <v>25</v>
      </c>
      <c r="F118" s="1" t="s">
        <v>517</v>
      </c>
      <c r="G118" s="1" t="s">
        <v>27</v>
      </c>
      <c r="H118" s="1" t="s">
        <v>28</v>
      </c>
      <c r="I118" s="1" t="s">
        <v>518</v>
      </c>
      <c r="J118" s="1" t="s">
        <v>519</v>
      </c>
      <c r="K118" s="1" t="s">
        <v>520</v>
      </c>
      <c r="L118" s="1" t="s">
        <v>485</v>
      </c>
      <c r="M118" s="1" t="s">
        <v>486</v>
      </c>
      <c r="N118" s="1" t="str">
        <f t="shared" si="1"/>
        <v>WIN-024</v>
      </c>
      <c r="O118" s="1" t="s">
        <v>2150</v>
      </c>
      <c r="P118" s="1" t="s">
        <v>34</v>
      </c>
      <c r="Q118" s="1" t="s">
        <v>34</v>
      </c>
      <c r="R118" s="1" t="s">
        <v>34</v>
      </c>
      <c r="S118" s="1" t="s">
        <v>35</v>
      </c>
      <c r="T118" s="1" t="s">
        <v>36</v>
      </c>
      <c r="U118" s="1" t="s">
        <v>37</v>
      </c>
      <c r="V118" s="1" t="s">
        <v>38</v>
      </c>
      <c r="W118" s="1" t="s">
        <v>39</v>
      </c>
      <c r="X118" s="1" t="s">
        <v>34</v>
      </c>
      <c r="Y118" s="1" t="s">
        <v>34</v>
      </c>
      <c r="Z118" s="1" t="s">
        <v>34</v>
      </c>
      <c r="AA118" s="1" t="s">
        <v>521</v>
      </c>
      <c r="AB118" s="1"/>
      <c r="AC118" s="1">
        <v>9105822079</v>
      </c>
    </row>
    <row r="119" spans="1:29">
      <c r="A119" s="1">
        <f>MATCH(B119,Sheet1!B:B,0)</f>
        <v>210</v>
      </c>
      <c r="B119" s="1">
        <v>9105822548</v>
      </c>
      <c r="C119" s="1" t="s">
        <v>23</v>
      </c>
      <c r="D119" s="1" t="s">
        <v>24</v>
      </c>
      <c r="E119" s="1" t="s">
        <v>25</v>
      </c>
      <c r="F119" s="1" t="s">
        <v>522</v>
      </c>
      <c r="G119" s="1" t="s">
        <v>27</v>
      </c>
      <c r="H119" s="1" t="s">
        <v>28</v>
      </c>
      <c r="I119" s="1" t="s">
        <v>523</v>
      </c>
      <c r="J119" s="1" t="s">
        <v>524</v>
      </c>
      <c r="K119" s="1" t="s">
        <v>525</v>
      </c>
      <c r="L119" s="1" t="s">
        <v>485</v>
      </c>
      <c r="M119" s="1" t="s">
        <v>486</v>
      </c>
      <c r="N119" s="1" t="str">
        <f t="shared" si="1"/>
        <v>WIN-024</v>
      </c>
      <c r="O119" s="1" t="s">
        <v>2150</v>
      </c>
      <c r="P119" s="1" t="s">
        <v>34</v>
      </c>
      <c r="Q119" s="1" t="s">
        <v>34</v>
      </c>
      <c r="R119" s="1" t="s">
        <v>34</v>
      </c>
      <c r="S119" s="1" t="s">
        <v>35</v>
      </c>
      <c r="T119" s="1" t="s">
        <v>36</v>
      </c>
      <c r="U119" s="1" t="s">
        <v>37</v>
      </c>
      <c r="V119" s="1" t="s">
        <v>38</v>
      </c>
      <c r="W119" s="1" t="s">
        <v>39</v>
      </c>
      <c r="X119" s="1" t="s">
        <v>34</v>
      </c>
      <c r="Y119" s="1" t="s">
        <v>34</v>
      </c>
      <c r="Z119" s="1" t="s">
        <v>34</v>
      </c>
      <c r="AA119" s="1" t="s">
        <v>526</v>
      </c>
      <c r="AB119" s="1"/>
      <c r="AC119" s="1">
        <v>9105822548</v>
      </c>
    </row>
    <row r="120" spans="1:29">
      <c r="A120" s="1">
        <f>MATCH(B120,Sheet1!B:B,0)</f>
        <v>233</v>
      </c>
      <c r="B120" s="1">
        <v>9105822796</v>
      </c>
      <c r="C120" s="1" t="s">
        <v>23</v>
      </c>
      <c r="D120" s="1" t="s">
        <v>24</v>
      </c>
      <c r="E120" s="1" t="s">
        <v>25</v>
      </c>
      <c r="F120" s="1" t="s">
        <v>527</v>
      </c>
      <c r="G120" s="1" t="s">
        <v>27</v>
      </c>
      <c r="H120" s="1" t="s">
        <v>28</v>
      </c>
      <c r="I120" s="1" t="s">
        <v>528</v>
      </c>
      <c r="J120" s="1" t="s">
        <v>529</v>
      </c>
      <c r="K120" s="1" t="s">
        <v>530</v>
      </c>
      <c r="L120" s="1" t="s">
        <v>485</v>
      </c>
      <c r="M120" s="1" t="s">
        <v>486</v>
      </c>
      <c r="N120" s="1" t="str">
        <f t="shared" si="1"/>
        <v>WIN-024</v>
      </c>
      <c r="O120" s="1" t="s">
        <v>2150</v>
      </c>
      <c r="P120" s="1" t="s">
        <v>34</v>
      </c>
      <c r="Q120" s="1" t="s">
        <v>34</v>
      </c>
      <c r="R120" s="1" t="s">
        <v>34</v>
      </c>
      <c r="S120" s="1" t="s">
        <v>35</v>
      </c>
      <c r="T120" s="1" t="s">
        <v>36</v>
      </c>
      <c r="U120" s="1" t="s">
        <v>37</v>
      </c>
      <c r="V120" s="1" t="s">
        <v>38</v>
      </c>
      <c r="W120" s="1" t="s">
        <v>39</v>
      </c>
      <c r="X120" s="1" t="s">
        <v>34</v>
      </c>
      <c r="Y120" s="1" t="s">
        <v>34</v>
      </c>
      <c r="Z120" s="1" t="s">
        <v>34</v>
      </c>
      <c r="AA120" s="1" t="s">
        <v>531</v>
      </c>
      <c r="AB120" s="1"/>
      <c r="AC120" s="1">
        <v>9105822796</v>
      </c>
    </row>
    <row r="121" spans="1:29">
      <c r="A121" s="1">
        <f>MATCH(B121,Sheet1!B:B,0)</f>
        <v>123</v>
      </c>
      <c r="B121" s="1">
        <v>9105821212</v>
      </c>
      <c r="C121" s="1" t="s">
        <v>23</v>
      </c>
      <c r="D121" s="1" t="s">
        <v>24</v>
      </c>
      <c r="E121" s="1" t="s">
        <v>25</v>
      </c>
      <c r="F121" s="1" t="s">
        <v>532</v>
      </c>
      <c r="G121" s="1" t="s">
        <v>27</v>
      </c>
      <c r="H121" s="1" t="s">
        <v>28</v>
      </c>
      <c r="I121" s="1" t="s">
        <v>533</v>
      </c>
      <c r="J121" s="1" t="s">
        <v>534</v>
      </c>
      <c r="K121" s="1" t="s">
        <v>535</v>
      </c>
      <c r="L121" s="1" t="s">
        <v>536</v>
      </c>
      <c r="M121" s="1" t="s">
        <v>537</v>
      </c>
      <c r="N121" s="1" t="str">
        <f t="shared" si="1"/>
        <v>WIN-023</v>
      </c>
      <c r="O121" s="1" t="s">
        <v>2151</v>
      </c>
      <c r="P121" s="1" t="s">
        <v>34</v>
      </c>
      <c r="Q121" s="1" t="s">
        <v>34</v>
      </c>
      <c r="R121" s="1" t="s">
        <v>34</v>
      </c>
      <c r="S121" s="1" t="s">
        <v>35</v>
      </c>
      <c r="T121" s="1" t="s">
        <v>36</v>
      </c>
      <c r="U121" s="1" t="s">
        <v>37</v>
      </c>
      <c r="V121" s="1" t="s">
        <v>38</v>
      </c>
      <c r="W121" s="1" t="s">
        <v>39</v>
      </c>
      <c r="X121" s="1" t="s">
        <v>34</v>
      </c>
      <c r="Y121" s="1" t="s">
        <v>34</v>
      </c>
      <c r="Z121" s="1" t="s">
        <v>34</v>
      </c>
      <c r="AA121" s="1" t="s">
        <v>538</v>
      </c>
      <c r="AB121" s="1"/>
      <c r="AC121" s="1">
        <v>9105821212</v>
      </c>
    </row>
    <row r="122" spans="1:29">
      <c r="A122" s="1">
        <f>MATCH(B122,Sheet1!B:B,0)</f>
        <v>84</v>
      </c>
      <c r="B122" s="1">
        <v>9105820764</v>
      </c>
      <c r="C122" s="1" t="s">
        <v>23</v>
      </c>
      <c r="D122" s="1" t="s">
        <v>24</v>
      </c>
      <c r="E122" s="1" t="s">
        <v>25</v>
      </c>
      <c r="F122" s="1" t="s">
        <v>539</v>
      </c>
      <c r="G122" s="1" t="s">
        <v>27</v>
      </c>
      <c r="H122" s="1" t="s">
        <v>28</v>
      </c>
      <c r="I122" s="1" t="s">
        <v>540</v>
      </c>
      <c r="J122" s="1" t="s">
        <v>541</v>
      </c>
      <c r="K122" s="1" t="s">
        <v>542</v>
      </c>
      <c r="L122" s="1" t="s">
        <v>543</v>
      </c>
      <c r="M122" s="1" t="s">
        <v>544</v>
      </c>
      <c r="N122" s="1" t="str">
        <f t="shared" si="1"/>
        <v>WIN-010</v>
      </c>
      <c r="O122" s="1" t="s">
        <v>2152</v>
      </c>
      <c r="P122" s="1" t="s">
        <v>34</v>
      </c>
      <c r="Q122" s="1" t="s">
        <v>34</v>
      </c>
      <c r="R122" s="1" t="s">
        <v>34</v>
      </c>
      <c r="S122" s="1" t="s">
        <v>35</v>
      </c>
      <c r="T122" s="1" t="s">
        <v>36</v>
      </c>
      <c r="U122" s="1" t="s">
        <v>37</v>
      </c>
      <c r="V122" s="1" t="s">
        <v>38</v>
      </c>
      <c r="W122" s="1" t="s">
        <v>39</v>
      </c>
      <c r="X122" s="1" t="s">
        <v>34</v>
      </c>
      <c r="Y122" s="1" t="s">
        <v>34</v>
      </c>
      <c r="Z122" s="1" t="s">
        <v>34</v>
      </c>
      <c r="AA122" s="1" t="s">
        <v>545</v>
      </c>
      <c r="AB122" s="1"/>
      <c r="AC122" s="1">
        <v>9105820764</v>
      </c>
    </row>
    <row r="123" spans="1:29">
      <c r="A123" s="1">
        <f>MATCH(B123,Sheet1!B:B,0)</f>
        <v>113</v>
      </c>
      <c r="B123" s="1">
        <v>9105821126</v>
      </c>
      <c r="C123" s="1" t="s">
        <v>23</v>
      </c>
      <c r="D123" s="1" t="s">
        <v>24</v>
      </c>
      <c r="E123" s="1" t="s">
        <v>25</v>
      </c>
      <c r="F123" s="1" t="s">
        <v>546</v>
      </c>
      <c r="G123" s="1" t="s">
        <v>27</v>
      </c>
      <c r="H123" s="1" t="s">
        <v>28</v>
      </c>
      <c r="I123" s="1" t="s">
        <v>547</v>
      </c>
      <c r="J123" s="1" t="s">
        <v>548</v>
      </c>
      <c r="K123" s="1" t="s">
        <v>549</v>
      </c>
      <c r="L123" s="1" t="s">
        <v>550</v>
      </c>
      <c r="M123" s="1" t="s">
        <v>551</v>
      </c>
      <c r="N123" s="1" t="str">
        <f t="shared" si="1"/>
        <v>WIN-016</v>
      </c>
      <c r="O123" s="1" t="s">
        <v>2153</v>
      </c>
      <c r="P123" s="1" t="s">
        <v>34</v>
      </c>
      <c r="Q123" s="1" t="s">
        <v>34</v>
      </c>
      <c r="R123" s="1" t="s">
        <v>34</v>
      </c>
      <c r="S123" s="1" t="s">
        <v>35</v>
      </c>
      <c r="T123" s="1" t="s">
        <v>36</v>
      </c>
      <c r="U123" s="1" t="s">
        <v>37</v>
      </c>
      <c r="V123" s="1" t="s">
        <v>38</v>
      </c>
      <c r="W123" s="1" t="s">
        <v>39</v>
      </c>
      <c r="X123" s="1" t="s">
        <v>34</v>
      </c>
      <c r="Y123" s="1" t="s">
        <v>34</v>
      </c>
      <c r="Z123" s="1" t="s">
        <v>34</v>
      </c>
      <c r="AA123" s="1" t="s">
        <v>552</v>
      </c>
      <c r="AB123" s="1"/>
      <c r="AC123" s="1">
        <v>9105821126</v>
      </c>
    </row>
    <row r="124" spans="1:29">
      <c r="A124" s="1">
        <f>MATCH(B124,Sheet1!B:B,0)</f>
        <v>72</v>
      </c>
      <c r="B124" s="1">
        <v>9105820422</v>
      </c>
      <c r="C124" s="1" t="s">
        <v>23</v>
      </c>
      <c r="D124" s="1" t="s">
        <v>24</v>
      </c>
      <c r="E124" s="1" t="s">
        <v>25</v>
      </c>
      <c r="F124" s="1" t="s">
        <v>553</v>
      </c>
      <c r="G124" s="1" t="s">
        <v>27</v>
      </c>
      <c r="H124" s="1" t="s">
        <v>28</v>
      </c>
      <c r="I124" s="1" t="s">
        <v>554</v>
      </c>
      <c r="J124" s="1" t="s">
        <v>555</v>
      </c>
      <c r="K124" s="1" t="s">
        <v>556</v>
      </c>
      <c r="L124" s="1" t="s">
        <v>367</v>
      </c>
      <c r="M124" s="1" t="s">
        <v>368</v>
      </c>
      <c r="N124" s="1" t="str">
        <f t="shared" si="1"/>
        <v>WIN-006</v>
      </c>
      <c r="O124" s="1" t="s">
        <v>2143</v>
      </c>
      <c r="P124" s="1" t="s">
        <v>34</v>
      </c>
      <c r="Q124" s="1" t="s">
        <v>34</v>
      </c>
      <c r="R124" s="1" t="s">
        <v>34</v>
      </c>
      <c r="S124" s="1" t="s">
        <v>35</v>
      </c>
      <c r="T124" s="1" t="s">
        <v>36</v>
      </c>
      <c r="U124" s="1" t="s">
        <v>37</v>
      </c>
      <c r="V124" s="1" t="s">
        <v>38</v>
      </c>
      <c r="W124" s="1" t="s">
        <v>39</v>
      </c>
      <c r="X124" s="1" t="s">
        <v>34</v>
      </c>
      <c r="Y124" s="1" t="s">
        <v>34</v>
      </c>
      <c r="Z124" s="1" t="s">
        <v>34</v>
      </c>
      <c r="AA124" s="1" t="s">
        <v>557</v>
      </c>
      <c r="AB124" s="1"/>
      <c r="AC124" s="1">
        <v>9105820422</v>
      </c>
    </row>
    <row r="125" spans="1:29">
      <c r="A125" s="1">
        <f>MATCH(B125,Sheet1!B:B,0)</f>
        <v>169</v>
      </c>
      <c r="B125" s="1">
        <v>9105821867</v>
      </c>
      <c r="C125" s="1" t="s">
        <v>23</v>
      </c>
      <c r="D125" s="1" t="s">
        <v>24</v>
      </c>
      <c r="E125" s="1" t="s">
        <v>25</v>
      </c>
      <c r="F125" s="1" t="s">
        <v>558</v>
      </c>
      <c r="G125" s="1" t="s">
        <v>27</v>
      </c>
      <c r="H125" s="1" t="s">
        <v>28</v>
      </c>
      <c r="I125" s="1" t="s">
        <v>189</v>
      </c>
      <c r="J125" s="1" t="s">
        <v>190</v>
      </c>
      <c r="K125" s="1" t="s">
        <v>191</v>
      </c>
      <c r="L125" s="1" t="s">
        <v>367</v>
      </c>
      <c r="M125" s="1" t="s">
        <v>368</v>
      </c>
      <c r="N125" s="1" t="str">
        <f t="shared" si="1"/>
        <v>WIN-006</v>
      </c>
      <c r="O125" s="1" t="s">
        <v>2143</v>
      </c>
      <c r="P125" s="1" t="s">
        <v>34</v>
      </c>
      <c r="Q125" s="1" t="s">
        <v>34</v>
      </c>
      <c r="R125" s="1" t="s">
        <v>34</v>
      </c>
      <c r="S125" s="1" t="s">
        <v>35</v>
      </c>
      <c r="T125" s="1" t="s">
        <v>36</v>
      </c>
      <c r="U125" s="1" t="s">
        <v>37</v>
      </c>
      <c r="V125" s="1" t="s">
        <v>38</v>
      </c>
      <c r="W125" s="1" t="s">
        <v>39</v>
      </c>
      <c r="X125" s="1" t="s">
        <v>34</v>
      </c>
      <c r="Y125" s="1" t="s">
        <v>34</v>
      </c>
      <c r="Z125" s="1" t="s">
        <v>34</v>
      </c>
      <c r="AA125" s="1" t="s">
        <v>559</v>
      </c>
      <c r="AB125" s="1"/>
      <c r="AC125" s="1">
        <v>9105821867</v>
      </c>
    </row>
    <row r="126" spans="1:29">
      <c r="A126" s="1">
        <f>MATCH(B126,Sheet1!B:B,0)</f>
        <v>226</v>
      </c>
      <c r="B126" s="1">
        <v>9105822676</v>
      </c>
      <c r="C126" s="1" t="s">
        <v>23</v>
      </c>
      <c r="D126" s="1" t="s">
        <v>24</v>
      </c>
      <c r="E126" s="1" t="s">
        <v>25</v>
      </c>
      <c r="F126" s="1" t="s">
        <v>560</v>
      </c>
      <c r="G126" s="1" t="s">
        <v>27</v>
      </c>
      <c r="H126" s="1" t="s">
        <v>28</v>
      </c>
      <c r="I126" s="1" t="s">
        <v>561</v>
      </c>
      <c r="J126" s="1" t="s">
        <v>562</v>
      </c>
      <c r="K126" s="1" t="s">
        <v>563</v>
      </c>
      <c r="L126" s="1" t="s">
        <v>367</v>
      </c>
      <c r="M126" s="1" t="s">
        <v>368</v>
      </c>
      <c r="N126" s="1" t="str">
        <f t="shared" si="1"/>
        <v>WIN-006</v>
      </c>
      <c r="O126" s="1" t="s">
        <v>2143</v>
      </c>
      <c r="P126" s="1" t="s">
        <v>34</v>
      </c>
      <c r="Q126" s="1" t="s">
        <v>34</v>
      </c>
      <c r="R126" s="1" t="s">
        <v>34</v>
      </c>
      <c r="S126" s="1" t="s">
        <v>35</v>
      </c>
      <c r="T126" s="1" t="s">
        <v>36</v>
      </c>
      <c r="U126" s="1" t="s">
        <v>37</v>
      </c>
      <c r="V126" s="1" t="s">
        <v>38</v>
      </c>
      <c r="W126" s="1" t="s">
        <v>39</v>
      </c>
      <c r="X126" s="1" t="s">
        <v>34</v>
      </c>
      <c r="Y126" s="1" t="s">
        <v>34</v>
      </c>
      <c r="Z126" s="1" t="s">
        <v>34</v>
      </c>
      <c r="AA126" s="1" t="s">
        <v>564</v>
      </c>
      <c r="AB126" s="1"/>
      <c r="AC126" s="1">
        <v>9105822676</v>
      </c>
    </row>
    <row r="127" spans="1:29">
      <c r="A127" s="1">
        <f>MATCH(B127,Sheet1!B:B,0)</f>
        <v>274</v>
      </c>
      <c r="B127" s="1">
        <v>9105823672</v>
      </c>
      <c r="C127" s="1" t="s">
        <v>23</v>
      </c>
      <c r="D127" s="1" t="s">
        <v>24</v>
      </c>
      <c r="E127" s="1" t="s">
        <v>25</v>
      </c>
      <c r="F127" s="1" t="s">
        <v>565</v>
      </c>
      <c r="G127" s="1" t="s">
        <v>27</v>
      </c>
      <c r="H127" s="1" t="s">
        <v>28</v>
      </c>
      <c r="I127" s="1" t="s">
        <v>111</v>
      </c>
      <c r="J127" s="1" t="s">
        <v>112</v>
      </c>
      <c r="K127" s="1" t="s">
        <v>113</v>
      </c>
      <c r="L127" s="1" t="s">
        <v>367</v>
      </c>
      <c r="M127" s="1" t="s">
        <v>368</v>
      </c>
      <c r="N127" s="1" t="str">
        <f t="shared" si="1"/>
        <v>WIN-006</v>
      </c>
      <c r="O127" s="1" t="s">
        <v>2143</v>
      </c>
      <c r="P127" s="1" t="s">
        <v>34</v>
      </c>
      <c r="Q127" s="1" t="s">
        <v>34</v>
      </c>
      <c r="R127" s="1" t="s">
        <v>34</v>
      </c>
      <c r="S127" s="1" t="s">
        <v>35</v>
      </c>
      <c r="T127" s="1" t="s">
        <v>36</v>
      </c>
      <c r="U127" s="1" t="s">
        <v>37</v>
      </c>
      <c r="V127" s="1" t="s">
        <v>38</v>
      </c>
      <c r="W127" s="1" t="s">
        <v>39</v>
      </c>
      <c r="X127" s="1" t="s">
        <v>34</v>
      </c>
      <c r="Y127" s="1" t="s">
        <v>34</v>
      </c>
      <c r="Z127" s="1" t="s">
        <v>34</v>
      </c>
      <c r="AA127" s="1" t="s">
        <v>566</v>
      </c>
      <c r="AB127" s="1"/>
      <c r="AC127" s="1">
        <v>9105823672</v>
      </c>
    </row>
    <row r="128" spans="1:29">
      <c r="A128" s="1">
        <f>MATCH(B128,Sheet1!B:B,0)</f>
        <v>78</v>
      </c>
      <c r="B128" s="1">
        <v>9105820652</v>
      </c>
      <c r="C128" s="1" t="s">
        <v>23</v>
      </c>
      <c r="D128" s="1" t="s">
        <v>24</v>
      </c>
      <c r="E128" s="1" t="s">
        <v>25</v>
      </c>
      <c r="F128" s="1" t="s">
        <v>567</v>
      </c>
      <c r="G128" s="1" t="s">
        <v>27</v>
      </c>
      <c r="H128" s="1" t="s">
        <v>28</v>
      </c>
      <c r="I128" s="1" t="s">
        <v>568</v>
      </c>
      <c r="J128" s="1" t="s">
        <v>569</v>
      </c>
      <c r="K128" s="1" t="s">
        <v>570</v>
      </c>
      <c r="L128" s="1" t="s">
        <v>571</v>
      </c>
      <c r="M128" s="1" t="s">
        <v>572</v>
      </c>
      <c r="N128" s="1" t="str">
        <f t="shared" si="1"/>
        <v>WIN-061</v>
      </c>
      <c r="O128" s="1" t="s">
        <v>2154</v>
      </c>
      <c r="P128" s="1" t="s">
        <v>34</v>
      </c>
      <c r="Q128" s="1" t="s">
        <v>34</v>
      </c>
      <c r="R128" s="1" t="s">
        <v>34</v>
      </c>
      <c r="S128" s="1" t="s">
        <v>35</v>
      </c>
      <c r="T128" s="1" t="s">
        <v>36</v>
      </c>
      <c r="U128" s="1" t="s">
        <v>37</v>
      </c>
      <c r="V128" s="1" t="s">
        <v>38</v>
      </c>
      <c r="W128" s="1" t="s">
        <v>39</v>
      </c>
      <c r="X128" s="1" t="s">
        <v>34</v>
      </c>
      <c r="Y128" s="1" t="s">
        <v>34</v>
      </c>
      <c r="Z128" s="1" t="s">
        <v>34</v>
      </c>
      <c r="AA128" s="1" t="s">
        <v>573</v>
      </c>
      <c r="AB128" s="1"/>
      <c r="AC128" s="1">
        <v>9105820652</v>
      </c>
    </row>
    <row r="129" spans="1:29">
      <c r="A129" s="1">
        <f>MATCH(B129,Sheet1!B:B,0)</f>
        <v>254</v>
      </c>
      <c r="B129" s="1">
        <v>9105823250</v>
      </c>
      <c r="C129" s="1" t="s">
        <v>23</v>
      </c>
      <c r="D129" s="1" t="s">
        <v>24</v>
      </c>
      <c r="E129" s="1" t="s">
        <v>25</v>
      </c>
      <c r="F129" s="1" t="s">
        <v>574</v>
      </c>
      <c r="G129" s="1" t="s">
        <v>27</v>
      </c>
      <c r="H129" s="1" t="s">
        <v>28</v>
      </c>
      <c r="I129" s="1" t="s">
        <v>339</v>
      </c>
      <c r="J129" s="1" t="s">
        <v>340</v>
      </c>
      <c r="K129" s="1" t="s">
        <v>341</v>
      </c>
      <c r="L129" s="1" t="s">
        <v>571</v>
      </c>
      <c r="M129" s="1" t="s">
        <v>572</v>
      </c>
      <c r="N129" s="1" t="str">
        <f t="shared" si="1"/>
        <v>WIN-061</v>
      </c>
      <c r="O129" s="1" t="s">
        <v>2154</v>
      </c>
      <c r="P129" s="1" t="s">
        <v>34</v>
      </c>
      <c r="Q129" s="1" t="s">
        <v>34</v>
      </c>
      <c r="R129" s="1" t="s">
        <v>34</v>
      </c>
      <c r="S129" s="1" t="s">
        <v>35</v>
      </c>
      <c r="T129" s="1" t="s">
        <v>36</v>
      </c>
      <c r="U129" s="1" t="s">
        <v>37</v>
      </c>
      <c r="V129" s="1" t="s">
        <v>38</v>
      </c>
      <c r="W129" s="1" t="s">
        <v>39</v>
      </c>
      <c r="X129" s="1" t="s">
        <v>34</v>
      </c>
      <c r="Y129" s="1" t="s">
        <v>34</v>
      </c>
      <c r="Z129" s="1" t="s">
        <v>34</v>
      </c>
      <c r="AA129" s="1" t="s">
        <v>575</v>
      </c>
      <c r="AB129" s="1"/>
      <c r="AC129" s="1">
        <v>9105823250</v>
      </c>
    </row>
    <row r="130" spans="1:29">
      <c r="A130" s="1">
        <f>MATCH(B130,Sheet1!B:B,0)</f>
        <v>217</v>
      </c>
      <c r="B130" s="1">
        <v>9105822593</v>
      </c>
      <c r="C130" s="1" t="s">
        <v>23</v>
      </c>
      <c r="D130" s="1" t="s">
        <v>24</v>
      </c>
      <c r="E130" s="1" t="s">
        <v>25</v>
      </c>
      <c r="F130" s="1" t="s">
        <v>576</v>
      </c>
      <c r="G130" s="1" t="s">
        <v>27</v>
      </c>
      <c r="H130" s="1" t="s">
        <v>28</v>
      </c>
      <c r="I130" s="1" t="s">
        <v>62</v>
      </c>
      <c r="J130" s="1" t="s">
        <v>63</v>
      </c>
      <c r="K130" s="1" t="s">
        <v>64</v>
      </c>
      <c r="L130" s="1" t="s">
        <v>577</v>
      </c>
      <c r="M130" s="1" t="s">
        <v>578</v>
      </c>
      <c r="N130" s="1" t="str">
        <f t="shared" si="1"/>
        <v>WIN-042</v>
      </c>
      <c r="O130" s="1" t="s">
        <v>2155</v>
      </c>
      <c r="P130" s="1" t="s">
        <v>34</v>
      </c>
      <c r="Q130" s="1" t="s">
        <v>34</v>
      </c>
      <c r="R130" s="1" t="s">
        <v>34</v>
      </c>
      <c r="S130" s="1" t="s">
        <v>35</v>
      </c>
      <c r="T130" s="1" t="s">
        <v>36</v>
      </c>
      <c r="U130" s="1" t="s">
        <v>37</v>
      </c>
      <c r="V130" s="1" t="s">
        <v>38</v>
      </c>
      <c r="W130" s="1" t="s">
        <v>39</v>
      </c>
      <c r="X130" s="1" t="s">
        <v>34</v>
      </c>
      <c r="Y130" s="1" t="s">
        <v>34</v>
      </c>
      <c r="Z130" s="1" t="s">
        <v>34</v>
      </c>
      <c r="AA130" s="1" t="s">
        <v>579</v>
      </c>
      <c r="AB130" s="1"/>
      <c r="AC130" s="1">
        <v>9105822593</v>
      </c>
    </row>
    <row r="131" spans="1:29">
      <c r="A131" s="1">
        <f>MATCH(B131,Sheet1!B:B,0)</f>
        <v>255</v>
      </c>
      <c r="B131" s="1">
        <v>9105823253</v>
      </c>
      <c r="C131" s="1" t="s">
        <v>23</v>
      </c>
      <c r="D131" s="1" t="s">
        <v>24</v>
      </c>
      <c r="E131" s="1" t="s">
        <v>25</v>
      </c>
      <c r="F131" s="1" t="s">
        <v>580</v>
      </c>
      <c r="G131" s="1" t="s">
        <v>27</v>
      </c>
      <c r="H131" s="1" t="s">
        <v>28</v>
      </c>
      <c r="I131" s="1" t="s">
        <v>353</v>
      </c>
      <c r="J131" s="1" t="s">
        <v>354</v>
      </c>
      <c r="K131" s="1" t="s">
        <v>355</v>
      </c>
      <c r="L131" s="1" t="s">
        <v>577</v>
      </c>
      <c r="M131" s="1" t="s">
        <v>578</v>
      </c>
      <c r="N131" s="1" t="str">
        <f t="shared" ref="N131:N194" si="2">IF(L131="0104918404","WIN","WIN-"&amp;RIGHT(L131,3))</f>
        <v>WIN-042</v>
      </c>
      <c r="O131" s="1" t="s">
        <v>2155</v>
      </c>
      <c r="P131" s="1" t="s">
        <v>34</v>
      </c>
      <c r="Q131" s="1" t="s">
        <v>34</v>
      </c>
      <c r="R131" s="1" t="s">
        <v>34</v>
      </c>
      <c r="S131" s="1" t="s">
        <v>35</v>
      </c>
      <c r="T131" s="1" t="s">
        <v>36</v>
      </c>
      <c r="U131" s="1" t="s">
        <v>37</v>
      </c>
      <c r="V131" s="1" t="s">
        <v>38</v>
      </c>
      <c r="W131" s="1" t="s">
        <v>39</v>
      </c>
      <c r="X131" s="1" t="s">
        <v>34</v>
      </c>
      <c r="Y131" s="1" t="s">
        <v>34</v>
      </c>
      <c r="Z131" s="1" t="s">
        <v>34</v>
      </c>
      <c r="AA131" s="1" t="s">
        <v>581</v>
      </c>
      <c r="AB131" s="1"/>
      <c r="AC131" s="1">
        <v>9105823253</v>
      </c>
    </row>
    <row r="132" spans="1:29">
      <c r="A132" s="1">
        <f>MATCH(B132,Sheet1!B:B,0)</f>
        <v>269</v>
      </c>
      <c r="B132" s="1">
        <v>9105823591</v>
      </c>
      <c r="C132" s="1" t="s">
        <v>23</v>
      </c>
      <c r="D132" s="1" t="s">
        <v>24</v>
      </c>
      <c r="E132" s="1" t="s">
        <v>25</v>
      </c>
      <c r="F132" s="1" t="s">
        <v>582</v>
      </c>
      <c r="G132" s="1" t="s">
        <v>27</v>
      </c>
      <c r="H132" s="1" t="s">
        <v>28</v>
      </c>
      <c r="I132" s="1" t="s">
        <v>251</v>
      </c>
      <c r="J132" s="1" t="s">
        <v>252</v>
      </c>
      <c r="K132" s="1" t="s">
        <v>253</v>
      </c>
      <c r="L132" s="1" t="s">
        <v>577</v>
      </c>
      <c r="M132" s="1" t="s">
        <v>578</v>
      </c>
      <c r="N132" s="1" t="str">
        <f t="shared" si="2"/>
        <v>WIN-042</v>
      </c>
      <c r="O132" s="1" t="s">
        <v>2155</v>
      </c>
      <c r="P132" s="1" t="s">
        <v>34</v>
      </c>
      <c r="Q132" s="1" t="s">
        <v>34</v>
      </c>
      <c r="R132" s="1" t="s">
        <v>34</v>
      </c>
      <c r="S132" s="1" t="s">
        <v>35</v>
      </c>
      <c r="T132" s="1" t="s">
        <v>36</v>
      </c>
      <c r="U132" s="1" t="s">
        <v>37</v>
      </c>
      <c r="V132" s="1" t="s">
        <v>38</v>
      </c>
      <c r="W132" s="1" t="s">
        <v>39</v>
      </c>
      <c r="X132" s="1" t="s">
        <v>34</v>
      </c>
      <c r="Y132" s="1" t="s">
        <v>34</v>
      </c>
      <c r="Z132" s="1" t="s">
        <v>34</v>
      </c>
      <c r="AA132" s="1" t="s">
        <v>583</v>
      </c>
      <c r="AB132" s="1"/>
      <c r="AC132" s="1">
        <v>9105823591</v>
      </c>
    </row>
    <row r="133" spans="1:29">
      <c r="A133" s="1">
        <f>MATCH(B133,Sheet1!B:B,0)</f>
        <v>6</v>
      </c>
      <c r="B133" s="1">
        <v>9105806774</v>
      </c>
      <c r="C133" s="1" t="s">
        <v>23</v>
      </c>
      <c r="D133" s="1" t="s">
        <v>24</v>
      </c>
      <c r="E133" s="1" t="s">
        <v>25</v>
      </c>
      <c r="F133" s="1" t="s">
        <v>584</v>
      </c>
      <c r="G133" s="1" t="s">
        <v>27</v>
      </c>
      <c r="H133" s="1" t="s">
        <v>28</v>
      </c>
      <c r="I133" s="1" t="s">
        <v>265</v>
      </c>
      <c r="J133" s="1" t="s">
        <v>266</v>
      </c>
      <c r="K133" s="1" t="s">
        <v>267</v>
      </c>
      <c r="L133" s="1" t="s">
        <v>585</v>
      </c>
      <c r="M133" s="1" t="s">
        <v>586</v>
      </c>
      <c r="N133" s="1" t="str">
        <f t="shared" si="2"/>
        <v>WIN-071</v>
      </c>
      <c r="O133" s="1" t="s">
        <v>2156</v>
      </c>
      <c r="P133" s="1" t="s">
        <v>34</v>
      </c>
      <c r="Q133" s="1" t="s">
        <v>34</v>
      </c>
      <c r="R133" s="1" t="s">
        <v>34</v>
      </c>
      <c r="S133" s="1" t="s">
        <v>35</v>
      </c>
      <c r="T133" s="1" t="s">
        <v>36</v>
      </c>
      <c r="U133" s="1" t="s">
        <v>37</v>
      </c>
      <c r="V133" s="1" t="s">
        <v>38</v>
      </c>
      <c r="W133" s="1" t="s">
        <v>39</v>
      </c>
      <c r="X133" s="1" t="s">
        <v>34</v>
      </c>
      <c r="Y133" s="1" t="s">
        <v>34</v>
      </c>
      <c r="Z133" s="1" t="s">
        <v>34</v>
      </c>
      <c r="AA133" s="1" t="s">
        <v>587</v>
      </c>
      <c r="AB133" s="1"/>
      <c r="AC133" s="1">
        <v>9105806774</v>
      </c>
    </row>
    <row r="134" spans="1:29">
      <c r="A134" s="1">
        <f>MATCH(B134,Sheet1!B:B,0)</f>
        <v>246</v>
      </c>
      <c r="B134" s="1">
        <v>9105823113</v>
      </c>
      <c r="C134" s="1" t="s">
        <v>23</v>
      </c>
      <c r="D134" s="1" t="s">
        <v>24</v>
      </c>
      <c r="E134" s="1" t="s">
        <v>25</v>
      </c>
      <c r="F134" s="1" t="s">
        <v>588</v>
      </c>
      <c r="G134" s="1" t="s">
        <v>27</v>
      </c>
      <c r="H134" s="1" t="s">
        <v>28</v>
      </c>
      <c r="I134" s="1" t="s">
        <v>116</v>
      </c>
      <c r="J134" s="1" t="s">
        <v>117</v>
      </c>
      <c r="K134" s="1" t="s">
        <v>118</v>
      </c>
      <c r="L134" s="1" t="s">
        <v>585</v>
      </c>
      <c r="M134" s="1" t="s">
        <v>586</v>
      </c>
      <c r="N134" s="1" t="str">
        <f t="shared" si="2"/>
        <v>WIN-071</v>
      </c>
      <c r="O134" s="1" t="s">
        <v>2156</v>
      </c>
      <c r="P134" s="1" t="s">
        <v>34</v>
      </c>
      <c r="Q134" s="1" t="s">
        <v>34</v>
      </c>
      <c r="R134" s="1" t="s">
        <v>34</v>
      </c>
      <c r="S134" s="1" t="s">
        <v>35</v>
      </c>
      <c r="T134" s="1" t="s">
        <v>36</v>
      </c>
      <c r="U134" s="1" t="s">
        <v>37</v>
      </c>
      <c r="V134" s="1" t="s">
        <v>38</v>
      </c>
      <c r="W134" s="1" t="s">
        <v>39</v>
      </c>
      <c r="X134" s="1" t="s">
        <v>34</v>
      </c>
      <c r="Y134" s="1" t="s">
        <v>34</v>
      </c>
      <c r="Z134" s="1" t="s">
        <v>34</v>
      </c>
      <c r="AA134" s="1" t="s">
        <v>589</v>
      </c>
      <c r="AB134" s="1"/>
      <c r="AC134" s="1">
        <v>9105823113</v>
      </c>
    </row>
    <row r="135" spans="1:29">
      <c r="A135" s="1">
        <f>MATCH(B135,Sheet1!B:B,0)</f>
        <v>247</v>
      </c>
      <c r="B135" s="1">
        <v>9105823190</v>
      </c>
      <c r="C135" s="1" t="s">
        <v>23</v>
      </c>
      <c r="D135" s="1" t="s">
        <v>24</v>
      </c>
      <c r="E135" s="1" t="s">
        <v>25</v>
      </c>
      <c r="F135" s="1" t="s">
        <v>590</v>
      </c>
      <c r="G135" s="1" t="s">
        <v>27</v>
      </c>
      <c r="H135" s="1" t="s">
        <v>28</v>
      </c>
      <c r="I135" s="1" t="s">
        <v>339</v>
      </c>
      <c r="J135" s="1" t="s">
        <v>340</v>
      </c>
      <c r="K135" s="1" t="s">
        <v>341</v>
      </c>
      <c r="L135" s="1" t="s">
        <v>585</v>
      </c>
      <c r="M135" s="1" t="s">
        <v>586</v>
      </c>
      <c r="N135" s="1" t="str">
        <f t="shared" si="2"/>
        <v>WIN-071</v>
      </c>
      <c r="O135" s="1" t="s">
        <v>2156</v>
      </c>
      <c r="P135" s="1" t="s">
        <v>34</v>
      </c>
      <c r="Q135" s="1" t="s">
        <v>34</v>
      </c>
      <c r="R135" s="1" t="s">
        <v>34</v>
      </c>
      <c r="S135" s="1" t="s">
        <v>35</v>
      </c>
      <c r="T135" s="1" t="s">
        <v>36</v>
      </c>
      <c r="U135" s="1" t="s">
        <v>37</v>
      </c>
      <c r="V135" s="1" t="s">
        <v>38</v>
      </c>
      <c r="W135" s="1" t="s">
        <v>39</v>
      </c>
      <c r="X135" s="1" t="s">
        <v>34</v>
      </c>
      <c r="Y135" s="1" t="s">
        <v>34</v>
      </c>
      <c r="Z135" s="1" t="s">
        <v>34</v>
      </c>
      <c r="AA135" s="1" t="s">
        <v>591</v>
      </c>
      <c r="AB135" s="1"/>
      <c r="AC135" s="1">
        <v>9105823190</v>
      </c>
    </row>
    <row r="136" spans="1:29">
      <c r="A136" s="1">
        <f>MATCH(B136,Sheet1!B:B,0)</f>
        <v>284</v>
      </c>
      <c r="B136" s="1">
        <v>9105823868</v>
      </c>
      <c r="C136" s="1" t="s">
        <v>23</v>
      </c>
      <c r="D136" s="1" t="s">
        <v>24</v>
      </c>
      <c r="E136" s="1" t="s">
        <v>25</v>
      </c>
      <c r="F136" s="1" t="s">
        <v>592</v>
      </c>
      <c r="G136" s="1" t="s">
        <v>27</v>
      </c>
      <c r="H136" s="1" t="s">
        <v>28</v>
      </c>
      <c r="I136" s="1" t="s">
        <v>593</v>
      </c>
      <c r="J136" s="1" t="s">
        <v>594</v>
      </c>
      <c r="K136" s="1" t="s">
        <v>595</v>
      </c>
      <c r="L136" s="1" t="s">
        <v>585</v>
      </c>
      <c r="M136" s="1" t="s">
        <v>586</v>
      </c>
      <c r="N136" s="1" t="str">
        <f t="shared" si="2"/>
        <v>WIN-071</v>
      </c>
      <c r="O136" s="1" t="s">
        <v>2156</v>
      </c>
      <c r="P136" s="1" t="s">
        <v>34</v>
      </c>
      <c r="Q136" s="1" t="s">
        <v>34</v>
      </c>
      <c r="R136" s="1" t="s">
        <v>34</v>
      </c>
      <c r="S136" s="1" t="s">
        <v>35</v>
      </c>
      <c r="T136" s="1" t="s">
        <v>36</v>
      </c>
      <c r="U136" s="1" t="s">
        <v>37</v>
      </c>
      <c r="V136" s="1" t="s">
        <v>38</v>
      </c>
      <c r="W136" s="1" t="s">
        <v>39</v>
      </c>
      <c r="X136" s="1" t="s">
        <v>34</v>
      </c>
      <c r="Y136" s="1" t="s">
        <v>34</v>
      </c>
      <c r="Z136" s="1" t="s">
        <v>34</v>
      </c>
      <c r="AA136" s="1" t="s">
        <v>596</v>
      </c>
      <c r="AB136" s="1"/>
      <c r="AC136" s="1">
        <v>9105823868</v>
      </c>
    </row>
    <row r="137" spans="1:29">
      <c r="A137" s="1">
        <f>MATCH(B137,Sheet1!B:B,0)</f>
        <v>2</v>
      </c>
      <c r="B137" s="1">
        <v>9105738119</v>
      </c>
      <c r="C137" s="1" t="s">
        <v>23</v>
      </c>
      <c r="D137" s="1" t="s">
        <v>24</v>
      </c>
      <c r="E137" s="1" t="s">
        <v>25</v>
      </c>
      <c r="F137" s="1" t="s">
        <v>597</v>
      </c>
      <c r="G137" s="1" t="s">
        <v>27</v>
      </c>
      <c r="H137" s="1" t="s">
        <v>28</v>
      </c>
      <c r="I137" s="1" t="s">
        <v>598</v>
      </c>
      <c r="J137" s="1" t="s">
        <v>599</v>
      </c>
      <c r="K137" s="1" t="s">
        <v>600</v>
      </c>
      <c r="L137" s="1" t="s">
        <v>601</v>
      </c>
      <c r="M137" s="1" t="s">
        <v>602</v>
      </c>
      <c r="N137" s="1" t="str">
        <f t="shared" si="2"/>
        <v>WIN-028</v>
      </c>
      <c r="O137" s="1" t="s">
        <v>2157</v>
      </c>
      <c r="P137" s="1" t="s">
        <v>34</v>
      </c>
      <c r="Q137" s="1" t="s">
        <v>34</v>
      </c>
      <c r="R137" s="1" t="s">
        <v>34</v>
      </c>
      <c r="S137" s="1" t="s">
        <v>35</v>
      </c>
      <c r="T137" s="1" t="s">
        <v>36</v>
      </c>
      <c r="U137" s="1" t="s">
        <v>37</v>
      </c>
      <c r="V137" s="1" t="s">
        <v>38</v>
      </c>
      <c r="W137" s="1" t="s">
        <v>39</v>
      </c>
      <c r="X137" s="1" t="s">
        <v>34</v>
      </c>
      <c r="Y137" s="1" t="s">
        <v>34</v>
      </c>
      <c r="Z137" s="1" t="s">
        <v>34</v>
      </c>
      <c r="AA137" s="1" t="s">
        <v>603</v>
      </c>
      <c r="AB137" s="1"/>
      <c r="AC137" s="1">
        <v>9105738119</v>
      </c>
    </row>
    <row r="138" spans="1:29">
      <c r="A138" s="1">
        <f>MATCH(B138,Sheet1!B:B,0)</f>
        <v>89</v>
      </c>
      <c r="B138" s="1">
        <v>9105820908</v>
      </c>
      <c r="C138" s="1" t="s">
        <v>23</v>
      </c>
      <c r="D138" s="1" t="s">
        <v>24</v>
      </c>
      <c r="E138" s="1" t="s">
        <v>25</v>
      </c>
      <c r="F138" s="1" t="s">
        <v>604</v>
      </c>
      <c r="G138" s="1" t="s">
        <v>27</v>
      </c>
      <c r="H138" s="1" t="s">
        <v>28</v>
      </c>
      <c r="I138" s="1" t="s">
        <v>62</v>
      </c>
      <c r="J138" s="1" t="s">
        <v>63</v>
      </c>
      <c r="K138" s="1" t="s">
        <v>64</v>
      </c>
      <c r="L138" s="1" t="s">
        <v>605</v>
      </c>
      <c r="M138" s="1" t="s">
        <v>606</v>
      </c>
      <c r="N138" s="1" t="str">
        <f t="shared" si="2"/>
        <v>WIN-029</v>
      </c>
      <c r="O138" s="1" t="s">
        <v>2158</v>
      </c>
      <c r="P138" s="1" t="s">
        <v>34</v>
      </c>
      <c r="Q138" s="1" t="s">
        <v>34</v>
      </c>
      <c r="R138" s="1" t="s">
        <v>34</v>
      </c>
      <c r="S138" s="1" t="s">
        <v>35</v>
      </c>
      <c r="T138" s="1" t="s">
        <v>36</v>
      </c>
      <c r="U138" s="1" t="s">
        <v>37</v>
      </c>
      <c r="V138" s="1" t="s">
        <v>38</v>
      </c>
      <c r="W138" s="1" t="s">
        <v>39</v>
      </c>
      <c r="X138" s="1" t="s">
        <v>34</v>
      </c>
      <c r="Y138" s="1" t="s">
        <v>34</v>
      </c>
      <c r="Z138" s="1" t="s">
        <v>34</v>
      </c>
      <c r="AA138" s="1" t="s">
        <v>607</v>
      </c>
      <c r="AB138" s="1"/>
      <c r="AC138" s="1">
        <v>9105820908</v>
      </c>
    </row>
    <row r="139" spans="1:29">
      <c r="A139" s="1">
        <f>MATCH(B139,Sheet1!B:B,0)</f>
        <v>110</v>
      </c>
      <c r="B139" s="1">
        <v>9105821088</v>
      </c>
      <c r="C139" s="1" t="s">
        <v>23</v>
      </c>
      <c r="D139" s="1" t="s">
        <v>24</v>
      </c>
      <c r="E139" s="1" t="s">
        <v>25</v>
      </c>
      <c r="F139" s="1" t="s">
        <v>608</v>
      </c>
      <c r="G139" s="1" t="s">
        <v>27</v>
      </c>
      <c r="H139" s="1" t="s">
        <v>28</v>
      </c>
      <c r="I139" s="1" t="s">
        <v>609</v>
      </c>
      <c r="J139" s="1" t="s">
        <v>610</v>
      </c>
      <c r="K139" s="1" t="s">
        <v>611</v>
      </c>
      <c r="L139" s="1" t="s">
        <v>605</v>
      </c>
      <c r="M139" s="1" t="s">
        <v>606</v>
      </c>
      <c r="N139" s="1" t="str">
        <f t="shared" si="2"/>
        <v>WIN-029</v>
      </c>
      <c r="O139" s="1" t="s">
        <v>2158</v>
      </c>
      <c r="P139" s="1" t="s">
        <v>34</v>
      </c>
      <c r="Q139" s="1" t="s">
        <v>34</v>
      </c>
      <c r="R139" s="1" t="s">
        <v>34</v>
      </c>
      <c r="S139" s="1" t="s">
        <v>35</v>
      </c>
      <c r="T139" s="1" t="s">
        <v>36</v>
      </c>
      <c r="U139" s="1" t="s">
        <v>37</v>
      </c>
      <c r="V139" s="1" t="s">
        <v>38</v>
      </c>
      <c r="W139" s="1" t="s">
        <v>39</v>
      </c>
      <c r="X139" s="1" t="s">
        <v>34</v>
      </c>
      <c r="Y139" s="1" t="s">
        <v>34</v>
      </c>
      <c r="Z139" s="1" t="s">
        <v>34</v>
      </c>
      <c r="AA139" s="1" t="s">
        <v>612</v>
      </c>
      <c r="AB139" s="1"/>
      <c r="AC139" s="1">
        <v>9105821088</v>
      </c>
    </row>
    <row r="140" spans="1:29">
      <c r="A140" s="1">
        <f>MATCH(B140,Sheet1!B:B,0)</f>
        <v>111</v>
      </c>
      <c r="B140" s="1">
        <v>9105821091</v>
      </c>
      <c r="C140" s="1" t="s">
        <v>23</v>
      </c>
      <c r="D140" s="1" t="s">
        <v>24</v>
      </c>
      <c r="E140" s="1" t="s">
        <v>25</v>
      </c>
      <c r="F140" s="1" t="s">
        <v>613</v>
      </c>
      <c r="G140" s="1" t="s">
        <v>27</v>
      </c>
      <c r="H140" s="1" t="s">
        <v>28</v>
      </c>
      <c r="I140" s="1" t="s">
        <v>284</v>
      </c>
      <c r="J140" s="1" t="s">
        <v>285</v>
      </c>
      <c r="K140" s="1" t="s">
        <v>286</v>
      </c>
      <c r="L140" s="1" t="s">
        <v>605</v>
      </c>
      <c r="M140" s="1" t="s">
        <v>606</v>
      </c>
      <c r="N140" s="1" t="str">
        <f t="shared" si="2"/>
        <v>WIN-029</v>
      </c>
      <c r="O140" s="1" t="s">
        <v>2158</v>
      </c>
      <c r="P140" s="1" t="s">
        <v>34</v>
      </c>
      <c r="Q140" s="1" t="s">
        <v>34</v>
      </c>
      <c r="R140" s="1" t="s">
        <v>34</v>
      </c>
      <c r="S140" s="1" t="s">
        <v>35</v>
      </c>
      <c r="T140" s="1" t="s">
        <v>36</v>
      </c>
      <c r="U140" s="1" t="s">
        <v>37</v>
      </c>
      <c r="V140" s="1" t="s">
        <v>38</v>
      </c>
      <c r="W140" s="1" t="s">
        <v>39</v>
      </c>
      <c r="X140" s="1" t="s">
        <v>34</v>
      </c>
      <c r="Y140" s="1" t="s">
        <v>34</v>
      </c>
      <c r="Z140" s="1" t="s">
        <v>34</v>
      </c>
      <c r="AA140" s="1" t="s">
        <v>614</v>
      </c>
      <c r="AB140" s="1"/>
      <c r="AC140" s="1">
        <v>9105821091</v>
      </c>
    </row>
    <row r="141" spans="1:29">
      <c r="A141" s="1">
        <f>MATCH(B141,Sheet1!B:B,0)</f>
        <v>122</v>
      </c>
      <c r="B141" s="1">
        <v>9105821201</v>
      </c>
      <c r="C141" s="1" t="s">
        <v>23</v>
      </c>
      <c r="D141" s="1" t="s">
        <v>24</v>
      </c>
      <c r="E141" s="1" t="s">
        <v>25</v>
      </c>
      <c r="F141" s="1" t="s">
        <v>615</v>
      </c>
      <c r="G141" s="1" t="s">
        <v>27</v>
      </c>
      <c r="H141" s="1" t="s">
        <v>28</v>
      </c>
      <c r="I141" s="1" t="s">
        <v>111</v>
      </c>
      <c r="J141" s="1" t="s">
        <v>112</v>
      </c>
      <c r="K141" s="1" t="s">
        <v>113</v>
      </c>
      <c r="L141" s="1" t="s">
        <v>605</v>
      </c>
      <c r="M141" s="1" t="s">
        <v>606</v>
      </c>
      <c r="N141" s="1" t="str">
        <f t="shared" si="2"/>
        <v>WIN-029</v>
      </c>
      <c r="O141" s="1" t="s">
        <v>2158</v>
      </c>
      <c r="P141" s="1" t="s">
        <v>34</v>
      </c>
      <c r="Q141" s="1" t="s">
        <v>34</v>
      </c>
      <c r="R141" s="1" t="s">
        <v>34</v>
      </c>
      <c r="S141" s="1" t="s">
        <v>35</v>
      </c>
      <c r="T141" s="1" t="s">
        <v>36</v>
      </c>
      <c r="U141" s="1" t="s">
        <v>37</v>
      </c>
      <c r="V141" s="1" t="s">
        <v>38</v>
      </c>
      <c r="W141" s="1" t="s">
        <v>39</v>
      </c>
      <c r="X141" s="1" t="s">
        <v>34</v>
      </c>
      <c r="Y141" s="1" t="s">
        <v>34</v>
      </c>
      <c r="Z141" s="1" t="s">
        <v>34</v>
      </c>
      <c r="AA141" s="1" t="s">
        <v>616</v>
      </c>
      <c r="AB141" s="1"/>
      <c r="AC141" s="1">
        <v>9105821201</v>
      </c>
    </row>
    <row r="142" spans="1:29">
      <c r="A142" s="1">
        <f>MATCH(B142,Sheet1!B:B,0)</f>
        <v>174</v>
      </c>
      <c r="B142" s="1">
        <v>9105821920</v>
      </c>
      <c r="C142" s="1" t="s">
        <v>23</v>
      </c>
      <c r="D142" s="1" t="s">
        <v>24</v>
      </c>
      <c r="E142" s="1" t="s">
        <v>25</v>
      </c>
      <c r="F142" s="1" t="s">
        <v>617</v>
      </c>
      <c r="G142" s="1" t="s">
        <v>27</v>
      </c>
      <c r="H142" s="1" t="s">
        <v>28</v>
      </c>
      <c r="I142" s="1" t="s">
        <v>62</v>
      </c>
      <c r="J142" s="1" t="s">
        <v>63</v>
      </c>
      <c r="K142" s="1" t="s">
        <v>64</v>
      </c>
      <c r="L142" s="1" t="s">
        <v>605</v>
      </c>
      <c r="M142" s="1" t="s">
        <v>606</v>
      </c>
      <c r="N142" s="1" t="str">
        <f t="shared" si="2"/>
        <v>WIN-029</v>
      </c>
      <c r="O142" s="1" t="s">
        <v>2158</v>
      </c>
      <c r="P142" s="1" t="s">
        <v>34</v>
      </c>
      <c r="Q142" s="1" t="s">
        <v>34</v>
      </c>
      <c r="R142" s="1" t="s">
        <v>34</v>
      </c>
      <c r="S142" s="1" t="s">
        <v>35</v>
      </c>
      <c r="T142" s="1" t="s">
        <v>36</v>
      </c>
      <c r="U142" s="1" t="s">
        <v>37</v>
      </c>
      <c r="V142" s="1" t="s">
        <v>38</v>
      </c>
      <c r="W142" s="1" t="s">
        <v>39</v>
      </c>
      <c r="X142" s="1" t="s">
        <v>34</v>
      </c>
      <c r="Y142" s="1" t="s">
        <v>34</v>
      </c>
      <c r="Z142" s="1" t="s">
        <v>34</v>
      </c>
      <c r="AA142" s="1" t="s">
        <v>618</v>
      </c>
      <c r="AB142" s="1"/>
      <c r="AC142" s="1">
        <v>9105821920</v>
      </c>
    </row>
    <row r="143" spans="1:29">
      <c r="A143" s="1">
        <f>MATCH(B143,Sheet1!B:B,0)</f>
        <v>295</v>
      </c>
      <c r="B143" s="1">
        <v>9105823947</v>
      </c>
      <c r="C143" s="1" t="s">
        <v>23</v>
      </c>
      <c r="D143" s="1" t="s">
        <v>24</v>
      </c>
      <c r="E143" s="1" t="s">
        <v>25</v>
      </c>
      <c r="F143" s="1" t="s">
        <v>619</v>
      </c>
      <c r="G143" s="1" t="s">
        <v>27</v>
      </c>
      <c r="H143" s="1" t="s">
        <v>28</v>
      </c>
      <c r="I143" s="1" t="s">
        <v>116</v>
      </c>
      <c r="J143" s="1" t="s">
        <v>117</v>
      </c>
      <c r="K143" s="1" t="s">
        <v>118</v>
      </c>
      <c r="L143" s="1" t="s">
        <v>605</v>
      </c>
      <c r="M143" s="1" t="s">
        <v>606</v>
      </c>
      <c r="N143" s="1" t="str">
        <f t="shared" si="2"/>
        <v>WIN-029</v>
      </c>
      <c r="O143" s="1" t="s">
        <v>2158</v>
      </c>
      <c r="P143" s="1" t="s">
        <v>34</v>
      </c>
      <c r="Q143" s="1" t="s">
        <v>34</v>
      </c>
      <c r="R143" s="1" t="s">
        <v>34</v>
      </c>
      <c r="S143" s="1" t="s">
        <v>35</v>
      </c>
      <c r="T143" s="1" t="s">
        <v>36</v>
      </c>
      <c r="U143" s="1" t="s">
        <v>37</v>
      </c>
      <c r="V143" s="1" t="s">
        <v>38</v>
      </c>
      <c r="W143" s="1" t="s">
        <v>39</v>
      </c>
      <c r="X143" s="1" t="s">
        <v>34</v>
      </c>
      <c r="Y143" s="1" t="s">
        <v>34</v>
      </c>
      <c r="Z143" s="1" t="s">
        <v>34</v>
      </c>
      <c r="AA143" s="1" t="s">
        <v>620</v>
      </c>
      <c r="AB143" s="1"/>
      <c r="AC143" s="1">
        <v>9105823947</v>
      </c>
    </row>
    <row r="144" spans="1:29">
      <c r="A144" s="1">
        <f>MATCH(B144,Sheet1!B:B,0)</f>
        <v>21</v>
      </c>
      <c r="B144" s="1">
        <v>9105819505</v>
      </c>
      <c r="C144" s="1" t="s">
        <v>23</v>
      </c>
      <c r="D144" s="1" t="s">
        <v>24</v>
      </c>
      <c r="E144" s="1" t="s">
        <v>25</v>
      </c>
      <c r="F144" s="1" t="s">
        <v>621</v>
      </c>
      <c r="G144" s="1" t="s">
        <v>27</v>
      </c>
      <c r="H144" s="1" t="s">
        <v>28</v>
      </c>
      <c r="I144" s="1" t="s">
        <v>189</v>
      </c>
      <c r="J144" s="1" t="s">
        <v>190</v>
      </c>
      <c r="K144" s="1" t="s">
        <v>191</v>
      </c>
      <c r="L144" s="1" t="s">
        <v>622</v>
      </c>
      <c r="M144" s="1" t="s">
        <v>623</v>
      </c>
      <c r="N144" s="1" t="str">
        <f t="shared" si="2"/>
        <v>WIN-056</v>
      </c>
      <c r="O144" s="1" t="s">
        <v>2159</v>
      </c>
      <c r="P144" s="1" t="s">
        <v>34</v>
      </c>
      <c r="Q144" s="1" t="s">
        <v>34</v>
      </c>
      <c r="R144" s="1" t="s">
        <v>34</v>
      </c>
      <c r="S144" s="1" t="s">
        <v>35</v>
      </c>
      <c r="T144" s="1" t="s">
        <v>36</v>
      </c>
      <c r="U144" s="1" t="s">
        <v>37</v>
      </c>
      <c r="V144" s="1" t="s">
        <v>38</v>
      </c>
      <c r="W144" s="1" t="s">
        <v>39</v>
      </c>
      <c r="X144" s="1" t="s">
        <v>34</v>
      </c>
      <c r="Y144" s="1" t="s">
        <v>34</v>
      </c>
      <c r="Z144" s="1" t="s">
        <v>34</v>
      </c>
      <c r="AA144" s="1" t="s">
        <v>624</v>
      </c>
      <c r="AB144" s="1"/>
      <c r="AC144" s="1">
        <v>9105819505</v>
      </c>
    </row>
    <row r="145" spans="1:29">
      <c r="A145" s="1">
        <f>MATCH(B145,Sheet1!B:B,0)</f>
        <v>128</v>
      </c>
      <c r="B145" s="1">
        <v>9105821319</v>
      </c>
      <c r="C145" s="1" t="s">
        <v>23</v>
      </c>
      <c r="D145" s="1" t="s">
        <v>24</v>
      </c>
      <c r="E145" s="1" t="s">
        <v>25</v>
      </c>
      <c r="F145" s="1" t="s">
        <v>625</v>
      </c>
      <c r="G145" s="1" t="s">
        <v>27</v>
      </c>
      <c r="H145" s="1" t="s">
        <v>28</v>
      </c>
      <c r="I145" s="1" t="s">
        <v>378</v>
      </c>
      <c r="J145" s="1" t="s">
        <v>379</v>
      </c>
      <c r="K145" s="1" t="s">
        <v>380</v>
      </c>
      <c r="L145" s="1" t="s">
        <v>622</v>
      </c>
      <c r="M145" s="1" t="s">
        <v>623</v>
      </c>
      <c r="N145" s="1" t="str">
        <f t="shared" si="2"/>
        <v>WIN-056</v>
      </c>
      <c r="O145" s="1" t="s">
        <v>2159</v>
      </c>
      <c r="P145" s="1" t="s">
        <v>34</v>
      </c>
      <c r="Q145" s="1" t="s">
        <v>34</v>
      </c>
      <c r="R145" s="1" t="s">
        <v>34</v>
      </c>
      <c r="S145" s="1" t="s">
        <v>35</v>
      </c>
      <c r="T145" s="1" t="s">
        <v>36</v>
      </c>
      <c r="U145" s="1" t="s">
        <v>37</v>
      </c>
      <c r="V145" s="1" t="s">
        <v>38</v>
      </c>
      <c r="W145" s="1" t="s">
        <v>39</v>
      </c>
      <c r="X145" s="1" t="s">
        <v>34</v>
      </c>
      <c r="Y145" s="1" t="s">
        <v>34</v>
      </c>
      <c r="Z145" s="1" t="s">
        <v>34</v>
      </c>
      <c r="AA145" s="1" t="s">
        <v>626</v>
      </c>
      <c r="AB145" s="1"/>
      <c r="AC145" s="1">
        <v>9105821319</v>
      </c>
    </row>
    <row r="146" spans="1:29">
      <c r="A146" s="1">
        <f>MATCH(B146,Sheet1!B:B,0)</f>
        <v>131</v>
      </c>
      <c r="B146" s="1">
        <v>9105821323</v>
      </c>
      <c r="C146" s="1" t="s">
        <v>23</v>
      </c>
      <c r="D146" s="1" t="s">
        <v>24</v>
      </c>
      <c r="E146" s="1" t="s">
        <v>25</v>
      </c>
      <c r="F146" s="1" t="s">
        <v>627</v>
      </c>
      <c r="G146" s="1" t="s">
        <v>27</v>
      </c>
      <c r="H146" s="1" t="s">
        <v>28</v>
      </c>
      <c r="I146" s="1" t="s">
        <v>116</v>
      </c>
      <c r="J146" s="1" t="s">
        <v>117</v>
      </c>
      <c r="K146" s="1" t="s">
        <v>118</v>
      </c>
      <c r="L146" s="1" t="s">
        <v>622</v>
      </c>
      <c r="M146" s="1" t="s">
        <v>623</v>
      </c>
      <c r="N146" s="1" t="str">
        <f t="shared" si="2"/>
        <v>WIN-056</v>
      </c>
      <c r="O146" s="1" t="s">
        <v>2159</v>
      </c>
      <c r="P146" s="1" t="s">
        <v>34</v>
      </c>
      <c r="Q146" s="1" t="s">
        <v>34</v>
      </c>
      <c r="R146" s="1" t="s">
        <v>34</v>
      </c>
      <c r="S146" s="1" t="s">
        <v>35</v>
      </c>
      <c r="T146" s="1" t="s">
        <v>36</v>
      </c>
      <c r="U146" s="1" t="s">
        <v>37</v>
      </c>
      <c r="V146" s="1" t="s">
        <v>38</v>
      </c>
      <c r="W146" s="1" t="s">
        <v>39</v>
      </c>
      <c r="X146" s="1" t="s">
        <v>34</v>
      </c>
      <c r="Y146" s="1" t="s">
        <v>34</v>
      </c>
      <c r="Z146" s="1" t="s">
        <v>34</v>
      </c>
      <c r="AA146" s="1" t="s">
        <v>628</v>
      </c>
      <c r="AB146" s="1"/>
      <c r="AC146" s="1">
        <v>9105821323</v>
      </c>
    </row>
    <row r="147" spans="1:29">
      <c r="A147" s="1">
        <f>MATCH(B147,Sheet1!B:B,0)</f>
        <v>203</v>
      </c>
      <c r="B147" s="1">
        <v>9105822351</v>
      </c>
      <c r="C147" s="1" t="s">
        <v>23</v>
      </c>
      <c r="D147" s="1" t="s">
        <v>24</v>
      </c>
      <c r="E147" s="1" t="s">
        <v>25</v>
      </c>
      <c r="F147" s="1" t="s">
        <v>629</v>
      </c>
      <c r="G147" s="1" t="s">
        <v>27</v>
      </c>
      <c r="H147" s="1" t="s">
        <v>28</v>
      </c>
      <c r="I147" s="1" t="s">
        <v>62</v>
      </c>
      <c r="J147" s="1" t="s">
        <v>63</v>
      </c>
      <c r="K147" s="1" t="s">
        <v>64</v>
      </c>
      <c r="L147" s="1" t="s">
        <v>622</v>
      </c>
      <c r="M147" s="1" t="s">
        <v>623</v>
      </c>
      <c r="N147" s="1" t="str">
        <f t="shared" si="2"/>
        <v>WIN-056</v>
      </c>
      <c r="O147" s="1" t="s">
        <v>2159</v>
      </c>
      <c r="P147" s="1" t="s">
        <v>34</v>
      </c>
      <c r="Q147" s="1" t="s">
        <v>34</v>
      </c>
      <c r="R147" s="1" t="s">
        <v>34</v>
      </c>
      <c r="S147" s="1" t="s">
        <v>35</v>
      </c>
      <c r="T147" s="1" t="s">
        <v>36</v>
      </c>
      <c r="U147" s="1" t="s">
        <v>37</v>
      </c>
      <c r="V147" s="1" t="s">
        <v>38</v>
      </c>
      <c r="W147" s="1" t="s">
        <v>39</v>
      </c>
      <c r="X147" s="1" t="s">
        <v>34</v>
      </c>
      <c r="Y147" s="1" t="s">
        <v>34</v>
      </c>
      <c r="Z147" s="1" t="s">
        <v>34</v>
      </c>
      <c r="AA147" s="1" t="s">
        <v>630</v>
      </c>
      <c r="AB147" s="1"/>
      <c r="AC147" s="1">
        <v>9105822351</v>
      </c>
    </row>
    <row r="148" spans="1:29">
      <c r="A148" s="1">
        <f>MATCH(B148,Sheet1!B:B,0)</f>
        <v>332</v>
      </c>
      <c r="B148" s="1">
        <v>9105824231</v>
      </c>
      <c r="C148" s="1" t="s">
        <v>23</v>
      </c>
      <c r="D148" s="1" t="s">
        <v>24</v>
      </c>
      <c r="E148" s="1" t="s">
        <v>25</v>
      </c>
      <c r="F148" s="1" t="s">
        <v>631</v>
      </c>
      <c r="G148" s="1" t="s">
        <v>27</v>
      </c>
      <c r="H148" s="1" t="s">
        <v>28</v>
      </c>
      <c r="I148" s="1" t="s">
        <v>632</v>
      </c>
      <c r="J148" s="1" t="s">
        <v>633</v>
      </c>
      <c r="K148" s="1" t="s">
        <v>634</v>
      </c>
      <c r="L148" s="1" t="s">
        <v>622</v>
      </c>
      <c r="M148" s="1" t="s">
        <v>623</v>
      </c>
      <c r="N148" s="1" t="str">
        <f t="shared" si="2"/>
        <v>WIN-056</v>
      </c>
      <c r="O148" s="1" t="s">
        <v>2159</v>
      </c>
      <c r="P148" s="1" t="s">
        <v>34</v>
      </c>
      <c r="Q148" s="1" t="s">
        <v>34</v>
      </c>
      <c r="R148" s="1" t="s">
        <v>34</v>
      </c>
      <c r="S148" s="1" t="s">
        <v>35</v>
      </c>
      <c r="T148" s="1" t="s">
        <v>36</v>
      </c>
      <c r="U148" s="1" t="s">
        <v>37</v>
      </c>
      <c r="V148" s="1" t="s">
        <v>38</v>
      </c>
      <c r="W148" s="1" t="s">
        <v>39</v>
      </c>
      <c r="X148" s="1" t="s">
        <v>34</v>
      </c>
      <c r="Y148" s="1" t="s">
        <v>34</v>
      </c>
      <c r="Z148" s="1" t="s">
        <v>34</v>
      </c>
      <c r="AA148" s="1" t="s">
        <v>635</v>
      </c>
      <c r="AB148" s="1"/>
      <c r="AC148" s="1">
        <v>9105824231</v>
      </c>
    </row>
    <row r="149" spans="1:29">
      <c r="A149" s="1">
        <f>MATCH(B149,Sheet1!B:B,0)</f>
        <v>15</v>
      </c>
      <c r="B149" s="1">
        <v>9105819138</v>
      </c>
      <c r="C149" s="1" t="s">
        <v>23</v>
      </c>
      <c r="D149" s="1" t="s">
        <v>24</v>
      </c>
      <c r="E149" s="1" t="s">
        <v>25</v>
      </c>
      <c r="F149" s="1" t="s">
        <v>636</v>
      </c>
      <c r="G149" s="1" t="s">
        <v>27</v>
      </c>
      <c r="H149" s="1" t="s">
        <v>28</v>
      </c>
      <c r="I149" s="1" t="s">
        <v>62</v>
      </c>
      <c r="J149" s="1" t="s">
        <v>63</v>
      </c>
      <c r="K149" s="1" t="s">
        <v>64</v>
      </c>
      <c r="L149" s="1" t="s">
        <v>637</v>
      </c>
      <c r="M149" s="1" t="s">
        <v>638</v>
      </c>
      <c r="N149" s="1" t="str">
        <f t="shared" si="2"/>
        <v>WIN-030</v>
      </c>
      <c r="O149" s="1" t="s">
        <v>2160</v>
      </c>
      <c r="P149" s="1" t="s">
        <v>34</v>
      </c>
      <c r="Q149" s="1" t="s">
        <v>34</v>
      </c>
      <c r="R149" s="1" t="s">
        <v>34</v>
      </c>
      <c r="S149" s="1" t="s">
        <v>35</v>
      </c>
      <c r="T149" s="1" t="s">
        <v>36</v>
      </c>
      <c r="U149" s="1" t="s">
        <v>37</v>
      </c>
      <c r="V149" s="1" t="s">
        <v>38</v>
      </c>
      <c r="W149" s="1" t="s">
        <v>39</v>
      </c>
      <c r="X149" s="1" t="s">
        <v>34</v>
      </c>
      <c r="Y149" s="1" t="s">
        <v>34</v>
      </c>
      <c r="Z149" s="1" t="s">
        <v>34</v>
      </c>
      <c r="AA149" s="1" t="s">
        <v>639</v>
      </c>
      <c r="AB149" s="1"/>
      <c r="AC149" s="1">
        <v>9105819138</v>
      </c>
    </row>
    <row r="150" spans="1:29">
      <c r="A150" s="1">
        <f>MATCH(B150,Sheet1!B:B,0)</f>
        <v>144</v>
      </c>
      <c r="B150" s="1">
        <v>9105821415</v>
      </c>
      <c r="C150" s="1" t="s">
        <v>23</v>
      </c>
      <c r="D150" s="1" t="s">
        <v>24</v>
      </c>
      <c r="E150" s="1" t="s">
        <v>25</v>
      </c>
      <c r="F150" s="1" t="s">
        <v>640</v>
      </c>
      <c r="G150" s="1" t="s">
        <v>27</v>
      </c>
      <c r="H150" s="1" t="s">
        <v>28</v>
      </c>
      <c r="I150" s="1" t="s">
        <v>189</v>
      </c>
      <c r="J150" s="1" t="s">
        <v>190</v>
      </c>
      <c r="K150" s="1" t="s">
        <v>191</v>
      </c>
      <c r="L150" s="1" t="s">
        <v>637</v>
      </c>
      <c r="M150" s="1" t="s">
        <v>638</v>
      </c>
      <c r="N150" s="1" t="str">
        <f t="shared" si="2"/>
        <v>WIN-030</v>
      </c>
      <c r="O150" s="1" t="s">
        <v>2160</v>
      </c>
      <c r="P150" s="1" t="s">
        <v>34</v>
      </c>
      <c r="Q150" s="1" t="s">
        <v>34</v>
      </c>
      <c r="R150" s="1" t="s">
        <v>34</v>
      </c>
      <c r="S150" s="1" t="s">
        <v>35</v>
      </c>
      <c r="T150" s="1" t="s">
        <v>36</v>
      </c>
      <c r="U150" s="1" t="s">
        <v>37</v>
      </c>
      <c r="V150" s="1" t="s">
        <v>38</v>
      </c>
      <c r="W150" s="1" t="s">
        <v>39</v>
      </c>
      <c r="X150" s="1" t="s">
        <v>34</v>
      </c>
      <c r="Y150" s="1" t="s">
        <v>34</v>
      </c>
      <c r="Z150" s="1" t="s">
        <v>34</v>
      </c>
      <c r="AA150" s="1" t="s">
        <v>641</v>
      </c>
      <c r="AB150" s="1"/>
      <c r="AC150" s="1">
        <v>9105821415</v>
      </c>
    </row>
    <row r="151" spans="1:29">
      <c r="A151" s="1">
        <f>MATCH(B151,Sheet1!B:B,0)</f>
        <v>142</v>
      </c>
      <c r="B151" s="1">
        <v>9105821443</v>
      </c>
      <c r="C151" s="1" t="s">
        <v>23</v>
      </c>
      <c r="D151" s="1" t="s">
        <v>24</v>
      </c>
      <c r="E151" s="1" t="s">
        <v>25</v>
      </c>
      <c r="F151" s="1" t="s">
        <v>642</v>
      </c>
      <c r="G151" s="1" t="s">
        <v>27</v>
      </c>
      <c r="H151" s="1" t="s">
        <v>28</v>
      </c>
      <c r="I151" s="1" t="s">
        <v>116</v>
      </c>
      <c r="J151" s="1" t="s">
        <v>117</v>
      </c>
      <c r="K151" s="1" t="s">
        <v>118</v>
      </c>
      <c r="L151" s="1" t="s">
        <v>374</v>
      </c>
      <c r="M151" s="1" t="s">
        <v>375</v>
      </c>
      <c r="N151" s="1" t="str">
        <f t="shared" si="2"/>
        <v>WIN-025</v>
      </c>
      <c r="O151" s="1" t="s">
        <v>2144</v>
      </c>
      <c r="P151" s="1" t="s">
        <v>34</v>
      </c>
      <c r="Q151" s="1" t="s">
        <v>34</v>
      </c>
      <c r="R151" s="1" t="s">
        <v>34</v>
      </c>
      <c r="S151" s="1" t="s">
        <v>35</v>
      </c>
      <c r="T151" s="1" t="s">
        <v>36</v>
      </c>
      <c r="U151" s="1" t="s">
        <v>37</v>
      </c>
      <c r="V151" s="1" t="s">
        <v>38</v>
      </c>
      <c r="W151" s="1" t="s">
        <v>39</v>
      </c>
      <c r="X151" s="1" t="s">
        <v>34</v>
      </c>
      <c r="Y151" s="1" t="s">
        <v>34</v>
      </c>
      <c r="Z151" s="1" t="s">
        <v>34</v>
      </c>
      <c r="AA151" s="1" t="s">
        <v>643</v>
      </c>
      <c r="AB151" s="1"/>
      <c r="AC151" s="1">
        <v>9105821443</v>
      </c>
    </row>
    <row r="152" spans="1:29">
      <c r="A152" s="1">
        <f>MATCH(B152,Sheet1!B:B,0)</f>
        <v>234</v>
      </c>
      <c r="B152" s="1">
        <v>9105822839</v>
      </c>
      <c r="C152" s="1" t="s">
        <v>23</v>
      </c>
      <c r="D152" s="1" t="s">
        <v>24</v>
      </c>
      <c r="E152" s="1" t="s">
        <v>25</v>
      </c>
      <c r="F152" s="1" t="s">
        <v>644</v>
      </c>
      <c r="G152" s="1" t="s">
        <v>27</v>
      </c>
      <c r="H152" s="1" t="s">
        <v>28</v>
      </c>
      <c r="I152" s="1" t="s">
        <v>334</v>
      </c>
      <c r="J152" s="1" t="s">
        <v>335</v>
      </c>
      <c r="K152" s="1" t="s">
        <v>336</v>
      </c>
      <c r="L152" s="1" t="s">
        <v>374</v>
      </c>
      <c r="M152" s="1" t="s">
        <v>375</v>
      </c>
      <c r="N152" s="1" t="str">
        <f t="shared" si="2"/>
        <v>WIN-025</v>
      </c>
      <c r="O152" s="1" t="s">
        <v>2144</v>
      </c>
      <c r="P152" s="1" t="s">
        <v>34</v>
      </c>
      <c r="Q152" s="1" t="s">
        <v>34</v>
      </c>
      <c r="R152" s="1" t="s">
        <v>34</v>
      </c>
      <c r="S152" s="1" t="s">
        <v>35</v>
      </c>
      <c r="T152" s="1" t="s">
        <v>36</v>
      </c>
      <c r="U152" s="1" t="s">
        <v>37</v>
      </c>
      <c r="V152" s="1" t="s">
        <v>38</v>
      </c>
      <c r="W152" s="1" t="s">
        <v>39</v>
      </c>
      <c r="X152" s="1" t="s">
        <v>34</v>
      </c>
      <c r="Y152" s="1" t="s">
        <v>34</v>
      </c>
      <c r="Z152" s="1" t="s">
        <v>34</v>
      </c>
      <c r="AA152" s="1" t="s">
        <v>645</v>
      </c>
      <c r="AB152" s="1"/>
      <c r="AC152" s="1">
        <v>9105822839</v>
      </c>
    </row>
    <row r="153" spans="1:29">
      <c r="A153" s="1">
        <f>MATCH(B153,Sheet1!B:B,0)</f>
        <v>13</v>
      </c>
      <c r="B153" s="1">
        <v>9105819093</v>
      </c>
      <c r="C153" s="1" t="s">
        <v>23</v>
      </c>
      <c r="D153" s="1" t="s">
        <v>24</v>
      </c>
      <c r="E153" s="1" t="s">
        <v>25</v>
      </c>
      <c r="F153" s="1" t="s">
        <v>646</v>
      </c>
      <c r="G153" s="1" t="s">
        <v>27</v>
      </c>
      <c r="H153" s="1" t="s">
        <v>28</v>
      </c>
      <c r="I153" s="1" t="s">
        <v>647</v>
      </c>
      <c r="J153" s="1" t="s">
        <v>648</v>
      </c>
      <c r="K153" s="1" t="s">
        <v>649</v>
      </c>
      <c r="L153" s="1" t="s">
        <v>650</v>
      </c>
      <c r="M153" s="1" t="s">
        <v>651</v>
      </c>
      <c r="N153" s="1" t="str">
        <f t="shared" si="2"/>
        <v>WIN-044</v>
      </c>
      <c r="O153" s="1" t="s">
        <v>2161</v>
      </c>
      <c r="P153" s="1" t="s">
        <v>34</v>
      </c>
      <c r="Q153" s="1" t="s">
        <v>34</v>
      </c>
      <c r="R153" s="1" t="s">
        <v>34</v>
      </c>
      <c r="S153" s="1" t="s">
        <v>35</v>
      </c>
      <c r="T153" s="1" t="s">
        <v>36</v>
      </c>
      <c r="U153" s="1" t="s">
        <v>37</v>
      </c>
      <c r="V153" s="1" t="s">
        <v>38</v>
      </c>
      <c r="W153" s="1" t="s">
        <v>39</v>
      </c>
      <c r="X153" s="1" t="s">
        <v>34</v>
      </c>
      <c r="Y153" s="1" t="s">
        <v>34</v>
      </c>
      <c r="Z153" s="1" t="s">
        <v>34</v>
      </c>
      <c r="AA153" s="1" t="s">
        <v>652</v>
      </c>
      <c r="AB153" s="1"/>
      <c r="AC153" s="1">
        <v>9105819093</v>
      </c>
    </row>
    <row r="154" spans="1:29">
      <c r="A154" s="1">
        <f>MATCH(B154,Sheet1!B:B,0)</f>
        <v>16</v>
      </c>
      <c r="B154" s="1">
        <v>9105819124</v>
      </c>
      <c r="C154" s="1" t="s">
        <v>23</v>
      </c>
      <c r="D154" s="1" t="s">
        <v>24</v>
      </c>
      <c r="E154" s="1" t="s">
        <v>25</v>
      </c>
      <c r="F154" s="1" t="s">
        <v>653</v>
      </c>
      <c r="G154" s="1" t="s">
        <v>27</v>
      </c>
      <c r="H154" s="1" t="s">
        <v>28</v>
      </c>
      <c r="I154" s="1" t="s">
        <v>116</v>
      </c>
      <c r="J154" s="1" t="s">
        <v>117</v>
      </c>
      <c r="K154" s="1" t="s">
        <v>118</v>
      </c>
      <c r="L154" s="1" t="s">
        <v>650</v>
      </c>
      <c r="M154" s="1" t="s">
        <v>651</v>
      </c>
      <c r="N154" s="1" t="str">
        <f t="shared" si="2"/>
        <v>WIN-044</v>
      </c>
      <c r="O154" s="1" t="s">
        <v>2161</v>
      </c>
      <c r="P154" s="1" t="s">
        <v>34</v>
      </c>
      <c r="Q154" s="1" t="s">
        <v>34</v>
      </c>
      <c r="R154" s="1" t="s">
        <v>34</v>
      </c>
      <c r="S154" s="1" t="s">
        <v>35</v>
      </c>
      <c r="T154" s="1" t="s">
        <v>36</v>
      </c>
      <c r="U154" s="1" t="s">
        <v>37</v>
      </c>
      <c r="V154" s="1" t="s">
        <v>38</v>
      </c>
      <c r="W154" s="1" t="s">
        <v>39</v>
      </c>
      <c r="X154" s="1" t="s">
        <v>34</v>
      </c>
      <c r="Y154" s="1" t="s">
        <v>34</v>
      </c>
      <c r="Z154" s="1" t="s">
        <v>34</v>
      </c>
      <c r="AA154" s="1" t="s">
        <v>654</v>
      </c>
      <c r="AB154" s="1"/>
      <c r="AC154" s="1">
        <v>9105819124</v>
      </c>
    </row>
    <row r="155" spans="1:29">
      <c r="A155" s="1">
        <f>MATCH(B155,Sheet1!B:B,0)</f>
        <v>249</v>
      </c>
      <c r="B155" s="1">
        <v>9105823310</v>
      </c>
      <c r="C155" s="1" t="s">
        <v>23</v>
      </c>
      <c r="D155" s="1" t="s">
        <v>24</v>
      </c>
      <c r="E155" s="1" t="s">
        <v>25</v>
      </c>
      <c r="F155" s="1" t="s">
        <v>655</v>
      </c>
      <c r="G155" s="1" t="s">
        <v>27</v>
      </c>
      <c r="H155" s="1" t="s">
        <v>28</v>
      </c>
      <c r="I155" s="1" t="s">
        <v>656</v>
      </c>
      <c r="J155" s="1" t="s">
        <v>657</v>
      </c>
      <c r="K155" s="1" t="s">
        <v>658</v>
      </c>
      <c r="L155" s="1" t="s">
        <v>650</v>
      </c>
      <c r="M155" s="1" t="s">
        <v>651</v>
      </c>
      <c r="N155" s="1" t="str">
        <f t="shared" si="2"/>
        <v>WIN-044</v>
      </c>
      <c r="O155" s="1" t="s">
        <v>2161</v>
      </c>
      <c r="P155" s="1" t="s">
        <v>34</v>
      </c>
      <c r="Q155" s="1" t="s">
        <v>34</v>
      </c>
      <c r="R155" s="1" t="s">
        <v>34</v>
      </c>
      <c r="S155" s="1" t="s">
        <v>35</v>
      </c>
      <c r="T155" s="1" t="s">
        <v>36</v>
      </c>
      <c r="U155" s="1" t="s">
        <v>37</v>
      </c>
      <c r="V155" s="1" t="s">
        <v>38</v>
      </c>
      <c r="W155" s="1" t="s">
        <v>39</v>
      </c>
      <c r="X155" s="1" t="s">
        <v>34</v>
      </c>
      <c r="Y155" s="1" t="s">
        <v>34</v>
      </c>
      <c r="Z155" s="1" t="s">
        <v>34</v>
      </c>
      <c r="AA155" s="1" t="s">
        <v>659</v>
      </c>
      <c r="AB155" s="1"/>
      <c r="AC155" s="1">
        <v>9105823310</v>
      </c>
    </row>
    <row r="156" spans="1:29">
      <c r="A156" s="1">
        <f>MATCH(B156,Sheet1!B:B,0)</f>
        <v>324</v>
      </c>
      <c r="B156" s="1">
        <v>9105824183</v>
      </c>
      <c r="C156" s="1" t="s">
        <v>23</v>
      </c>
      <c r="D156" s="1" t="s">
        <v>24</v>
      </c>
      <c r="E156" s="1" t="s">
        <v>25</v>
      </c>
      <c r="F156" s="1" t="s">
        <v>660</v>
      </c>
      <c r="G156" s="1" t="s">
        <v>27</v>
      </c>
      <c r="H156" s="1" t="s">
        <v>28</v>
      </c>
      <c r="I156" s="1" t="s">
        <v>62</v>
      </c>
      <c r="J156" s="1" t="s">
        <v>63</v>
      </c>
      <c r="K156" s="1" t="s">
        <v>64</v>
      </c>
      <c r="L156" s="1" t="s">
        <v>650</v>
      </c>
      <c r="M156" s="1" t="s">
        <v>651</v>
      </c>
      <c r="N156" s="1" t="str">
        <f t="shared" si="2"/>
        <v>WIN-044</v>
      </c>
      <c r="O156" s="1" t="s">
        <v>2161</v>
      </c>
      <c r="P156" s="1" t="s">
        <v>34</v>
      </c>
      <c r="Q156" s="1" t="s">
        <v>34</v>
      </c>
      <c r="R156" s="1" t="s">
        <v>34</v>
      </c>
      <c r="S156" s="1" t="s">
        <v>35</v>
      </c>
      <c r="T156" s="1" t="s">
        <v>36</v>
      </c>
      <c r="U156" s="1" t="s">
        <v>37</v>
      </c>
      <c r="V156" s="1" t="s">
        <v>38</v>
      </c>
      <c r="W156" s="1" t="s">
        <v>39</v>
      </c>
      <c r="X156" s="1" t="s">
        <v>34</v>
      </c>
      <c r="Y156" s="1" t="s">
        <v>34</v>
      </c>
      <c r="Z156" s="1" t="s">
        <v>34</v>
      </c>
      <c r="AA156" s="1" t="s">
        <v>661</v>
      </c>
      <c r="AB156" s="1"/>
      <c r="AC156" s="1">
        <v>9105824183</v>
      </c>
    </row>
    <row r="157" spans="1:29">
      <c r="A157" s="1">
        <f>MATCH(B157,Sheet1!B:B,0)</f>
        <v>251</v>
      </c>
      <c r="B157" s="1">
        <v>9105823282</v>
      </c>
      <c r="C157" s="1" t="s">
        <v>23</v>
      </c>
      <c r="D157" s="1" t="s">
        <v>24</v>
      </c>
      <c r="E157" s="1" t="s">
        <v>25</v>
      </c>
      <c r="F157" s="1" t="s">
        <v>662</v>
      </c>
      <c r="G157" s="1" t="s">
        <v>27</v>
      </c>
      <c r="H157" s="1" t="s">
        <v>28</v>
      </c>
      <c r="I157" s="1" t="s">
        <v>663</v>
      </c>
      <c r="J157" s="1" t="s">
        <v>664</v>
      </c>
      <c r="K157" s="1" t="s">
        <v>665</v>
      </c>
      <c r="L157" s="1" t="s">
        <v>666</v>
      </c>
      <c r="M157" s="1" t="s">
        <v>667</v>
      </c>
      <c r="N157" s="1" t="str">
        <f t="shared" si="2"/>
        <v>WIN-035</v>
      </c>
      <c r="O157" s="1" t="s">
        <v>2162</v>
      </c>
      <c r="P157" s="1" t="s">
        <v>34</v>
      </c>
      <c r="Q157" s="1" t="s">
        <v>34</v>
      </c>
      <c r="R157" s="1" t="s">
        <v>34</v>
      </c>
      <c r="S157" s="1" t="s">
        <v>35</v>
      </c>
      <c r="T157" s="1" t="s">
        <v>36</v>
      </c>
      <c r="U157" s="1" t="s">
        <v>37</v>
      </c>
      <c r="V157" s="1" t="s">
        <v>38</v>
      </c>
      <c r="W157" s="1" t="s">
        <v>39</v>
      </c>
      <c r="X157" s="1" t="s">
        <v>34</v>
      </c>
      <c r="Y157" s="1" t="s">
        <v>34</v>
      </c>
      <c r="Z157" s="1" t="s">
        <v>34</v>
      </c>
      <c r="AA157" s="1" t="s">
        <v>668</v>
      </c>
      <c r="AB157" s="1"/>
      <c r="AC157" s="1">
        <v>9105823282</v>
      </c>
    </row>
    <row r="158" spans="1:29">
      <c r="A158" s="1">
        <f>MATCH(B158,Sheet1!B:B,0)</f>
        <v>280</v>
      </c>
      <c r="B158" s="1">
        <v>9105823804</v>
      </c>
      <c r="C158" s="1" t="s">
        <v>23</v>
      </c>
      <c r="D158" s="1" t="s">
        <v>24</v>
      </c>
      <c r="E158" s="1" t="s">
        <v>25</v>
      </c>
      <c r="F158" s="1" t="s">
        <v>669</v>
      </c>
      <c r="G158" s="1" t="s">
        <v>27</v>
      </c>
      <c r="H158" s="1" t="s">
        <v>28</v>
      </c>
      <c r="I158" s="1" t="s">
        <v>189</v>
      </c>
      <c r="J158" s="1" t="s">
        <v>190</v>
      </c>
      <c r="K158" s="1" t="s">
        <v>191</v>
      </c>
      <c r="L158" s="1" t="s">
        <v>670</v>
      </c>
      <c r="M158" s="1" t="s">
        <v>671</v>
      </c>
      <c r="N158" s="1" t="str">
        <f t="shared" si="2"/>
        <v>WIN-049</v>
      </c>
      <c r="O158" s="1" t="s">
        <v>2163</v>
      </c>
      <c r="P158" s="1" t="s">
        <v>34</v>
      </c>
      <c r="Q158" s="1" t="s">
        <v>34</v>
      </c>
      <c r="R158" s="1" t="s">
        <v>34</v>
      </c>
      <c r="S158" s="1" t="s">
        <v>35</v>
      </c>
      <c r="T158" s="1" t="s">
        <v>36</v>
      </c>
      <c r="U158" s="1" t="s">
        <v>37</v>
      </c>
      <c r="V158" s="1" t="s">
        <v>38</v>
      </c>
      <c r="W158" s="1" t="s">
        <v>39</v>
      </c>
      <c r="X158" s="1" t="s">
        <v>34</v>
      </c>
      <c r="Y158" s="1" t="s">
        <v>34</v>
      </c>
      <c r="Z158" s="1" t="s">
        <v>34</v>
      </c>
      <c r="AA158" s="1" t="s">
        <v>672</v>
      </c>
      <c r="AB158" s="1"/>
      <c r="AC158" s="1">
        <v>9105823804</v>
      </c>
    </row>
    <row r="159" spans="1:29">
      <c r="A159" s="1">
        <f>MATCH(B159,Sheet1!B:B,0)</f>
        <v>55</v>
      </c>
      <c r="B159" s="1">
        <v>9105820182</v>
      </c>
      <c r="C159" s="1" t="s">
        <v>23</v>
      </c>
      <c r="D159" s="1" t="s">
        <v>24</v>
      </c>
      <c r="E159" s="1" t="s">
        <v>25</v>
      </c>
      <c r="F159" s="1" t="s">
        <v>673</v>
      </c>
      <c r="G159" s="1" t="s">
        <v>27</v>
      </c>
      <c r="H159" s="1" t="s">
        <v>28</v>
      </c>
      <c r="I159" s="1" t="s">
        <v>674</v>
      </c>
      <c r="J159" s="1" t="s">
        <v>675</v>
      </c>
      <c r="K159" s="1" t="s">
        <v>676</v>
      </c>
      <c r="L159" s="1" t="s">
        <v>677</v>
      </c>
      <c r="M159" s="1" t="s">
        <v>678</v>
      </c>
      <c r="N159" s="1" t="str">
        <f t="shared" si="2"/>
        <v>WIN-091</v>
      </c>
      <c r="O159" s="1" t="s">
        <v>2164</v>
      </c>
      <c r="P159" s="1" t="s">
        <v>34</v>
      </c>
      <c r="Q159" s="1" t="s">
        <v>34</v>
      </c>
      <c r="R159" s="1" t="s">
        <v>34</v>
      </c>
      <c r="S159" s="1" t="s">
        <v>35</v>
      </c>
      <c r="T159" s="1" t="s">
        <v>36</v>
      </c>
      <c r="U159" s="1" t="s">
        <v>37</v>
      </c>
      <c r="V159" s="1" t="s">
        <v>38</v>
      </c>
      <c r="W159" s="1" t="s">
        <v>39</v>
      </c>
      <c r="X159" s="1" t="s">
        <v>34</v>
      </c>
      <c r="Y159" s="1" t="s">
        <v>34</v>
      </c>
      <c r="Z159" s="1" t="s">
        <v>34</v>
      </c>
      <c r="AA159" s="1" t="s">
        <v>679</v>
      </c>
      <c r="AB159" s="1"/>
      <c r="AC159" s="1">
        <v>9105820182</v>
      </c>
    </row>
    <row r="160" spans="1:29">
      <c r="A160" s="1">
        <f>MATCH(B160,Sheet1!B:B,0)</f>
        <v>62</v>
      </c>
      <c r="B160" s="1">
        <v>9105820186</v>
      </c>
      <c r="C160" s="1" t="s">
        <v>23</v>
      </c>
      <c r="D160" s="1" t="s">
        <v>24</v>
      </c>
      <c r="E160" s="1" t="s">
        <v>25</v>
      </c>
      <c r="F160" s="1" t="s">
        <v>680</v>
      </c>
      <c r="G160" s="1" t="s">
        <v>27</v>
      </c>
      <c r="H160" s="1" t="s">
        <v>28</v>
      </c>
      <c r="I160" s="1" t="s">
        <v>62</v>
      </c>
      <c r="J160" s="1" t="s">
        <v>63</v>
      </c>
      <c r="K160" s="1" t="s">
        <v>64</v>
      </c>
      <c r="L160" s="1" t="s">
        <v>677</v>
      </c>
      <c r="M160" s="1" t="s">
        <v>678</v>
      </c>
      <c r="N160" s="1" t="str">
        <f t="shared" si="2"/>
        <v>WIN-091</v>
      </c>
      <c r="O160" s="1" t="s">
        <v>2164</v>
      </c>
      <c r="P160" s="1" t="s">
        <v>34</v>
      </c>
      <c r="Q160" s="1" t="s">
        <v>34</v>
      </c>
      <c r="R160" s="1" t="s">
        <v>34</v>
      </c>
      <c r="S160" s="1" t="s">
        <v>35</v>
      </c>
      <c r="T160" s="1" t="s">
        <v>36</v>
      </c>
      <c r="U160" s="1" t="s">
        <v>37</v>
      </c>
      <c r="V160" s="1" t="s">
        <v>38</v>
      </c>
      <c r="W160" s="1" t="s">
        <v>39</v>
      </c>
      <c r="X160" s="1" t="s">
        <v>34</v>
      </c>
      <c r="Y160" s="1" t="s">
        <v>34</v>
      </c>
      <c r="Z160" s="1" t="s">
        <v>34</v>
      </c>
      <c r="AA160" s="1" t="s">
        <v>681</v>
      </c>
      <c r="AB160" s="1"/>
      <c r="AC160" s="1">
        <v>9105820186</v>
      </c>
    </row>
    <row r="161" spans="1:29">
      <c r="A161" s="1">
        <f>MATCH(B161,Sheet1!B:B,0)</f>
        <v>271</v>
      </c>
      <c r="B161" s="1">
        <v>9105823637</v>
      </c>
      <c r="C161" s="1" t="s">
        <v>23</v>
      </c>
      <c r="D161" s="1" t="s">
        <v>24</v>
      </c>
      <c r="E161" s="1" t="s">
        <v>25</v>
      </c>
      <c r="F161" s="1" t="s">
        <v>682</v>
      </c>
      <c r="G161" s="1" t="s">
        <v>27</v>
      </c>
      <c r="H161" s="1" t="s">
        <v>28</v>
      </c>
      <c r="I161" s="1" t="s">
        <v>111</v>
      </c>
      <c r="J161" s="1" t="s">
        <v>112</v>
      </c>
      <c r="K161" s="1" t="s">
        <v>113</v>
      </c>
      <c r="L161" s="1" t="s">
        <v>683</v>
      </c>
      <c r="M161" s="1" t="s">
        <v>684</v>
      </c>
      <c r="N161" s="1" t="str">
        <f t="shared" si="2"/>
        <v>WIN-038</v>
      </c>
      <c r="O161" s="1" t="s">
        <v>2165</v>
      </c>
      <c r="P161" s="1" t="s">
        <v>34</v>
      </c>
      <c r="Q161" s="1" t="s">
        <v>34</v>
      </c>
      <c r="R161" s="1" t="s">
        <v>34</v>
      </c>
      <c r="S161" s="1" t="s">
        <v>35</v>
      </c>
      <c r="T161" s="1" t="s">
        <v>36</v>
      </c>
      <c r="U161" s="1" t="s">
        <v>37</v>
      </c>
      <c r="V161" s="1" t="s">
        <v>38</v>
      </c>
      <c r="W161" s="1" t="s">
        <v>39</v>
      </c>
      <c r="X161" s="1" t="s">
        <v>34</v>
      </c>
      <c r="Y161" s="1" t="s">
        <v>34</v>
      </c>
      <c r="Z161" s="1" t="s">
        <v>34</v>
      </c>
      <c r="AA161" s="1" t="s">
        <v>685</v>
      </c>
      <c r="AB161" s="1"/>
      <c r="AC161" s="1">
        <v>9105823637</v>
      </c>
    </row>
    <row r="162" spans="1:29">
      <c r="A162" s="1">
        <f>MATCH(B162,Sheet1!B:B,0)</f>
        <v>315</v>
      </c>
      <c r="B162" s="1">
        <v>9105824129</v>
      </c>
      <c r="C162" s="1" t="s">
        <v>23</v>
      </c>
      <c r="D162" s="1" t="s">
        <v>24</v>
      </c>
      <c r="E162" s="1" t="s">
        <v>25</v>
      </c>
      <c r="F162" s="1" t="s">
        <v>686</v>
      </c>
      <c r="G162" s="1" t="s">
        <v>27</v>
      </c>
      <c r="H162" s="1" t="s">
        <v>28</v>
      </c>
      <c r="I162" s="1" t="s">
        <v>339</v>
      </c>
      <c r="J162" s="1" t="s">
        <v>340</v>
      </c>
      <c r="K162" s="1" t="s">
        <v>341</v>
      </c>
      <c r="L162" s="1" t="s">
        <v>683</v>
      </c>
      <c r="M162" s="1" t="s">
        <v>684</v>
      </c>
      <c r="N162" s="1" t="str">
        <f t="shared" si="2"/>
        <v>WIN-038</v>
      </c>
      <c r="O162" s="1" t="s">
        <v>2165</v>
      </c>
      <c r="P162" s="1" t="s">
        <v>34</v>
      </c>
      <c r="Q162" s="1" t="s">
        <v>34</v>
      </c>
      <c r="R162" s="1" t="s">
        <v>34</v>
      </c>
      <c r="S162" s="1" t="s">
        <v>35</v>
      </c>
      <c r="T162" s="1" t="s">
        <v>36</v>
      </c>
      <c r="U162" s="1" t="s">
        <v>37</v>
      </c>
      <c r="V162" s="1" t="s">
        <v>38</v>
      </c>
      <c r="W162" s="1" t="s">
        <v>39</v>
      </c>
      <c r="X162" s="1" t="s">
        <v>34</v>
      </c>
      <c r="Y162" s="1" t="s">
        <v>34</v>
      </c>
      <c r="Z162" s="1" t="s">
        <v>34</v>
      </c>
      <c r="AA162" s="1" t="s">
        <v>687</v>
      </c>
      <c r="AB162" s="1"/>
      <c r="AC162" s="1">
        <v>9105824129</v>
      </c>
    </row>
    <row r="163" spans="1:29">
      <c r="A163" s="1">
        <f>MATCH(B163,Sheet1!B:B,0)</f>
        <v>296</v>
      </c>
      <c r="B163" s="1">
        <v>9105823957</v>
      </c>
      <c r="C163" s="1" t="s">
        <v>23</v>
      </c>
      <c r="D163" s="1" t="s">
        <v>24</v>
      </c>
      <c r="E163" s="1" t="s">
        <v>25</v>
      </c>
      <c r="F163" s="1" t="s">
        <v>688</v>
      </c>
      <c r="G163" s="1" t="s">
        <v>27</v>
      </c>
      <c r="H163" s="1" t="s">
        <v>28</v>
      </c>
      <c r="I163" s="1" t="s">
        <v>689</v>
      </c>
      <c r="J163" s="1" t="s">
        <v>690</v>
      </c>
      <c r="K163" s="1" t="s">
        <v>691</v>
      </c>
      <c r="L163" s="1" t="s">
        <v>692</v>
      </c>
      <c r="M163" s="1" t="s">
        <v>693</v>
      </c>
      <c r="N163" s="1" t="str">
        <f t="shared" si="2"/>
        <v>WIN-059</v>
      </c>
      <c r="O163" s="1" t="s">
        <v>2166</v>
      </c>
      <c r="P163" s="1" t="s">
        <v>34</v>
      </c>
      <c r="Q163" s="1" t="s">
        <v>34</v>
      </c>
      <c r="R163" s="1" t="s">
        <v>34</v>
      </c>
      <c r="S163" s="1" t="s">
        <v>35</v>
      </c>
      <c r="T163" s="1" t="s">
        <v>36</v>
      </c>
      <c r="U163" s="1" t="s">
        <v>37</v>
      </c>
      <c r="V163" s="1" t="s">
        <v>38</v>
      </c>
      <c r="W163" s="1" t="s">
        <v>39</v>
      </c>
      <c r="X163" s="1" t="s">
        <v>34</v>
      </c>
      <c r="Y163" s="1" t="s">
        <v>34</v>
      </c>
      <c r="Z163" s="1" t="s">
        <v>34</v>
      </c>
      <c r="AA163" s="1" t="s">
        <v>694</v>
      </c>
      <c r="AB163" s="1"/>
      <c r="AC163" s="1">
        <v>9105823957</v>
      </c>
    </row>
    <row r="164" spans="1:29">
      <c r="A164" s="1">
        <f>MATCH(B164,Sheet1!B:B,0)</f>
        <v>14</v>
      </c>
      <c r="B164" s="1">
        <v>9105819096</v>
      </c>
      <c r="C164" s="1" t="s">
        <v>23</v>
      </c>
      <c r="D164" s="1" t="s">
        <v>24</v>
      </c>
      <c r="E164" s="1" t="s">
        <v>25</v>
      </c>
      <c r="F164" s="1" t="s">
        <v>695</v>
      </c>
      <c r="G164" s="1" t="s">
        <v>27</v>
      </c>
      <c r="H164" s="1" t="s">
        <v>28</v>
      </c>
      <c r="I164" s="1" t="s">
        <v>116</v>
      </c>
      <c r="J164" s="1" t="s">
        <v>117</v>
      </c>
      <c r="K164" s="1" t="s">
        <v>118</v>
      </c>
      <c r="L164" s="1" t="s">
        <v>696</v>
      </c>
      <c r="M164" s="1" t="s">
        <v>697</v>
      </c>
      <c r="N164" s="1" t="str">
        <f t="shared" si="2"/>
        <v>WIN-065</v>
      </c>
      <c r="O164" s="1" t="s">
        <v>2167</v>
      </c>
      <c r="P164" s="1" t="s">
        <v>34</v>
      </c>
      <c r="Q164" s="1" t="s">
        <v>34</v>
      </c>
      <c r="R164" s="1" t="s">
        <v>34</v>
      </c>
      <c r="S164" s="1" t="s">
        <v>35</v>
      </c>
      <c r="T164" s="1" t="s">
        <v>36</v>
      </c>
      <c r="U164" s="1" t="s">
        <v>37</v>
      </c>
      <c r="V164" s="1" t="s">
        <v>38</v>
      </c>
      <c r="W164" s="1" t="s">
        <v>39</v>
      </c>
      <c r="X164" s="1" t="s">
        <v>34</v>
      </c>
      <c r="Y164" s="1" t="s">
        <v>34</v>
      </c>
      <c r="Z164" s="1" t="s">
        <v>34</v>
      </c>
      <c r="AA164" s="1" t="s">
        <v>698</v>
      </c>
      <c r="AB164" s="1"/>
      <c r="AC164" s="1">
        <v>9105819096</v>
      </c>
    </row>
    <row r="165" spans="1:29">
      <c r="A165" s="1">
        <f>MATCH(B165,Sheet1!B:B,0)</f>
        <v>19</v>
      </c>
      <c r="B165" s="1">
        <v>9105819353</v>
      </c>
      <c r="C165" s="1" t="s">
        <v>23</v>
      </c>
      <c r="D165" s="1" t="s">
        <v>24</v>
      </c>
      <c r="E165" s="1" t="s">
        <v>25</v>
      </c>
      <c r="F165" s="1" t="s">
        <v>699</v>
      </c>
      <c r="G165" s="1" t="s">
        <v>27</v>
      </c>
      <c r="H165" s="1" t="s">
        <v>28</v>
      </c>
      <c r="I165" s="1" t="s">
        <v>62</v>
      </c>
      <c r="J165" s="1" t="s">
        <v>63</v>
      </c>
      <c r="K165" s="1" t="s">
        <v>64</v>
      </c>
      <c r="L165" s="1" t="s">
        <v>696</v>
      </c>
      <c r="M165" s="1" t="s">
        <v>697</v>
      </c>
      <c r="N165" s="1" t="str">
        <f t="shared" si="2"/>
        <v>WIN-065</v>
      </c>
      <c r="O165" s="1" t="s">
        <v>2167</v>
      </c>
      <c r="P165" s="1" t="s">
        <v>34</v>
      </c>
      <c r="Q165" s="1" t="s">
        <v>34</v>
      </c>
      <c r="R165" s="1" t="s">
        <v>34</v>
      </c>
      <c r="S165" s="1" t="s">
        <v>35</v>
      </c>
      <c r="T165" s="1" t="s">
        <v>36</v>
      </c>
      <c r="U165" s="1" t="s">
        <v>37</v>
      </c>
      <c r="V165" s="1" t="s">
        <v>38</v>
      </c>
      <c r="W165" s="1" t="s">
        <v>39</v>
      </c>
      <c r="X165" s="1" t="s">
        <v>34</v>
      </c>
      <c r="Y165" s="1" t="s">
        <v>34</v>
      </c>
      <c r="Z165" s="1" t="s">
        <v>34</v>
      </c>
      <c r="AA165" s="1" t="s">
        <v>700</v>
      </c>
      <c r="AB165" s="1"/>
      <c r="AC165" s="1">
        <v>9105819353</v>
      </c>
    </row>
    <row r="166" spans="1:29">
      <c r="A166" s="1">
        <f>MATCH(B166,Sheet1!B:B,0)</f>
        <v>83</v>
      </c>
      <c r="B166" s="1">
        <v>9105820813</v>
      </c>
      <c r="C166" s="1" t="s">
        <v>23</v>
      </c>
      <c r="D166" s="1" t="s">
        <v>24</v>
      </c>
      <c r="E166" s="1" t="s">
        <v>25</v>
      </c>
      <c r="F166" s="1" t="s">
        <v>701</v>
      </c>
      <c r="G166" s="1" t="s">
        <v>27</v>
      </c>
      <c r="H166" s="1" t="s">
        <v>28</v>
      </c>
      <c r="I166" s="1" t="s">
        <v>702</v>
      </c>
      <c r="J166" s="1" t="s">
        <v>703</v>
      </c>
      <c r="K166" s="1" t="s">
        <v>704</v>
      </c>
      <c r="L166" s="1" t="s">
        <v>696</v>
      </c>
      <c r="M166" s="1" t="s">
        <v>697</v>
      </c>
      <c r="N166" s="1" t="str">
        <f t="shared" si="2"/>
        <v>WIN-065</v>
      </c>
      <c r="O166" s="1" t="s">
        <v>2167</v>
      </c>
      <c r="P166" s="1" t="s">
        <v>34</v>
      </c>
      <c r="Q166" s="1" t="s">
        <v>34</v>
      </c>
      <c r="R166" s="1" t="s">
        <v>34</v>
      </c>
      <c r="S166" s="1" t="s">
        <v>35</v>
      </c>
      <c r="T166" s="1" t="s">
        <v>36</v>
      </c>
      <c r="U166" s="1" t="s">
        <v>37</v>
      </c>
      <c r="V166" s="1" t="s">
        <v>38</v>
      </c>
      <c r="W166" s="1" t="s">
        <v>39</v>
      </c>
      <c r="X166" s="1" t="s">
        <v>34</v>
      </c>
      <c r="Y166" s="1" t="s">
        <v>34</v>
      </c>
      <c r="Z166" s="1" t="s">
        <v>34</v>
      </c>
      <c r="AA166" s="1" t="s">
        <v>705</v>
      </c>
      <c r="AB166" s="1"/>
      <c r="AC166" s="1">
        <v>9105820813</v>
      </c>
    </row>
    <row r="167" spans="1:29">
      <c r="A167" s="1">
        <f>MATCH(B167,Sheet1!B:B,0)</f>
        <v>88</v>
      </c>
      <c r="B167" s="1">
        <v>9105820816</v>
      </c>
      <c r="C167" s="1" t="s">
        <v>23</v>
      </c>
      <c r="D167" s="1" t="s">
        <v>24</v>
      </c>
      <c r="E167" s="1" t="s">
        <v>25</v>
      </c>
      <c r="F167" s="1" t="s">
        <v>706</v>
      </c>
      <c r="G167" s="1" t="s">
        <v>27</v>
      </c>
      <c r="H167" s="1" t="s">
        <v>28</v>
      </c>
      <c r="I167" s="1" t="s">
        <v>284</v>
      </c>
      <c r="J167" s="1" t="s">
        <v>285</v>
      </c>
      <c r="K167" s="1" t="s">
        <v>286</v>
      </c>
      <c r="L167" s="1" t="s">
        <v>696</v>
      </c>
      <c r="M167" s="1" t="s">
        <v>697</v>
      </c>
      <c r="N167" s="1" t="str">
        <f t="shared" si="2"/>
        <v>WIN-065</v>
      </c>
      <c r="O167" s="1" t="s">
        <v>2167</v>
      </c>
      <c r="P167" s="1" t="s">
        <v>34</v>
      </c>
      <c r="Q167" s="1" t="s">
        <v>34</v>
      </c>
      <c r="R167" s="1" t="s">
        <v>34</v>
      </c>
      <c r="S167" s="1" t="s">
        <v>35</v>
      </c>
      <c r="T167" s="1" t="s">
        <v>36</v>
      </c>
      <c r="U167" s="1" t="s">
        <v>37</v>
      </c>
      <c r="V167" s="1" t="s">
        <v>38</v>
      </c>
      <c r="W167" s="1" t="s">
        <v>39</v>
      </c>
      <c r="X167" s="1" t="s">
        <v>34</v>
      </c>
      <c r="Y167" s="1" t="s">
        <v>34</v>
      </c>
      <c r="Z167" s="1" t="s">
        <v>34</v>
      </c>
      <c r="AA167" s="1" t="s">
        <v>707</v>
      </c>
      <c r="AB167" s="1"/>
      <c r="AC167" s="1">
        <v>9105820816</v>
      </c>
    </row>
    <row r="168" spans="1:29">
      <c r="A168" s="1">
        <f>MATCH(B168,Sheet1!B:B,0)</f>
        <v>23</v>
      </c>
      <c r="B168" s="1">
        <v>9105819586</v>
      </c>
      <c r="C168" s="1" t="s">
        <v>23</v>
      </c>
      <c r="D168" s="1" t="s">
        <v>24</v>
      </c>
      <c r="E168" s="1" t="s">
        <v>25</v>
      </c>
      <c r="F168" s="1" t="s">
        <v>708</v>
      </c>
      <c r="G168" s="1" t="s">
        <v>27</v>
      </c>
      <c r="H168" s="1" t="s">
        <v>28</v>
      </c>
      <c r="I168" s="1" t="s">
        <v>407</v>
      </c>
      <c r="J168" s="1" t="s">
        <v>408</v>
      </c>
      <c r="K168" s="1" t="s">
        <v>409</v>
      </c>
      <c r="L168" s="1" t="s">
        <v>709</v>
      </c>
      <c r="M168" s="1" t="s">
        <v>710</v>
      </c>
      <c r="N168" s="1" t="str">
        <f t="shared" si="2"/>
        <v>WIN-058</v>
      </c>
      <c r="O168" s="1" t="s">
        <v>2168</v>
      </c>
      <c r="P168" s="1" t="s">
        <v>34</v>
      </c>
      <c r="Q168" s="1" t="s">
        <v>34</v>
      </c>
      <c r="R168" s="1" t="s">
        <v>34</v>
      </c>
      <c r="S168" s="1" t="s">
        <v>35</v>
      </c>
      <c r="T168" s="1" t="s">
        <v>36</v>
      </c>
      <c r="U168" s="1" t="s">
        <v>37</v>
      </c>
      <c r="V168" s="1" t="s">
        <v>38</v>
      </c>
      <c r="W168" s="1" t="s">
        <v>39</v>
      </c>
      <c r="X168" s="1" t="s">
        <v>34</v>
      </c>
      <c r="Y168" s="1" t="s">
        <v>34</v>
      </c>
      <c r="Z168" s="1" t="s">
        <v>34</v>
      </c>
      <c r="AA168" s="1" t="s">
        <v>711</v>
      </c>
      <c r="AB168" s="1"/>
      <c r="AC168" s="1">
        <v>9105819586</v>
      </c>
    </row>
    <row r="169" spans="1:29">
      <c r="A169" s="1">
        <f>MATCH(B169,Sheet1!B:B,0)</f>
        <v>30</v>
      </c>
      <c r="B169" s="1">
        <v>9105819823</v>
      </c>
      <c r="C169" s="1" t="s">
        <v>23</v>
      </c>
      <c r="D169" s="1" t="s">
        <v>24</v>
      </c>
      <c r="E169" s="1" t="s">
        <v>25</v>
      </c>
      <c r="F169" s="1" t="s">
        <v>712</v>
      </c>
      <c r="G169" s="1" t="s">
        <v>27</v>
      </c>
      <c r="H169" s="1" t="s">
        <v>28</v>
      </c>
      <c r="I169" s="1" t="s">
        <v>713</v>
      </c>
      <c r="J169" s="1" t="s">
        <v>714</v>
      </c>
      <c r="K169" s="1" t="s">
        <v>715</v>
      </c>
      <c r="L169" s="1" t="s">
        <v>709</v>
      </c>
      <c r="M169" s="1" t="s">
        <v>710</v>
      </c>
      <c r="N169" s="1" t="str">
        <f t="shared" si="2"/>
        <v>WIN-058</v>
      </c>
      <c r="O169" s="1" t="s">
        <v>2168</v>
      </c>
      <c r="P169" s="1" t="s">
        <v>34</v>
      </c>
      <c r="Q169" s="1" t="s">
        <v>34</v>
      </c>
      <c r="R169" s="1" t="s">
        <v>34</v>
      </c>
      <c r="S169" s="1" t="s">
        <v>35</v>
      </c>
      <c r="T169" s="1" t="s">
        <v>36</v>
      </c>
      <c r="U169" s="1" t="s">
        <v>37</v>
      </c>
      <c r="V169" s="1" t="s">
        <v>38</v>
      </c>
      <c r="W169" s="1" t="s">
        <v>39</v>
      </c>
      <c r="X169" s="1" t="s">
        <v>34</v>
      </c>
      <c r="Y169" s="1" t="s">
        <v>34</v>
      </c>
      <c r="Z169" s="1" t="s">
        <v>34</v>
      </c>
      <c r="AA169" s="1" t="s">
        <v>716</v>
      </c>
      <c r="AB169" s="1"/>
      <c r="AC169" s="1">
        <v>9105819823</v>
      </c>
    </row>
    <row r="170" spans="1:29">
      <c r="A170" s="1">
        <f>MATCH(B170,Sheet1!B:B,0)</f>
        <v>137</v>
      </c>
      <c r="B170" s="1">
        <v>9105821371</v>
      </c>
      <c r="C170" s="1" t="s">
        <v>23</v>
      </c>
      <c r="D170" s="1" t="s">
        <v>24</v>
      </c>
      <c r="E170" s="1" t="s">
        <v>25</v>
      </c>
      <c r="F170" s="1" t="s">
        <v>717</v>
      </c>
      <c r="G170" s="1" t="s">
        <v>27</v>
      </c>
      <c r="H170" s="1" t="s">
        <v>28</v>
      </c>
      <c r="I170" s="1" t="s">
        <v>334</v>
      </c>
      <c r="J170" s="1" t="s">
        <v>335</v>
      </c>
      <c r="K170" s="1" t="s">
        <v>336</v>
      </c>
      <c r="L170" s="1" t="s">
        <v>709</v>
      </c>
      <c r="M170" s="1" t="s">
        <v>710</v>
      </c>
      <c r="N170" s="1" t="str">
        <f t="shared" si="2"/>
        <v>WIN-058</v>
      </c>
      <c r="O170" s="1" t="s">
        <v>2168</v>
      </c>
      <c r="P170" s="1" t="s">
        <v>34</v>
      </c>
      <c r="Q170" s="1" t="s">
        <v>34</v>
      </c>
      <c r="R170" s="1" t="s">
        <v>34</v>
      </c>
      <c r="S170" s="1" t="s">
        <v>35</v>
      </c>
      <c r="T170" s="1" t="s">
        <v>36</v>
      </c>
      <c r="U170" s="1" t="s">
        <v>37</v>
      </c>
      <c r="V170" s="1" t="s">
        <v>38</v>
      </c>
      <c r="W170" s="1" t="s">
        <v>39</v>
      </c>
      <c r="X170" s="1" t="s">
        <v>34</v>
      </c>
      <c r="Y170" s="1" t="s">
        <v>34</v>
      </c>
      <c r="Z170" s="1" t="s">
        <v>34</v>
      </c>
      <c r="AA170" s="1" t="s">
        <v>718</v>
      </c>
      <c r="AB170" s="1"/>
      <c r="AC170" s="1">
        <v>9105821371</v>
      </c>
    </row>
    <row r="171" spans="1:29">
      <c r="A171" s="1">
        <f>MATCH(B171,Sheet1!B:B,0)</f>
        <v>138</v>
      </c>
      <c r="B171" s="1">
        <v>9105821400</v>
      </c>
      <c r="C171" s="1" t="s">
        <v>23</v>
      </c>
      <c r="D171" s="1" t="s">
        <v>24</v>
      </c>
      <c r="E171" s="1" t="s">
        <v>25</v>
      </c>
      <c r="F171" s="1" t="s">
        <v>719</v>
      </c>
      <c r="G171" s="1" t="s">
        <v>27</v>
      </c>
      <c r="H171" s="1" t="s">
        <v>28</v>
      </c>
      <c r="I171" s="1" t="s">
        <v>427</v>
      </c>
      <c r="J171" s="1" t="s">
        <v>428</v>
      </c>
      <c r="K171" s="1" t="s">
        <v>429</v>
      </c>
      <c r="L171" s="1" t="s">
        <v>709</v>
      </c>
      <c r="M171" s="1" t="s">
        <v>710</v>
      </c>
      <c r="N171" s="1" t="str">
        <f t="shared" si="2"/>
        <v>WIN-058</v>
      </c>
      <c r="O171" s="1" t="s">
        <v>2168</v>
      </c>
      <c r="P171" s="1" t="s">
        <v>34</v>
      </c>
      <c r="Q171" s="1" t="s">
        <v>34</v>
      </c>
      <c r="R171" s="1" t="s">
        <v>34</v>
      </c>
      <c r="S171" s="1" t="s">
        <v>35</v>
      </c>
      <c r="T171" s="1" t="s">
        <v>36</v>
      </c>
      <c r="U171" s="1" t="s">
        <v>37</v>
      </c>
      <c r="V171" s="1" t="s">
        <v>38</v>
      </c>
      <c r="W171" s="1" t="s">
        <v>39</v>
      </c>
      <c r="X171" s="1" t="s">
        <v>34</v>
      </c>
      <c r="Y171" s="1" t="s">
        <v>34</v>
      </c>
      <c r="Z171" s="1" t="s">
        <v>34</v>
      </c>
      <c r="AA171" s="1" t="s">
        <v>720</v>
      </c>
      <c r="AB171" s="1"/>
      <c r="AC171" s="1">
        <v>9105821400</v>
      </c>
    </row>
    <row r="172" spans="1:29">
      <c r="A172" s="1">
        <f>MATCH(B172,Sheet1!B:B,0)</f>
        <v>153</v>
      </c>
      <c r="B172" s="1">
        <v>9105821531</v>
      </c>
      <c r="C172" s="1" t="s">
        <v>23</v>
      </c>
      <c r="D172" s="1" t="s">
        <v>24</v>
      </c>
      <c r="E172" s="1" t="s">
        <v>25</v>
      </c>
      <c r="F172" s="1" t="s">
        <v>721</v>
      </c>
      <c r="G172" s="1" t="s">
        <v>27</v>
      </c>
      <c r="H172" s="1" t="s">
        <v>28</v>
      </c>
      <c r="I172" s="1" t="s">
        <v>722</v>
      </c>
      <c r="J172" s="1" t="s">
        <v>723</v>
      </c>
      <c r="K172" s="1" t="s">
        <v>724</v>
      </c>
      <c r="L172" s="1" t="s">
        <v>709</v>
      </c>
      <c r="M172" s="1" t="s">
        <v>710</v>
      </c>
      <c r="N172" s="1" t="str">
        <f t="shared" si="2"/>
        <v>WIN-058</v>
      </c>
      <c r="O172" s="1" t="s">
        <v>2168</v>
      </c>
      <c r="P172" s="1" t="s">
        <v>34</v>
      </c>
      <c r="Q172" s="1" t="s">
        <v>34</v>
      </c>
      <c r="R172" s="1" t="s">
        <v>34</v>
      </c>
      <c r="S172" s="1" t="s">
        <v>35</v>
      </c>
      <c r="T172" s="1" t="s">
        <v>36</v>
      </c>
      <c r="U172" s="1" t="s">
        <v>37</v>
      </c>
      <c r="V172" s="1" t="s">
        <v>38</v>
      </c>
      <c r="W172" s="1" t="s">
        <v>39</v>
      </c>
      <c r="X172" s="1" t="s">
        <v>34</v>
      </c>
      <c r="Y172" s="1" t="s">
        <v>34</v>
      </c>
      <c r="Z172" s="1" t="s">
        <v>34</v>
      </c>
      <c r="AA172" s="1" t="s">
        <v>725</v>
      </c>
      <c r="AB172" s="1"/>
      <c r="AC172" s="1">
        <v>9105821531</v>
      </c>
    </row>
    <row r="173" spans="1:29">
      <c r="A173" s="1">
        <f>MATCH(B173,Sheet1!B:B,0)</f>
        <v>165</v>
      </c>
      <c r="B173" s="1">
        <v>9105821804</v>
      </c>
      <c r="C173" s="1" t="s">
        <v>23</v>
      </c>
      <c r="D173" s="1" t="s">
        <v>24</v>
      </c>
      <c r="E173" s="1" t="s">
        <v>25</v>
      </c>
      <c r="F173" s="1" t="s">
        <v>726</v>
      </c>
      <c r="G173" s="1" t="s">
        <v>27</v>
      </c>
      <c r="H173" s="1" t="s">
        <v>28</v>
      </c>
      <c r="I173" s="1" t="s">
        <v>62</v>
      </c>
      <c r="J173" s="1" t="s">
        <v>63</v>
      </c>
      <c r="K173" s="1" t="s">
        <v>64</v>
      </c>
      <c r="L173" s="1" t="s">
        <v>709</v>
      </c>
      <c r="M173" s="1" t="s">
        <v>710</v>
      </c>
      <c r="N173" s="1" t="str">
        <f t="shared" si="2"/>
        <v>WIN-058</v>
      </c>
      <c r="O173" s="1" t="s">
        <v>2168</v>
      </c>
      <c r="P173" s="1" t="s">
        <v>34</v>
      </c>
      <c r="Q173" s="1" t="s">
        <v>34</v>
      </c>
      <c r="R173" s="1" t="s">
        <v>34</v>
      </c>
      <c r="S173" s="1" t="s">
        <v>35</v>
      </c>
      <c r="T173" s="1" t="s">
        <v>36</v>
      </c>
      <c r="U173" s="1" t="s">
        <v>37</v>
      </c>
      <c r="V173" s="1" t="s">
        <v>38</v>
      </c>
      <c r="W173" s="1" t="s">
        <v>39</v>
      </c>
      <c r="X173" s="1" t="s">
        <v>34</v>
      </c>
      <c r="Y173" s="1" t="s">
        <v>34</v>
      </c>
      <c r="Z173" s="1" t="s">
        <v>34</v>
      </c>
      <c r="AA173" s="1" t="s">
        <v>727</v>
      </c>
      <c r="AB173" s="1"/>
      <c r="AC173" s="1">
        <v>9105821804</v>
      </c>
    </row>
    <row r="174" spans="1:29">
      <c r="A174" s="1">
        <f>MATCH(B174,Sheet1!B:B,0)</f>
        <v>218</v>
      </c>
      <c r="B174" s="1">
        <v>9105822627</v>
      </c>
      <c r="C174" s="1" t="s">
        <v>23</v>
      </c>
      <c r="D174" s="1" t="s">
        <v>24</v>
      </c>
      <c r="E174" s="1" t="s">
        <v>25</v>
      </c>
      <c r="F174" s="1" t="s">
        <v>728</v>
      </c>
      <c r="G174" s="1" t="s">
        <v>27</v>
      </c>
      <c r="H174" s="1" t="s">
        <v>28</v>
      </c>
      <c r="I174" s="1" t="s">
        <v>284</v>
      </c>
      <c r="J174" s="1" t="s">
        <v>285</v>
      </c>
      <c r="K174" s="1" t="s">
        <v>286</v>
      </c>
      <c r="L174" s="1" t="s">
        <v>709</v>
      </c>
      <c r="M174" s="1" t="s">
        <v>710</v>
      </c>
      <c r="N174" s="1" t="str">
        <f t="shared" si="2"/>
        <v>WIN-058</v>
      </c>
      <c r="O174" s="1" t="s">
        <v>2168</v>
      </c>
      <c r="P174" s="1" t="s">
        <v>34</v>
      </c>
      <c r="Q174" s="1" t="s">
        <v>34</v>
      </c>
      <c r="R174" s="1" t="s">
        <v>34</v>
      </c>
      <c r="S174" s="1" t="s">
        <v>35</v>
      </c>
      <c r="T174" s="1" t="s">
        <v>36</v>
      </c>
      <c r="U174" s="1" t="s">
        <v>37</v>
      </c>
      <c r="V174" s="1" t="s">
        <v>38</v>
      </c>
      <c r="W174" s="1" t="s">
        <v>39</v>
      </c>
      <c r="X174" s="1" t="s">
        <v>34</v>
      </c>
      <c r="Y174" s="1" t="s">
        <v>34</v>
      </c>
      <c r="Z174" s="1" t="s">
        <v>34</v>
      </c>
      <c r="AA174" s="1" t="s">
        <v>729</v>
      </c>
      <c r="AB174" s="1"/>
      <c r="AC174" s="1">
        <v>9105822627</v>
      </c>
    </row>
    <row r="175" spans="1:29">
      <c r="A175" s="1">
        <f>MATCH(B175,Sheet1!B:B,0)</f>
        <v>252</v>
      </c>
      <c r="B175" s="1">
        <v>9105823320</v>
      </c>
      <c r="C175" s="1" t="s">
        <v>23</v>
      </c>
      <c r="D175" s="1" t="s">
        <v>24</v>
      </c>
      <c r="E175" s="1" t="s">
        <v>25</v>
      </c>
      <c r="F175" s="1" t="s">
        <v>730</v>
      </c>
      <c r="G175" s="1" t="s">
        <v>27</v>
      </c>
      <c r="H175" s="1" t="s">
        <v>28</v>
      </c>
      <c r="I175" s="1" t="s">
        <v>471</v>
      </c>
      <c r="J175" s="1" t="s">
        <v>472</v>
      </c>
      <c r="K175" s="1" t="s">
        <v>473</v>
      </c>
      <c r="L175" s="1" t="s">
        <v>709</v>
      </c>
      <c r="M175" s="1" t="s">
        <v>710</v>
      </c>
      <c r="N175" s="1" t="str">
        <f t="shared" si="2"/>
        <v>WIN-058</v>
      </c>
      <c r="O175" s="1" t="s">
        <v>2168</v>
      </c>
      <c r="P175" s="1" t="s">
        <v>34</v>
      </c>
      <c r="Q175" s="1" t="s">
        <v>34</v>
      </c>
      <c r="R175" s="1" t="s">
        <v>34</v>
      </c>
      <c r="S175" s="1" t="s">
        <v>35</v>
      </c>
      <c r="T175" s="1" t="s">
        <v>36</v>
      </c>
      <c r="U175" s="1" t="s">
        <v>37</v>
      </c>
      <c r="V175" s="1" t="s">
        <v>38</v>
      </c>
      <c r="W175" s="1" t="s">
        <v>39</v>
      </c>
      <c r="X175" s="1" t="s">
        <v>34</v>
      </c>
      <c r="Y175" s="1" t="s">
        <v>34</v>
      </c>
      <c r="Z175" s="1" t="s">
        <v>34</v>
      </c>
      <c r="AA175" s="1" t="s">
        <v>731</v>
      </c>
      <c r="AB175" s="1"/>
      <c r="AC175" s="1">
        <v>9105823320</v>
      </c>
    </row>
    <row r="176" spans="1:29">
      <c r="A176" s="1">
        <f>MATCH(B176,Sheet1!B:B,0)</f>
        <v>267</v>
      </c>
      <c r="B176" s="1">
        <v>9105823546</v>
      </c>
      <c r="C176" s="1" t="s">
        <v>23</v>
      </c>
      <c r="D176" s="1" t="s">
        <v>24</v>
      </c>
      <c r="E176" s="1" t="s">
        <v>25</v>
      </c>
      <c r="F176" s="1" t="s">
        <v>732</v>
      </c>
      <c r="G176" s="1" t="s">
        <v>27</v>
      </c>
      <c r="H176" s="1" t="s">
        <v>28</v>
      </c>
      <c r="I176" s="1" t="s">
        <v>471</v>
      </c>
      <c r="J176" s="1" t="s">
        <v>472</v>
      </c>
      <c r="K176" s="1" t="s">
        <v>473</v>
      </c>
      <c r="L176" s="1" t="s">
        <v>709</v>
      </c>
      <c r="M176" s="1" t="s">
        <v>710</v>
      </c>
      <c r="N176" s="1" t="str">
        <f t="shared" si="2"/>
        <v>WIN-058</v>
      </c>
      <c r="O176" s="1" t="s">
        <v>2168</v>
      </c>
      <c r="P176" s="1" t="s">
        <v>34</v>
      </c>
      <c r="Q176" s="1" t="s">
        <v>34</v>
      </c>
      <c r="R176" s="1" t="s">
        <v>34</v>
      </c>
      <c r="S176" s="1" t="s">
        <v>35</v>
      </c>
      <c r="T176" s="1" t="s">
        <v>36</v>
      </c>
      <c r="U176" s="1" t="s">
        <v>37</v>
      </c>
      <c r="V176" s="1" t="s">
        <v>38</v>
      </c>
      <c r="W176" s="1" t="s">
        <v>39</v>
      </c>
      <c r="X176" s="1" t="s">
        <v>34</v>
      </c>
      <c r="Y176" s="1" t="s">
        <v>34</v>
      </c>
      <c r="Z176" s="1" t="s">
        <v>34</v>
      </c>
      <c r="AA176" s="1" t="s">
        <v>733</v>
      </c>
      <c r="AB176" s="1"/>
      <c r="AC176" s="1">
        <v>9105823546</v>
      </c>
    </row>
    <row r="177" spans="1:29">
      <c r="A177" s="1">
        <f>MATCH(B177,Sheet1!B:B,0)</f>
        <v>292</v>
      </c>
      <c r="B177" s="1">
        <v>9105823873</v>
      </c>
      <c r="C177" s="1" t="s">
        <v>23</v>
      </c>
      <c r="D177" s="1" t="s">
        <v>24</v>
      </c>
      <c r="E177" s="1" t="s">
        <v>25</v>
      </c>
      <c r="F177" s="1" t="s">
        <v>734</v>
      </c>
      <c r="G177" s="1" t="s">
        <v>27</v>
      </c>
      <c r="H177" s="1" t="s">
        <v>28</v>
      </c>
      <c r="I177" s="1" t="s">
        <v>62</v>
      </c>
      <c r="J177" s="1" t="s">
        <v>63</v>
      </c>
      <c r="K177" s="1" t="s">
        <v>64</v>
      </c>
      <c r="L177" s="1" t="s">
        <v>709</v>
      </c>
      <c r="M177" s="1" t="s">
        <v>710</v>
      </c>
      <c r="N177" s="1" t="str">
        <f t="shared" si="2"/>
        <v>WIN-058</v>
      </c>
      <c r="O177" s="1" t="s">
        <v>2168</v>
      </c>
      <c r="P177" s="1" t="s">
        <v>34</v>
      </c>
      <c r="Q177" s="1" t="s">
        <v>34</v>
      </c>
      <c r="R177" s="1" t="s">
        <v>34</v>
      </c>
      <c r="S177" s="1" t="s">
        <v>35</v>
      </c>
      <c r="T177" s="1" t="s">
        <v>36</v>
      </c>
      <c r="U177" s="1" t="s">
        <v>37</v>
      </c>
      <c r="V177" s="1" t="s">
        <v>38</v>
      </c>
      <c r="W177" s="1" t="s">
        <v>39</v>
      </c>
      <c r="X177" s="1" t="s">
        <v>34</v>
      </c>
      <c r="Y177" s="1" t="s">
        <v>34</v>
      </c>
      <c r="Z177" s="1" t="s">
        <v>34</v>
      </c>
      <c r="AA177" s="1" t="s">
        <v>735</v>
      </c>
      <c r="AB177" s="1"/>
      <c r="AC177" s="1">
        <v>9105823873</v>
      </c>
    </row>
    <row r="178" spans="1:29">
      <c r="A178" s="1">
        <f>MATCH(B178,Sheet1!B:B,0)</f>
        <v>301</v>
      </c>
      <c r="B178" s="1">
        <v>9105824063</v>
      </c>
      <c r="C178" s="1" t="s">
        <v>23</v>
      </c>
      <c r="D178" s="1" t="s">
        <v>24</v>
      </c>
      <c r="E178" s="1" t="s">
        <v>25</v>
      </c>
      <c r="F178" s="1" t="s">
        <v>736</v>
      </c>
      <c r="G178" s="1" t="s">
        <v>27</v>
      </c>
      <c r="H178" s="1" t="s">
        <v>28</v>
      </c>
      <c r="I178" s="1" t="s">
        <v>284</v>
      </c>
      <c r="J178" s="1" t="s">
        <v>285</v>
      </c>
      <c r="K178" s="1" t="s">
        <v>286</v>
      </c>
      <c r="L178" s="1" t="s">
        <v>709</v>
      </c>
      <c r="M178" s="1" t="s">
        <v>710</v>
      </c>
      <c r="N178" s="1" t="str">
        <f t="shared" si="2"/>
        <v>WIN-058</v>
      </c>
      <c r="O178" s="1" t="s">
        <v>2168</v>
      </c>
      <c r="P178" s="1" t="s">
        <v>34</v>
      </c>
      <c r="Q178" s="1" t="s">
        <v>34</v>
      </c>
      <c r="R178" s="1" t="s">
        <v>34</v>
      </c>
      <c r="S178" s="1" t="s">
        <v>35</v>
      </c>
      <c r="T178" s="1" t="s">
        <v>36</v>
      </c>
      <c r="U178" s="1" t="s">
        <v>37</v>
      </c>
      <c r="V178" s="1" t="s">
        <v>38</v>
      </c>
      <c r="W178" s="1" t="s">
        <v>39</v>
      </c>
      <c r="X178" s="1" t="s">
        <v>34</v>
      </c>
      <c r="Y178" s="1" t="s">
        <v>34</v>
      </c>
      <c r="Z178" s="1" t="s">
        <v>34</v>
      </c>
      <c r="AA178" s="1" t="s">
        <v>737</v>
      </c>
      <c r="AB178" s="1"/>
      <c r="AC178" s="1">
        <v>9105824063</v>
      </c>
    </row>
    <row r="179" spans="1:29">
      <c r="A179" s="1">
        <f>MATCH(B179,Sheet1!B:B,0)</f>
        <v>141</v>
      </c>
      <c r="B179" s="1">
        <v>9105821432</v>
      </c>
      <c r="C179" s="1" t="s">
        <v>23</v>
      </c>
      <c r="D179" s="1" t="s">
        <v>24</v>
      </c>
      <c r="E179" s="1" t="s">
        <v>25</v>
      </c>
      <c r="F179" s="1" t="s">
        <v>738</v>
      </c>
      <c r="G179" s="1" t="s">
        <v>27</v>
      </c>
      <c r="H179" s="1" t="s">
        <v>28</v>
      </c>
      <c r="I179" s="1" t="s">
        <v>647</v>
      </c>
      <c r="J179" s="1" t="s">
        <v>648</v>
      </c>
      <c r="K179" s="1" t="s">
        <v>649</v>
      </c>
      <c r="L179" s="1" t="s">
        <v>739</v>
      </c>
      <c r="M179" s="1" t="s">
        <v>740</v>
      </c>
      <c r="N179" s="1" t="str">
        <f t="shared" si="2"/>
        <v>WIN-045</v>
      </c>
      <c r="O179" s="1" t="s">
        <v>2169</v>
      </c>
      <c r="P179" s="1" t="s">
        <v>34</v>
      </c>
      <c r="Q179" s="1" t="s">
        <v>34</v>
      </c>
      <c r="R179" s="1" t="s">
        <v>34</v>
      </c>
      <c r="S179" s="1" t="s">
        <v>35</v>
      </c>
      <c r="T179" s="1" t="s">
        <v>36</v>
      </c>
      <c r="U179" s="1" t="s">
        <v>37</v>
      </c>
      <c r="V179" s="1" t="s">
        <v>38</v>
      </c>
      <c r="W179" s="1" t="s">
        <v>39</v>
      </c>
      <c r="X179" s="1" t="s">
        <v>34</v>
      </c>
      <c r="Y179" s="1" t="s">
        <v>34</v>
      </c>
      <c r="Z179" s="1" t="s">
        <v>34</v>
      </c>
      <c r="AA179" s="1" t="s">
        <v>741</v>
      </c>
      <c r="AB179" s="1"/>
      <c r="AC179" s="1">
        <v>9105821432</v>
      </c>
    </row>
    <row r="180" spans="1:29">
      <c r="A180" s="1">
        <f>MATCH(B180,Sheet1!B:B,0)</f>
        <v>268</v>
      </c>
      <c r="B180" s="1">
        <v>9105823557</v>
      </c>
      <c r="C180" s="1" t="s">
        <v>23</v>
      </c>
      <c r="D180" s="1" t="s">
        <v>24</v>
      </c>
      <c r="E180" s="1" t="s">
        <v>25</v>
      </c>
      <c r="F180" s="1" t="s">
        <v>742</v>
      </c>
      <c r="G180" s="1" t="s">
        <v>27</v>
      </c>
      <c r="H180" s="1" t="s">
        <v>28</v>
      </c>
      <c r="I180" s="1" t="s">
        <v>647</v>
      </c>
      <c r="J180" s="1" t="s">
        <v>648</v>
      </c>
      <c r="K180" s="1" t="s">
        <v>649</v>
      </c>
      <c r="L180" s="1" t="s">
        <v>739</v>
      </c>
      <c r="M180" s="1" t="s">
        <v>740</v>
      </c>
      <c r="N180" s="1" t="str">
        <f t="shared" si="2"/>
        <v>WIN-045</v>
      </c>
      <c r="O180" s="1" t="s">
        <v>2169</v>
      </c>
      <c r="P180" s="1" t="s">
        <v>34</v>
      </c>
      <c r="Q180" s="1" t="s">
        <v>34</v>
      </c>
      <c r="R180" s="1" t="s">
        <v>34</v>
      </c>
      <c r="S180" s="1" t="s">
        <v>35</v>
      </c>
      <c r="T180" s="1" t="s">
        <v>36</v>
      </c>
      <c r="U180" s="1" t="s">
        <v>37</v>
      </c>
      <c r="V180" s="1" t="s">
        <v>38</v>
      </c>
      <c r="W180" s="1" t="s">
        <v>39</v>
      </c>
      <c r="X180" s="1" t="s">
        <v>34</v>
      </c>
      <c r="Y180" s="1" t="s">
        <v>34</v>
      </c>
      <c r="Z180" s="1" t="s">
        <v>34</v>
      </c>
      <c r="AA180" s="1" t="s">
        <v>743</v>
      </c>
      <c r="AB180" s="1"/>
      <c r="AC180" s="1">
        <v>9105823557</v>
      </c>
    </row>
    <row r="181" spans="1:29">
      <c r="A181" s="1">
        <f>MATCH(B181,Sheet1!B:B,0)</f>
        <v>270</v>
      </c>
      <c r="B181" s="1">
        <v>9105823623</v>
      </c>
      <c r="C181" s="1" t="s">
        <v>23</v>
      </c>
      <c r="D181" s="1" t="s">
        <v>24</v>
      </c>
      <c r="E181" s="1" t="s">
        <v>25</v>
      </c>
      <c r="F181" s="1" t="s">
        <v>744</v>
      </c>
      <c r="G181" s="1" t="s">
        <v>27</v>
      </c>
      <c r="H181" s="1" t="s">
        <v>28</v>
      </c>
      <c r="I181" s="1" t="s">
        <v>745</v>
      </c>
      <c r="J181" s="1" t="s">
        <v>746</v>
      </c>
      <c r="K181" s="1" t="s">
        <v>747</v>
      </c>
      <c r="L181" s="1" t="s">
        <v>739</v>
      </c>
      <c r="M181" s="1" t="s">
        <v>740</v>
      </c>
      <c r="N181" s="1" t="str">
        <f t="shared" si="2"/>
        <v>WIN-045</v>
      </c>
      <c r="O181" s="1" t="s">
        <v>2169</v>
      </c>
      <c r="P181" s="1" t="s">
        <v>34</v>
      </c>
      <c r="Q181" s="1" t="s">
        <v>34</v>
      </c>
      <c r="R181" s="1" t="s">
        <v>34</v>
      </c>
      <c r="S181" s="1" t="s">
        <v>35</v>
      </c>
      <c r="T181" s="1" t="s">
        <v>36</v>
      </c>
      <c r="U181" s="1" t="s">
        <v>37</v>
      </c>
      <c r="V181" s="1" t="s">
        <v>38</v>
      </c>
      <c r="W181" s="1" t="s">
        <v>39</v>
      </c>
      <c r="X181" s="1" t="s">
        <v>34</v>
      </c>
      <c r="Y181" s="1" t="s">
        <v>34</v>
      </c>
      <c r="Z181" s="1" t="s">
        <v>34</v>
      </c>
      <c r="AA181" s="1" t="s">
        <v>748</v>
      </c>
      <c r="AB181" s="1"/>
      <c r="AC181" s="1">
        <v>9105823623</v>
      </c>
    </row>
    <row r="182" spans="1:29">
      <c r="A182" s="1">
        <f>MATCH(B182,Sheet1!B:B,0)</f>
        <v>286</v>
      </c>
      <c r="B182" s="1">
        <v>9105823860</v>
      </c>
      <c r="C182" s="1" t="s">
        <v>23</v>
      </c>
      <c r="D182" s="1" t="s">
        <v>24</v>
      </c>
      <c r="E182" s="1" t="s">
        <v>25</v>
      </c>
      <c r="F182" s="1" t="s">
        <v>749</v>
      </c>
      <c r="G182" s="1" t="s">
        <v>27</v>
      </c>
      <c r="H182" s="1" t="s">
        <v>28</v>
      </c>
      <c r="I182" s="1" t="s">
        <v>116</v>
      </c>
      <c r="J182" s="1" t="s">
        <v>117</v>
      </c>
      <c r="K182" s="1" t="s">
        <v>118</v>
      </c>
      <c r="L182" s="1" t="s">
        <v>739</v>
      </c>
      <c r="M182" s="1" t="s">
        <v>740</v>
      </c>
      <c r="N182" s="1" t="str">
        <f t="shared" si="2"/>
        <v>WIN-045</v>
      </c>
      <c r="O182" s="1" t="s">
        <v>2169</v>
      </c>
      <c r="P182" s="1" t="s">
        <v>34</v>
      </c>
      <c r="Q182" s="1" t="s">
        <v>34</v>
      </c>
      <c r="R182" s="1" t="s">
        <v>34</v>
      </c>
      <c r="S182" s="1" t="s">
        <v>35</v>
      </c>
      <c r="T182" s="1" t="s">
        <v>36</v>
      </c>
      <c r="U182" s="1" t="s">
        <v>37</v>
      </c>
      <c r="V182" s="1" t="s">
        <v>38</v>
      </c>
      <c r="W182" s="1" t="s">
        <v>39</v>
      </c>
      <c r="X182" s="1" t="s">
        <v>34</v>
      </c>
      <c r="Y182" s="1" t="s">
        <v>34</v>
      </c>
      <c r="Z182" s="1" t="s">
        <v>34</v>
      </c>
      <c r="AA182" s="1" t="s">
        <v>750</v>
      </c>
      <c r="AB182" s="1"/>
      <c r="AC182" s="1">
        <v>9105823860</v>
      </c>
    </row>
    <row r="183" spans="1:29">
      <c r="A183" s="1">
        <f>MATCH(B183,Sheet1!B:B,0)</f>
        <v>161</v>
      </c>
      <c r="B183" s="1">
        <v>9105821562</v>
      </c>
      <c r="C183" s="1" t="s">
        <v>23</v>
      </c>
      <c r="D183" s="1" t="s">
        <v>24</v>
      </c>
      <c r="E183" s="1" t="s">
        <v>25</v>
      </c>
      <c r="F183" s="1" t="s">
        <v>751</v>
      </c>
      <c r="G183" s="1" t="s">
        <v>27</v>
      </c>
      <c r="H183" s="1" t="s">
        <v>28</v>
      </c>
      <c r="I183" s="1" t="s">
        <v>353</v>
      </c>
      <c r="J183" s="1" t="s">
        <v>354</v>
      </c>
      <c r="K183" s="1" t="s">
        <v>355</v>
      </c>
      <c r="L183" s="1" t="s">
        <v>752</v>
      </c>
      <c r="M183" s="1" t="s">
        <v>753</v>
      </c>
      <c r="N183" s="1" t="str">
        <f t="shared" si="2"/>
        <v>WIN-070</v>
      </c>
      <c r="O183" s="1" t="s">
        <v>2170</v>
      </c>
      <c r="P183" s="1" t="s">
        <v>34</v>
      </c>
      <c r="Q183" s="1" t="s">
        <v>34</v>
      </c>
      <c r="R183" s="1" t="s">
        <v>34</v>
      </c>
      <c r="S183" s="1" t="s">
        <v>35</v>
      </c>
      <c r="T183" s="1" t="s">
        <v>36</v>
      </c>
      <c r="U183" s="1" t="s">
        <v>37</v>
      </c>
      <c r="V183" s="1" t="s">
        <v>38</v>
      </c>
      <c r="W183" s="1" t="s">
        <v>39</v>
      </c>
      <c r="X183" s="1" t="s">
        <v>34</v>
      </c>
      <c r="Y183" s="1" t="s">
        <v>34</v>
      </c>
      <c r="Z183" s="1" t="s">
        <v>34</v>
      </c>
      <c r="AA183" s="1" t="s">
        <v>754</v>
      </c>
      <c r="AB183" s="1"/>
      <c r="AC183" s="1">
        <v>9105821562</v>
      </c>
    </row>
    <row r="184" spans="1:29">
      <c r="A184" s="1">
        <f>MATCH(B184,Sheet1!B:B,0)</f>
        <v>273</v>
      </c>
      <c r="B184" s="1">
        <v>9105823604</v>
      </c>
      <c r="C184" s="1" t="s">
        <v>23</v>
      </c>
      <c r="D184" s="1" t="s">
        <v>24</v>
      </c>
      <c r="E184" s="1" t="s">
        <v>25</v>
      </c>
      <c r="F184" s="1" t="s">
        <v>755</v>
      </c>
      <c r="G184" s="1" t="s">
        <v>27</v>
      </c>
      <c r="H184" s="1" t="s">
        <v>28</v>
      </c>
      <c r="I184" s="1" t="s">
        <v>327</v>
      </c>
      <c r="J184" s="1" t="s">
        <v>328</v>
      </c>
      <c r="K184" s="1" t="s">
        <v>329</v>
      </c>
      <c r="L184" s="1" t="s">
        <v>752</v>
      </c>
      <c r="M184" s="1" t="s">
        <v>753</v>
      </c>
      <c r="N184" s="1" t="str">
        <f t="shared" si="2"/>
        <v>WIN-070</v>
      </c>
      <c r="O184" s="1" t="s">
        <v>2170</v>
      </c>
      <c r="P184" s="1" t="s">
        <v>34</v>
      </c>
      <c r="Q184" s="1" t="s">
        <v>34</v>
      </c>
      <c r="R184" s="1" t="s">
        <v>34</v>
      </c>
      <c r="S184" s="1" t="s">
        <v>35</v>
      </c>
      <c r="T184" s="1" t="s">
        <v>36</v>
      </c>
      <c r="U184" s="1" t="s">
        <v>37</v>
      </c>
      <c r="V184" s="1" t="s">
        <v>38</v>
      </c>
      <c r="W184" s="1" t="s">
        <v>39</v>
      </c>
      <c r="X184" s="1" t="s">
        <v>34</v>
      </c>
      <c r="Y184" s="1" t="s">
        <v>34</v>
      </c>
      <c r="Z184" s="1" t="s">
        <v>34</v>
      </c>
      <c r="AA184" s="1" t="s">
        <v>756</v>
      </c>
      <c r="AB184" s="1"/>
      <c r="AC184" s="1">
        <v>9105823604</v>
      </c>
    </row>
    <row r="185" spans="1:29">
      <c r="A185" s="1">
        <f>MATCH(B185,Sheet1!B:B,0)</f>
        <v>275</v>
      </c>
      <c r="B185" s="1">
        <v>9105823711</v>
      </c>
      <c r="C185" s="1" t="s">
        <v>23</v>
      </c>
      <c r="D185" s="1" t="s">
        <v>24</v>
      </c>
      <c r="E185" s="1" t="s">
        <v>25</v>
      </c>
      <c r="F185" s="1" t="s">
        <v>757</v>
      </c>
      <c r="G185" s="1" t="s">
        <v>27</v>
      </c>
      <c r="H185" s="1" t="s">
        <v>28</v>
      </c>
      <c r="I185" s="1" t="s">
        <v>62</v>
      </c>
      <c r="J185" s="1" t="s">
        <v>63</v>
      </c>
      <c r="K185" s="1" t="s">
        <v>64</v>
      </c>
      <c r="L185" s="1" t="s">
        <v>752</v>
      </c>
      <c r="M185" s="1" t="s">
        <v>753</v>
      </c>
      <c r="N185" s="1" t="str">
        <f t="shared" si="2"/>
        <v>WIN-070</v>
      </c>
      <c r="O185" s="1" t="s">
        <v>2170</v>
      </c>
      <c r="P185" s="1" t="s">
        <v>34</v>
      </c>
      <c r="Q185" s="1" t="s">
        <v>34</v>
      </c>
      <c r="R185" s="1" t="s">
        <v>34</v>
      </c>
      <c r="S185" s="1" t="s">
        <v>35</v>
      </c>
      <c r="T185" s="1" t="s">
        <v>36</v>
      </c>
      <c r="U185" s="1" t="s">
        <v>37</v>
      </c>
      <c r="V185" s="1" t="s">
        <v>38</v>
      </c>
      <c r="W185" s="1" t="s">
        <v>39</v>
      </c>
      <c r="X185" s="1" t="s">
        <v>34</v>
      </c>
      <c r="Y185" s="1" t="s">
        <v>34</v>
      </c>
      <c r="Z185" s="1" t="s">
        <v>34</v>
      </c>
      <c r="AA185" s="1" t="s">
        <v>758</v>
      </c>
      <c r="AB185" s="1"/>
      <c r="AC185" s="1">
        <v>9105823711</v>
      </c>
    </row>
    <row r="186" spans="1:29">
      <c r="A186" s="1">
        <f>MATCH(B186,Sheet1!B:B,0)</f>
        <v>338</v>
      </c>
      <c r="B186" s="1">
        <v>9105824439</v>
      </c>
      <c r="C186" s="1" t="s">
        <v>23</v>
      </c>
      <c r="D186" s="1" t="s">
        <v>24</v>
      </c>
      <c r="E186" s="1" t="s">
        <v>25</v>
      </c>
      <c r="F186" s="1" t="s">
        <v>759</v>
      </c>
      <c r="G186" s="1" t="s">
        <v>27</v>
      </c>
      <c r="H186" s="1" t="s">
        <v>28</v>
      </c>
      <c r="I186" s="1" t="s">
        <v>143</v>
      </c>
      <c r="J186" s="1" t="s">
        <v>144</v>
      </c>
      <c r="K186" s="1" t="s">
        <v>145</v>
      </c>
      <c r="L186" s="1" t="s">
        <v>752</v>
      </c>
      <c r="M186" s="1" t="s">
        <v>753</v>
      </c>
      <c r="N186" s="1" t="str">
        <f t="shared" si="2"/>
        <v>WIN-070</v>
      </c>
      <c r="O186" s="1" t="s">
        <v>2170</v>
      </c>
      <c r="P186" s="1" t="s">
        <v>34</v>
      </c>
      <c r="Q186" s="1" t="s">
        <v>34</v>
      </c>
      <c r="R186" s="1" t="s">
        <v>34</v>
      </c>
      <c r="S186" s="1" t="s">
        <v>35</v>
      </c>
      <c r="T186" s="1" t="s">
        <v>36</v>
      </c>
      <c r="U186" s="1" t="s">
        <v>37</v>
      </c>
      <c r="V186" s="1" t="s">
        <v>38</v>
      </c>
      <c r="W186" s="1" t="s">
        <v>39</v>
      </c>
      <c r="X186" s="1" t="s">
        <v>34</v>
      </c>
      <c r="Y186" s="1" t="s">
        <v>34</v>
      </c>
      <c r="Z186" s="1" t="s">
        <v>34</v>
      </c>
      <c r="AA186" s="1" t="s">
        <v>760</v>
      </c>
      <c r="AB186" s="1"/>
      <c r="AC186" s="1">
        <v>9105824439</v>
      </c>
    </row>
    <row r="187" spans="1:29">
      <c r="A187" s="1">
        <f>MATCH(B187,Sheet1!B:B,0)</f>
        <v>339</v>
      </c>
      <c r="B187" s="1">
        <v>9105824460</v>
      </c>
      <c r="C187" s="1" t="s">
        <v>23</v>
      </c>
      <c r="D187" s="1" t="s">
        <v>24</v>
      </c>
      <c r="E187" s="1" t="s">
        <v>25</v>
      </c>
      <c r="F187" s="1" t="s">
        <v>761</v>
      </c>
      <c r="G187" s="1" t="s">
        <v>27</v>
      </c>
      <c r="H187" s="1" t="s">
        <v>28</v>
      </c>
      <c r="I187" s="1" t="s">
        <v>762</v>
      </c>
      <c r="J187" s="1" t="s">
        <v>763</v>
      </c>
      <c r="K187" s="1" t="s">
        <v>764</v>
      </c>
      <c r="L187" s="1" t="s">
        <v>752</v>
      </c>
      <c r="M187" s="1" t="s">
        <v>753</v>
      </c>
      <c r="N187" s="1" t="str">
        <f t="shared" si="2"/>
        <v>WIN-070</v>
      </c>
      <c r="O187" s="1" t="s">
        <v>2170</v>
      </c>
      <c r="P187" s="1" t="s">
        <v>34</v>
      </c>
      <c r="Q187" s="1" t="s">
        <v>34</v>
      </c>
      <c r="R187" s="1" t="s">
        <v>34</v>
      </c>
      <c r="S187" s="1" t="s">
        <v>35</v>
      </c>
      <c r="T187" s="1" t="s">
        <v>36</v>
      </c>
      <c r="U187" s="1" t="s">
        <v>37</v>
      </c>
      <c r="V187" s="1" t="s">
        <v>38</v>
      </c>
      <c r="W187" s="1" t="s">
        <v>39</v>
      </c>
      <c r="X187" s="1" t="s">
        <v>34</v>
      </c>
      <c r="Y187" s="1" t="s">
        <v>34</v>
      </c>
      <c r="Z187" s="1" t="s">
        <v>34</v>
      </c>
      <c r="AA187" s="1" t="s">
        <v>765</v>
      </c>
      <c r="AB187" s="1"/>
      <c r="AC187" s="1">
        <v>9105824460</v>
      </c>
    </row>
    <row r="188" spans="1:29">
      <c r="A188" s="1">
        <f>MATCH(B188,Sheet1!B:B,0)</f>
        <v>90</v>
      </c>
      <c r="B188" s="1">
        <v>9105820921</v>
      </c>
      <c r="C188" s="1" t="s">
        <v>23</v>
      </c>
      <c r="D188" s="1" t="s">
        <v>24</v>
      </c>
      <c r="E188" s="1" t="s">
        <v>25</v>
      </c>
      <c r="F188" s="1" t="s">
        <v>766</v>
      </c>
      <c r="G188" s="1" t="s">
        <v>27</v>
      </c>
      <c r="H188" s="1" t="s">
        <v>28</v>
      </c>
      <c r="I188" s="1" t="s">
        <v>284</v>
      </c>
      <c r="J188" s="1" t="s">
        <v>285</v>
      </c>
      <c r="K188" s="1" t="s">
        <v>286</v>
      </c>
      <c r="L188" s="1" t="s">
        <v>601</v>
      </c>
      <c r="M188" s="1" t="s">
        <v>602</v>
      </c>
      <c r="N188" s="1" t="str">
        <f t="shared" si="2"/>
        <v>WIN-028</v>
      </c>
      <c r="O188" s="1" t="s">
        <v>2157</v>
      </c>
      <c r="P188" s="1" t="s">
        <v>34</v>
      </c>
      <c r="Q188" s="1" t="s">
        <v>34</v>
      </c>
      <c r="R188" s="1" t="s">
        <v>34</v>
      </c>
      <c r="S188" s="1" t="s">
        <v>35</v>
      </c>
      <c r="T188" s="1" t="s">
        <v>36</v>
      </c>
      <c r="U188" s="1" t="s">
        <v>37</v>
      </c>
      <c r="V188" s="1" t="s">
        <v>38</v>
      </c>
      <c r="W188" s="1" t="s">
        <v>39</v>
      </c>
      <c r="X188" s="1" t="s">
        <v>34</v>
      </c>
      <c r="Y188" s="1" t="s">
        <v>34</v>
      </c>
      <c r="Z188" s="1" t="s">
        <v>34</v>
      </c>
      <c r="AA188" s="1" t="s">
        <v>767</v>
      </c>
      <c r="AB188" s="1"/>
      <c r="AC188" s="1">
        <v>9105820921</v>
      </c>
    </row>
    <row r="189" spans="1:29">
      <c r="A189" s="1">
        <f>MATCH(B189,Sheet1!B:B,0)</f>
        <v>91</v>
      </c>
      <c r="B189" s="1">
        <v>9105820951</v>
      </c>
      <c r="C189" s="1" t="s">
        <v>23</v>
      </c>
      <c r="D189" s="1" t="s">
        <v>24</v>
      </c>
      <c r="E189" s="1" t="s">
        <v>25</v>
      </c>
      <c r="F189" s="1" t="s">
        <v>768</v>
      </c>
      <c r="G189" s="1" t="s">
        <v>27</v>
      </c>
      <c r="H189" s="1" t="s">
        <v>28</v>
      </c>
      <c r="I189" s="1" t="s">
        <v>284</v>
      </c>
      <c r="J189" s="1" t="s">
        <v>285</v>
      </c>
      <c r="K189" s="1" t="s">
        <v>286</v>
      </c>
      <c r="L189" s="1" t="s">
        <v>601</v>
      </c>
      <c r="M189" s="1" t="s">
        <v>602</v>
      </c>
      <c r="N189" s="1" t="str">
        <f t="shared" si="2"/>
        <v>WIN-028</v>
      </c>
      <c r="O189" s="1" t="s">
        <v>2157</v>
      </c>
      <c r="P189" s="1" t="s">
        <v>34</v>
      </c>
      <c r="Q189" s="1" t="s">
        <v>34</v>
      </c>
      <c r="R189" s="1" t="s">
        <v>34</v>
      </c>
      <c r="S189" s="1" t="s">
        <v>35</v>
      </c>
      <c r="T189" s="1" t="s">
        <v>36</v>
      </c>
      <c r="U189" s="1" t="s">
        <v>37</v>
      </c>
      <c r="V189" s="1" t="s">
        <v>38</v>
      </c>
      <c r="W189" s="1" t="s">
        <v>39</v>
      </c>
      <c r="X189" s="1" t="s">
        <v>34</v>
      </c>
      <c r="Y189" s="1" t="s">
        <v>34</v>
      </c>
      <c r="Z189" s="1" t="s">
        <v>34</v>
      </c>
      <c r="AA189" s="1" t="s">
        <v>769</v>
      </c>
      <c r="AB189" s="1"/>
      <c r="AC189" s="1">
        <v>9105820951</v>
      </c>
    </row>
    <row r="190" spans="1:29">
      <c r="A190" s="1">
        <f>MATCH(B190,Sheet1!B:B,0)</f>
        <v>121</v>
      </c>
      <c r="B190" s="1">
        <v>9105821193</v>
      </c>
      <c r="C190" s="1" t="s">
        <v>23</v>
      </c>
      <c r="D190" s="1" t="s">
        <v>24</v>
      </c>
      <c r="E190" s="1" t="s">
        <v>25</v>
      </c>
      <c r="F190" s="1" t="s">
        <v>770</v>
      </c>
      <c r="G190" s="1" t="s">
        <v>27</v>
      </c>
      <c r="H190" s="1" t="s">
        <v>28</v>
      </c>
      <c r="I190" s="1" t="s">
        <v>771</v>
      </c>
      <c r="J190" s="1" t="s">
        <v>772</v>
      </c>
      <c r="K190" s="1" t="s">
        <v>773</v>
      </c>
      <c r="L190" s="1" t="s">
        <v>601</v>
      </c>
      <c r="M190" s="1" t="s">
        <v>602</v>
      </c>
      <c r="N190" s="1" t="str">
        <f t="shared" si="2"/>
        <v>WIN-028</v>
      </c>
      <c r="O190" s="1" t="s">
        <v>2157</v>
      </c>
      <c r="P190" s="1" t="s">
        <v>34</v>
      </c>
      <c r="Q190" s="1" t="s">
        <v>34</v>
      </c>
      <c r="R190" s="1" t="s">
        <v>34</v>
      </c>
      <c r="S190" s="1" t="s">
        <v>35</v>
      </c>
      <c r="T190" s="1" t="s">
        <v>36</v>
      </c>
      <c r="U190" s="1" t="s">
        <v>37</v>
      </c>
      <c r="V190" s="1" t="s">
        <v>38</v>
      </c>
      <c r="W190" s="1" t="s">
        <v>39</v>
      </c>
      <c r="X190" s="1" t="s">
        <v>34</v>
      </c>
      <c r="Y190" s="1" t="s">
        <v>34</v>
      </c>
      <c r="Z190" s="1" t="s">
        <v>34</v>
      </c>
      <c r="AA190" s="1" t="s">
        <v>774</v>
      </c>
      <c r="AB190" s="1"/>
      <c r="AC190" s="1">
        <v>9105821193</v>
      </c>
    </row>
    <row r="191" spans="1:29">
      <c r="A191" s="1">
        <f>MATCH(B191,Sheet1!B:B,0)</f>
        <v>132</v>
      </c>
      <c r="B191" s="1">
        <v>9105821333</v>
      </c>
      <c r="C191" s="1" t="s">
        <v>23</v>
      </c>
      <c r="D191" s="1" t="s">
        <v>24</v>
      </c>
      <c r="E191" s="1" t="s">
        <v>25</v>
      </c>
      <c r="F191" s="1" t="s">
        <v>775</v>
      </c>
      <c r="G191" s="1" t="s">
        <v>27</v>
      </c>
      <c r="H191" s="1" t="s">
        <v>28</v>
      </c>
      <c r="I191" s="1" t="s">
        <v>62</v>
      </c>
      <c r="J191" s="1" t="s">
        <v>63</v>
      </c>
      <c r="K191" s="1" t="s">
        <v>64</v>
      </c>
      <c r="L191" s="1" t="s">
        <v>601</v>
      </c>
      <c r="M191" s="1" t="s">
        <v>602</v>
      </c>
      <c r="N191" s="1" t="str">
        <f t="shared" si="2"/>
        <v>WIN-028</v>
      </c>
      <c r="O191" s="1" t="s">
        <v>2157</v>
      </c>
      <c r="P191" s="1" t="s">
        <v>34</v>
      </c>
      <c r="Q191" s="1" t="s">
        <v>34</v>
      </c>
      <c r="R191" s="1" t="s">
        <v>34</v>
      </c>
      <c r="S191" s="1" t="s">
        <v>35</v>
      </c>
      <c r="T191" s="1" t="s">
        <v>36</v>
      </c>
      <c r="U191" s="1" t="s">
        <v>37</v>
      </c>
      <c r="V191" s="1" t="s">
        <v>38</v>
      </c>
      <c r="W191" s="1" t="s">
        <v>39</v>
      </c>
      <c r="X191" s="1" t="s">
        <v>34</v>
      </c>
      <c r="Y191" s="1" t="s">
        <v>34</v>
      </c>
      <c r="Z191" s="1" t="s">
        <v>34</v>
      </c>
      <c r="AA191" s="1" t="s">
        <v>776</v>
      </c>
      <c r="AB191" s="1"/>
      <c r="AC191" s="1">
        <v>9105821333</v>
      </c>
    </row>
    <row r="192" spans="1:29">
      <c r="A192" s="1">
        <f>MATCH(B192,Sheet1!B:B,0)</f>
        <v>276</v>
      </c>
      <c r="B192" s="1">
        <v>9105823740</v>
      </c>
      <c r="C192" s="1" t="s">
        <v>23</v>
      </c>
      <c r="D192" s="1" t="s">
        <v>24</v>
      </c>
      <c r="E192" s="1" t="s">
        <v>25</v>
      </c>
      <c r="F192" s="1" t="s">
        <v>777</v>
      </c>
      <c r="G192" s="1" t="s">
        <v>27</v>
      </c>
      <c r="H192" s="1" t="s">
        <v>28</v>
      </c>
      <c r="I192" s="1" t="s">
        <v>241</v>
      </c>
      <c r="J192" s="1" t="s">
        <v>242</v>
      </c>
      <c r="K192" s="1" t="s">
        <v>243</v>
      </c>
      <c r="L192" s="1" t="s">
        <v>601</v>
      </c>
      <c r="M192" s="1" t="s">
        <v>602</v>
      </c>
      <c r="N192" s="1" t="str">
        <f t="shared" si="2"/>
        <v>WIN-028</v>
      </c>
      <c r="O192" s="1" t="s">
        <v>2157</v>
      </c>
      <c r="P192" s="1" t="s">
        <v>34</v>
      </c>
      <c r="Q192" s="1" t="s">
        <v>34</v>
      </c>
      <c r="R192" s="1" t="s">
        <v>34</v>
      </c>
      <c r="S192" s="1" t="s">
        <v>35</v>
      </c>
      <c r="T192" s="1" t="s">
        <v>36</v>
      </c>
      <c r="U192" s="1" t="s">
        <v>37</v>
      </c>
      <c r="V192" s="1" t="s">
        <v>38</v>
      </c>
      <c r="W192" s="1" t="s">
        <v>39</v>
      </c>
      <c r="X192" s="1" t="s">
        <v>34</v>
      </c>
      <c r="Y192" s="1" t="s">
        <v>34</v>
      </c>
      <c r="Z192" s="1" t="s">
        <v>34</v>
      </c>
      <c r="AA192" s="1" t="s">
        <v>778</v>
      </c>
      <c r="AB192" s="1"/>
      <c r="AC192" s="1">
        <v>9105823740</v>
      </c>
    </row>
    <row r="193" spans="1:29">
      <c r="A193" s="1">
        <f>MATCH(B193,Sheet1!B:B,0)</f>
        <v>51</v>
      </c>
      <c r="B193" s="1">
        <v>9105820191</v>
      </c>
      <c r="C193" s="1" t="s">
        <v>23</v>
      </c>
      <c r="D193" s="1" t="s">
        <v>24</v>
      </c>
      <c r="E193" s="1" t="s">
        <v>25</v>
      </c>
      <c r="F193" s="1" t="s">
        <v>779</v>
      </c>
      <c r="G193" s="1" t="s">
        <v>27</v>
      </c>
      <c r="H193" s="1" t="s">
        <v>28</v>
      </c>
      <c r="I193" s="1" t="s">
        <v>780</v>
      </c>
      <c r="J193" s="1" t="s">
        <v>781</v>
      </c>
      <c r="K193" s="1" t="s">
        <v>782</v>
      </c>
      <c r="L193" s="1" t="s">
        <v>783</v>
      </c>
      <c r="M193" s="1" t="s">
        <v>784</v>
      </c>
      <c r="N193" s="1" t="str">
        <f t="shared" si="2"/>
        <v>WIN-047</v>
      </c>
      <c r="O193" s="1" t="s">
        <v>2171</v>
      </c>
      <c r="P193" s="1" t="s">
        <v>34</v>
      </c>
      <c r="Q193" s="1" t="s">
        <v>34</v>
      </c>
      <c r="R193" s="1" t="s">
        <v>34</v>
      </c>
      <c r="S193" s="1" t="s">
        <v>35</v>
      </c>
      <c r="T193" s="1" t="s">
        <v>36</v>
      </c>
      <c r="U193" s="1" t="s">
        <v>37</v>
      </c>
      <c r="V193" s="1" t="s">
        <v>38</v>
      </c>
      <c r="W193" s="1" t="s">
        <v>39</v>
      </c>
      <c r="X193" s="1" t="s">
        <v>34</v>
      </c>
      <c r="Y193" s="1" t="s">
        <v>34</v>
      </c>
      <c r="Z193" s="1" t="s">
        <v>34</v>
      </c>
      <c r="AA193" s="1" t="s">
        <v>785</v>
      </c>
      <c r="AB193" s="1"/>
      <c r="AC193" s="1">
        <v>9105820191</v>
      </c>
    </row>
    <row r="194" spans="1:29">
      <c r="A194" s="1">
        <f>MATCH(B194,Sheet1!B:B,0)</f>
        <v>57</v>
      </c>
      <c r="B194" s="1">
        <v>9105820258</v>
      </c>
      <c r="C194" s="1" t="s">
        <v>23</v>
      </c>
      <c r="D194" s="1" t="s">
        <v>24</v>
      </c>
      <c r="E194" s="1" t="s">
        <v>25</v>
      </c>
      <c r="F194" s="1" t="s">
        <v>786</v>
      </c>
      <c r="G194" s="1" t="s">
        <v>27</v>
      </c>
      <c r="H194" s="1" t="s">
        <v>28</v>
      </c>
      <c r="I194" s="1" t="s">
        <v>787</v>
      </c>
      <c r="J194" s="1" t="s">
        <v>788</v>
      </c>
      <c r="K194" s="1" t="s">
        <v>789</v>
      </c>
      <c r="L194" s="1" t="s">
        <v>783</v>
      </c>
      <c r="M194" s="1" t="s">
        <v>784</v>
      </c>
      <c r="N194" s="1" t="str">
        <f t="shared" si="2"/>
        <v>WIN-047</v>
      </c>
      <c r="O194" s="1" t="s">
        <v>2171</v>
      </c>
      <c r="P194" s="1" t="s">
        <v>34</v>
      </c>
      <c r="Q194" s="1" t="s">
        <v>34</v>
      </c>
      <c r="R194" s="1" t="s">
        <v>34</v>
      </c>
      <c r="S194" s="1" t="s">
        <v>35</v>
      </c>
      <c r="T194" s="1" t="s">
        <v>36</v>
      </c>
      <c r="U194" s="1" t="s">
        <v>37</v>
      </c>
      <c r="V194" s="1" t="s">
        <v>38</v>
      </c>
      <c r="W194" s="1" t="s">
        <v>39</v>
      </c>
      <c r="X194" s="1" t="s">
        <v>34</v>
      </c>
      <c r="Y194" s="1" t="s">
        <v>34</v>
      </c>
      <c r="Z194" s="1" t="s">
        <v>34</v>
      </c>
      <c r="AA194" s="1" t="s">
        <v>790</v>
      </c>
      <c r="AB194" s="1"/>
      <c r="AC194" s="1">
        <v>9105820258</v>
      </c>
    </row>
    <row r="195" spans="1:29">
      <c r="A195" s="1">
        <f>MATCH(B195,Sheet1!B:B,0)</f>
        <v>179</v>
      </c>
      <c r="B195" s="1">
        <v>9105821915</v>
      </c>
      <c r="C195" s="1" t="s">
        <v>23</v>
      </c>
      <c r="D195" s="1" t="s">
        <v>24</v>
      </c>
      <c r="E195" s="1" t="s">
        <v>25</v>
      </c>
      <c r="F195" s="1" t="s">
        <v>791</v>
      </c>
      <c r="G195" s="1" t="s">
        <v>27</v>
      </c>
      <c r="H195" s="1" t="s">
        <v>28</v>
      </c>
      <c r="I195" s="1" t="s">
        <v>294</v>
      </c>
      <c r="J195" s="1" t="s">
        <v>295</v>
      </c>
      <c r="K195" s="1" t="s">
        <v>296</v>
      </c>
      <c r="L195" s="1" t="s">
        <v>783</v>
      </c>
      <c r="M195" s="1" t="s">
        <v>784</v>
      </c>
      <c r="N195" s="1" t="str">
        <f t="shared" ref="N195:N258" si="3">IF(L195="0104918404","WIN","WIN-"&amp;RIGHT(L195,3))</f>
        <v>WIN-047</v>
      </c>
      <c r="O195" s="1" t="s">
        <v>2171</v>
      </c>
      <c r="P195" s="1" t="s">
        <v>34</v>
      </c>
      <c r="Q195" s="1" t="s">
        <v>34</v>
      </c>
      <c r="R195" s="1" t="s">
        <v>34</v>
      </c>
      <c r="S195" s="1" t="s">
        <v>35</v>
      </c>
      <c r="T195" s="1" t="s">
        <v>36</v>
      </c>
      <c r="U195" s="1" t="s">
        <v>37</v>
      </c>
      <c r="V195" s="1" t="s">
        <v>38</v>
      </c>
      <c r="W195" s="1" t="s">
        <v>39</v>
      </c>
      <c r="X195" s="1" t="s">
        <v>34</v>
      </c>
      <c r="Y195" s="1" t="s">
        <v>34</v>
      </c>
      <c r="Z195" s="1" t="s">
        <v>34</v>
      </c>
      <c r="AA195" s="1" t="s">
        <v>792</v>
      </c>
      <c r="AB195" s="1"/>
      <c r="AC195" s="1">
        <v>9105821915</v>
      </c>
    </row>
    <row r="196" spans="1:29">
      <c r="A196" s="1">
        <f>MATCH(B196,Sheet1!B:B,0)</f>
        <v>181</v>
      </c>
      <c r="B196" s="1">
        <v>9105822003</v>
      </c>
      <c r="C196" s="1" t="s">
        <v>23</v>
      </c>
      <c r="D196" s="1" t="s">
        <v>24</v>
      </c>
      <c r="E196" s="1" t="s">
        <v>25</v>
      </c>
      <c r="F196" s="1" t="s">
        <v>793</v>
      </c>
      <c r="G196" s="1" t="s">
        <v>27</v>
      </c>
      <c r="H196" s="1" t="s">
        <v>28</v>
      </c>
      <c r="I196" s="1" t="s">
        <v>794</v>
      </c>
      <c r="J196" s="1" t="s">
        <v>795</v>
      </c>
      <c r="K196" s="1" t="s">
        <v>796</v>
      </c>
      <c r="L196" s="1" t="s">
        <v>783</v>
      </c>
      <c r="M196" s="1" t="s">
        <v>784</v>
      </c>
      <c r="N196" s="1" t="str">
        <f t="shared" si="3"/>
        <v>WIN-047</v>
      </c>
      <c r="O196" s="1" t="s">
        <v>2171</v>
      </c>
      <c r="P196" s="1" t="s">
        <v>34</v>
      </c>
      <c r="Q196" s="1" t="s">
        <v>34</v>
      </c>
      <c r="R196" s="1" t="s">
        <v>34</v>
      </c>
      <c r="S196" s="1" t="s">
        <v>35</v>
      </c>
      <c r="T196" s="1" t="s">
        <v>36</v>
      </c>
      <c r="U196" s="1" t="s">
        <v>37</v>
      </c>
      <c r="V196" s="1" t="s">
        <v>38</v>
      </c>
      <c r="W196" s="1" t="s">
        <v>39</v>
      </c>
      <c r="X196" s="1" t="s">
        <v>34</v>
      </c>
      <c r="Y196" s="1" t="s">
        <v>34</v>
      </c>
      <c r="Z196" s="1" t="s">
        <v>34</v>
      </c>
      <c r="AA196" s="1" t="s">
        <v>797</v>
      </c>
      <c r="AB196" s="1"/>
      <c r="AC196" s="1">
        <v>9105822003</v>
      </c>
    </row>
    <row r="197" spans="1:29">
      <c r="A197" s="1">
        <f>MATCH(B197,Sheet1!B:B,0)</f>
        <v>22</v>
      </c>
      <c r="B197" s="1">
        <v>9105819562</v>
      </c>
      <c r="C197" s="1" t="s">
        <v>23</v>
      </c>
      <c r="D197" s="1" t="s">
        <v>24</v>
      </c>
      <c r="E197" s="1" t="s">
        <v>25</v>
      </c>
      <c r="F197" s="1" t="s">
        <v>798</v>
      </c>
      <c r="G197" s="1" t="s">
        <v>27</v>
      </c>
      <c r="H197" s="1" t="s">
        <v>28</v>
      </c>
      <c r="I197" s="1" t="s">
        <v>265</v>
      </c>
      <c r="J197" s="1" t="s">
        <v>266</v>
      </c>
      <c r="K197" s="1" t="s">
        <v>267</v>
      </c>
      <c r="L197" s="1" t="s">
        <v>799</v>
      </c>
      <c r="M197" s="1" t="s">
        <v>800</v>
      </c>
      <c r="N197" s="1" t="str">
        <f t="shared" si="3"/>
        <v>WIN-063</v>
      </c>
      <c r="O197" s="1" t="s">
        <v>2172</v>
      </c>
      <c r="P197" s="1" t="s">
        <v>34</v>
      </c>
      <c r="Q197" s="1" t="s">
        <v>34</v>
      </c>
      <c r="R197" s="1" t="s">
        <v>34</v>
      </c>
      <c r="S197" s="1" t="s">
        <v>35</v>
      </c>
      <c r="T197" s="1" t="s">
        <v>36</v>
      </c>
      <c r="U197" s="1" t="s">
        <v>37</v>
      </c>
      <c r="V197" s="1" t="s">
        <v>38</v>
      </c>
      <c r="W197" s="1" t="s">
        <v>39</v>
      </c>
      <c r="X197" s="1" t="s">
        <v>34</v>
      </c>
      <c r="Y197" s="1" t="s">
        <v>34</v>
      </c>
      <c r="Z197" s="1" t="s">
        <v>34</v>
      </c>
      <c r="AA197" s="1" t="s">
        <v>801</v>
      </c>
      <c r="AB197" s="1"/>
      <c r="AC197" s="1">
        <v>9105819562</v>
      </c>
    </row>
    <row r="198" spans="1:29">
      <c r="A198" s="1">
        <f>MATCH(B198,Sheet1!B:B,0)</f>
        <v>241</v>
      </c>
      <c r="B198" s="1">
        <v>9105823025</v>
      </c>
      <c r="C198" s="1" t="s">
        <v>23</v>
      </c>
      <c r="D198" s="1" t="s">
        <v>24</v>
      </c>
      <c r="E198" s="1" t="s">
        <v>25</v>
      </c>
      <c r="F198" s="1" t="s">
        <v>802</v>
      </c>
      <c r="G198" s="1" t="s">
        <v>27</v>
      </c>
      <c r="H198" s="1" t="s">
        <v>28</v>
      </c>
      <c r="I198" s="1" t="s">
        <v>803</v>
      </c>
      <c r="J198" s="1" t="s">
        <v>804</v>
      </c>
      <c r="K198" s="1" t="s">
        <v>805</v>
      </c>
      <c r="L198" s="1" t="s">
        <v>806</v>
      </c>
      <c r="M198" s="1" t="s">
        <v>807</v>
      </c>
      <c r="N198" s="1" t="str">
        <f t="shared" si="3"/>
        <v>WIN-066</v>
      </c>
      <c r="O198" s="1" t="s">
        <v>2173</v>
      </c>
      <c r="P198" s="1" t="s">
        <v>34</v>
      </c>
      <c r="Q198" s="1" t="s">
        <v>34</v>
      </c>
      <c r="R198" s="1" t="s">
        <v>34</v>
      </c>
      <c r="S198" s="1" t="s">
        <v>35</v>
      </c>
      <c r="T198" s="1" t="s">
        <v>36</v>
      </c>
      <c r="U198" s="1" t="s">
        <v>37</v>
      </c>
      <c r="V198" s="1" t="s">
        <v>38</v>
      </c>
      <c r="W198" s="1" t="s">
        <v>39</v>
      </c>
      <c r="X198" s="1" t="s">
        <v>34</v>
      </c>
      <c r="Y198" s="1" t="s">
        <v>34</v>
      </c>
      <c r="Z198" s="1" t="s">
        <v>34</v>
      </c>
      <c r="AA198" s="1" t="s">
        <v>808</v>
      </c>
      <c r="AB198" s="1"/>
      <c r="AC198" s="1">
        <v>9105823025</v>
      </c>
    </row>
    <row r="199" spans="1:29">
      <c r="A199" s="1">
        <f>MATCH(B199,Sheet1!B:B,0)</f>
        <v>135</v>
      </c>
      <c r="B199" s="1">
        <v>9105821391</v>
      </c>
      <c r="C199" s="1" t="s">
        <v>23</v>
      </c>
      <c r="D199" s="1" t="s">
        <v>24</v>
      </c>
      <c r="E199" s="1" t="s">
        <v>25</v>
      </c>
      <c r="F199" s="1" t="s">
        <v>809</v>
      </c>
      <c r="G199" s="1" t="s">
        <v>27</v>
      </c>
      <c r="H199" s="1" t="s">
        <v>28</v>
      </c>
      <c r="I199" s="1" t="s">
        <v>810</v>
      </c>
      <c r="J199" s="1" t="s">
        <v>811</v>
      </c>
      <c r="K199" s="1" t="s">
        <v>812</v>
      </c>
      <c r="L199" s="1" t="s">
        <v>813</v>
      </c>
      <c r="M199" s="1" t="s">
        <v>814</v>
      </c>
      <c r="N199" s="1" t="str">
        <f t="shared" si="3"/>
        <v>WIN-031</v>
      </c>
      <c r="O199" s="1" t="s">
        <v>2174</v>
      </c>
      <c r="P199" s="1" t="s">
        <v>34</v>
      </c>
      <c r="Q199" s="1" t="s">
        <v>34</v>
      </c>
      <c r="R199" s="1" t="s">
        <v>34</v>
      </c>
      <c r="S199" s="1" t="s">
        <v>35</v>
      </c>
      <c r="T199" s="1" t="s">
        <v>36</v>
      </c>
      <c r="U199" s="1" t="s">
        <v>37</v>
      </c>
      <c r="V199" s="1" t="s">
        <v>38</v>
      </c>
      <c r="W199" s="1" t="s">
        <v>39</v>
      </c>
      <c r="X199" s="1" t="s">
        <v>34</v>
      </c>
      <c r="Y199" s="1" t="s">
        <v>34</v>
      </c>
      <c r="Z199" s="1" t="s">
        <v>34</v>
      </c>
      <c r="AA199" s="1" t="s">
        <v>815</v>
      </c>
      <c r="AB199" s="1"/>
      <c r="AC199" s="1">
        <v>9105821391</v>
      </c>
    </row>
    <row r="200" spans="1:29">
      <c r="A200" s="1">
        <f>MATCH(B200,Sheet1!B:B,0)</f>
        <v>278</v>
      </c>
      <c r="B200" s="1">
        <v>9105823736</v>
      </c>
      <c r="C200" s="1" t="s">
        <v>23</v>
      </c>
      <c r="D200" s="1" t="s">
        <v>24</v>
      </c>
      <c r="E200" s="1" t="s">
        <v>25</v>
      </c>
      <c r="F200" s="1" t="s">
        <v>816</v>
      </c>
      <c r="G200" s="1" t="s">
        <v>27</v>
      </c>
      <c r="H200" s="1" t="s">
        <v>28</v>
      </c>
      <c r="I200" s="1" t="s">
        <v>62</v>
      </c>
      <c r="J200" s="1" t="s">
        <v>63</v>
      </c>
      <c r="K200" s="1" t="s">
        <v>64</v>
      </c>
      <c r="L200" s="1" t="s">
        <v>813</v>
      </c>
      <c r="M200" s="1" t="s">
        <v>814</v>
      </c>
      <c r="N200" s="1" t="str">
        <f t="shared" si="3"/>
        <v>WIN-031</v>
      </c>
      <c r="O200" s="1" t="s">
        <v>2174</v>
      </c>
      <c r="P200" s="1" t="s">
        <v>34</v>
      </c>
      <c r="Q200" s="1" t="s">
        <v>34</v>
      </c>
      <c r="R200" s="1" t="s">
        <v>34</v>
      </c>
      <c r="S200" s="1" t="s">
        <v>35</v>
      </c>
      <c r="T200" s="1" t="s">
        <v>36</v>
      </c>
      <c r="U200" s="1" t="s">
        <v>37</v>
      </c>
      <c r="V200" s="1" t="s">
        <v>38</v>
      </c>
      <c r="W200" s="1" t="s">
        <v>39</v>
      </c>
      <c r="X200" s="1" t="s">
        <v>34</v>
      </c>
      <c r="Y200" s="1" t="s">
        <v>34</v>
      </c>
      <c r="Z200" s="1" t="s">
        <v>34</v>
      </c>
      <c r="AA200" s="1" t="s">
        <v>817</v>
      </c>
      <c r="AB200" s="1"/>
      <c r="AC200" s="1">
        <v>9105823736</v>
      </c>
    </row>
    <row r="201" spans="1:29">
      <c r="A201" s="1">
        <f>MATCH(B201,Sheet1!B:B,0)</f>
        <v>331</v>
      </c>
      <c r="B201" s="1">
        <v>9105824221</v>
      </c>
      <c r="C201" s="1" t="s">
        <v>23</v>
      </c>
      <c r="D201" s="1" t="s">
        <v>24</v>
      </c>
      <c r="E201" s="1" t="s">
        <v>25</v>
      </c>
      <c r="F201" s="1" t="s">
        <v>818</v>
      </c>
      <c r="G201" s="1" t="s">
        <v>27</v>
      </c>
      <c r="H201" s="1" t="s">
        <v>28</v>
      </c>
      <c r="I201" s="1" t="s">
        <v>62</v>
      </c>
      <c r="J201" s="1" t="s">
        <v>63</v>
      </c>
      <c r="K201" s="1" t="s">
        <v>64</v>
      </c>
      <c r="L201" s="1" t="s">
        <v>813</v>
      </c>
      <c r="M201" s="1" t="s">
        <v>814</v>
      </c>
      <c r="N201" s="1" t="str">
        <f t="shared" si="3"/>
        <v>WIN-031</v>
      </c>
      <c r="O201" s="1" t="s">
        <v>2174</v>
      </c>
      <c r="P201" s="1" t="s">
        <v>34</v>
      </c>
      <c r="Q201" s="1" t="s">
        <v>34</v>
      </c>
      <c r="R201" s="1" t="s">
        <v>34</v>
      </c>
      <c r="S201" s="1" t="s">
        <v>35</v>
      </c>
      <c r="T201" s="1" t="s">
        <v>36</v>
      </c>
      <c r="U201" s="1" t="s">
        <v>37</v>
      </c>
      <c r="V201" s="1" t="s">
        <v>38</v>
      </c>
      <c r="W201" s="1" t="s">
        <v>39</v>
      </c>
      <c r="X201" s="1" t="s">
        <v>34</v>
      </c>
      <c r="Y201" s="1" t="s">
        <v>34</v>
      </c>
      <c r="Z201" s="1" t="s">
        <v>34</v>
      </c>
      <c r="AA201" s="1" t="s">
        <v>819</v>
      </c>
      <c r="AB201" s="1"/>
      <c r="AC201" s="1">
        <v>9105824221</v>
      </c>
    </row>
    <row r="202" spans="1:29" s="1" customFormat="1">
      <c r="A202" s="1">
        <f>MATCH(B202,Sheet1!B:B,0)</f>
        <v>529</v>
      </c>
      <c r="B202" s="1">
        <f>AC202</f>
        <v>9105850157</v>
      </c>
      <c r="C202" s="1" t="s">
        <v>1546</v>
      </c>
      <c r="D202" s="1" t="s">
        <v>24</v>
      </c>
      <c r="E202" s="1" t="s">
        <v>25</v>
      </c>
      <c r="F202" s="1" t="s">
        <v>1547</v>
      </c>
      <c r="G202" s="1" t="s">
        <v>27</v>
      </c>
      <c r="H202" s="1" t="s">
        <v>28</v>
      </c>
      <c r="I202" s="1" t="s">
        <v>1548</v>
      </c>
      <c r="J202" s="1" t="s">
        <v>1549</v>
      </c>
      <c r="K202" s="1" t="s">
        <v>1550</v>
      </c>
      <c r="L202" s="1" t="s">
        <v>32</v>
      </c>
      <c r="M202" s="1" t="s">
        <v>33</v>
      </c>
      <c r="N202" s="1" t="str">
        <f t="shared" si="3"/>
        <v>WIN</v>
      </c>
      <c r="O202" s="1" t="s">
        <v>2138</v>
      </c>
      <c r="P202" s="1" t="s">
        <v>34</v>
      </c>
      <c r="Q202" s="1" t="s">
        <v>34</v>
      </c>
      <c r="R202" s="1" t="s">
        <v>34</v>
      </c>
      <c r="S202" s="1" t="s">
        <v>35</v>
      </c>
      <c r="T202" s="1" t="s">
        <v>36</v>
      </c>
      <c r="U202" s="1" t="s">
        <v>37</v>
      </c>
      <c r="V202" s="1" t="s">
        <v>38</v>
      </c>
      <c r="W202" s="1" t="s">
        <v>39</v>
      </c>
      <c r="X202" s="1" t="s">
        <v>34</v>
      </c>
      <c r="Y202" s="1" t="s">
        <v>34</v>
      </c>
      <c r="Z202" s="1" t="s">
        <v>34</v>
      </c>
      <c r="AA202" s="1" t="s">
        <v>1551</v>
      </c>
      <c r="AC202" s="1">
        <v>9105850157</v>
      </c>
    </row>
    <row r="203" spans="1:29" s="1" customFormat="1">
      <c r="A203" s="1">
        <f>MATCH(B203,Sheet1!B:B,0)</f>
        <v>477</v>
      </c>
      <c r="B203" s="1">
        <f t="shared" ref="B203:B266" si="4">AC203</f>
        <v>9105849326</v>
      </c>
      <c r="C203" s="1" t="s">
        <v>1546</v>
      </c>
      <c r="D203" s="1" t="s">
        <v>24</v>
      </c>
      <c r="E203" s="1" t="s">
        <v>25</v>
      </c>
      <c r="F203" s="1" t="s">
        <v>1552</v>
      </c>
      <c r="G203" s="1" t="s">
        <v>27</v>
      </c>
      <c r="H203" s="1" t="s">
        <v>28</v>
      </c>
      <c r="I203" s="1" t="s">
        <v>1553</v>
      </c>
      <c r="J203" s="1" t="s">
        <v>1554</v>
      </c>
      <c r="K203" s="1" t="s">
        <v>1555</v>
      </c>
      <c r="L203" s="1" t="s">
        <v>32</v>
      </c>
      <c r="M203" s="1" t="s">
        <v>33</v>
      </c>
      <c r="N203" s="1" t="str">
        <f t="shared" si="3"/>
        <v>WIN</v>
      </c>
      <c r="O203" s="1" t="s">
        <v>2138</v>
      </c>
      <c r="P203" s="1" t="s">
        <v>34</v>
      </c>
      <c r="Q203" s="1" t="s">
        <v>34</v>
      </c>
      <c r="R203" s="1" t="s">
        <v>34</v>
      </c>
      <c r="S203" s="1" t="s">
        <v>35</v>
      </c>
      <c r="T203" s="1" t="s">
        <v>36</v>
      </c>
      <c r="U203" s="1" t="s">
        <v>37</v>
      </c>
      <c r="V203" s="1" t="s">
        <v>38</v>
      </c>
      <c r="W203" s="1" t="s">
        <v>39</v>
      </c>
      <c r="X203" s="1" t="s">
        <v>34</v>
      </c>
      <c r="Y203" s="1" t="s">
        <v>34</v>
      </c>
      <c r="Z203" s="1" t="s">
        <v>34</v>
      </c>
      <c r="AA203" s="1" t="s">
        <v>1556</v>
      </c>
      <c r="AC203" s="1">
        <v>9105849326</v>
      </c>
    </row>
    <row r="204" spans="1:29" s="1" customFormat="1">
      <c r="A204" s="1">
        <f>MATCH(B204,Sheet1!B:B,0)</f>
        <v>385</v>
      </c>
      <c r="B204" s="1">
        <f t="shared" si="4"/>
        <v>9105848160</v>
      </c>
      <c r="C204" s="1" t="s">
        <v>1546</v>
      </c>
      <c r="D204" s="1" t="s">
        <v>24</v>
      </c>
      <c r="E204" s="1" t="s">
        <v>25</v>
      </c>
      <c r="F204" s="1" t="s">
        <v>1557</v>
      </c>
      <c r="G204" s="1" t="s">
        <v>27</v>
      </c>
      <c r="H204" s="1" t="s">
        <v>28</v>
      </c>
      <c r="I204" s="1" t="s">
        <v>1558</v>
      </c>
      <c r="J204" s="1" t="s">
        <v>1559</v>
      </c>
      <c r="K204" s="1" t="s">
        <v>1560</v>
      </c>
      <c r="L204" s="1" t="s">
        <v>32</v>
      </c>
      <c r="M204" s="1" t="s">
        <v>33</v>
      </c>
      <c r="N204" s="1" t="str">
        <f t="shared" si="3"/>
        <v>WIN</v>
      </c>
      <c r="O204" s="1" t="s">
        <v>2138</v>
      </c>
      <c r="P204" s="1" t="s">
        <v>34</v>
      </c>
      <c r="Q204" s="1" t="s">
        <v>34</v>
      </c>
      <c r="R204" s="1" t="s">
        <v>34</v>
      </c>
      <c r="S204" s="1" t="s">
        <v>35</v>
      </c>
      <c r="T204" s="1" t="s">
        <v>36</v>
      </c>
      <c r="U204" s="1" t="s">
        <v>37</v>
      </c>
      <c r="V204" s="1" t="s">
        <v>38</v>
      </c>
      <c r="W204" s="1" t="s">
        <v>39</v>
      </c>
      <c r="X204" s="1" t="s">
        <v>34</v>
      </c>
      <c r="Y204" s="1" t="s">
        <v>34</v>
      </c>
      <c r="Z204" s="1" t="s">
        <v>34</v>
      </c>
      <c r="AA204" s="1" t="s">
        <v>1561</v>
      </c>
      <c r="AC204" s="1">
        <v>9105848160</v>
      </c>
    </row>
    <row r="205" spans="1:29" s="1" customFormat="1">
      <c r="A205" s="1">
        <f>MATCH(B205,Sheet1!B:B,0)</f>
        <v>391</v>
      </c>
      <c r="B205" s="1">
        <f t="shared" si="4"/>
        <v>9105848224</v>
      </c>
      <c r="C205" s="1" t="s">
        <v>1546</v>
      </c>
      <c r="D205" s="1" t="s">
        <v>24</v>
      </c>
      <c r="E205" s="1" t="s">
        <v>25</v>
      </c>
      <c r="F205" s="1" t="s">
        <v>1562</v>
      </c>
      <c r="G205" s="1" t="s">
        <v>27</v>
      </c>
      <c r="H205" s="1" t="s">
        <v>28</v>
      </c>
      <c r="I205" s="1" t="s">
        <v>1563</v>
      </c>
      <c r="J205" s="1" t="s">
        <v>1564</v>
      </c>
      <c r="K205" s="1" t="s">
        <v>1565</v>
      </c>
      <c r="L205" s="1" t="s">
        <v>32</v>
      </c>
      <c r="M205" s="1" t="s">
        <v>33</v>
      </c>
      <c r="N205" s="1" t="str">
        <f t="shared" si="3"/>
        <v>WIN</v>
      </c>
      <c r="O205" s="1" t="s">
        <v>2138</v>
      </c>
      <c r="P205" s="1" t="s">
        <v>34</v>
      </c>
      <c r="Q205" s="1" t="s">
        <v>34</v>
      </c>
      <c r="R205" s="1" t="s">
        <v>34</v>
      </c>
      <c r="S205" s="1" t="s">
        <v>35</v>
      </c>
      <c r="T205" s="1" t="s">
        <v>36</v>
      </c>
      <c r="U205" s="1" t="s">
        <v>37</v>
      </c>
      <c r="V205" s="1" t="s">
        <v>38</v>
      </c>
      <c r="W205" s="1" t="s">
        <v>39</v>
      </c>
      <c r="X205" s="1" t="s">
        <v>34</v>
      </c>
      <c r="Y205" s="1" t="s">
        <v>34</v>
      </c>
      <c r="Z205" s="1" t="s">
        <v>34</v>
      </c>
      <c r="AA205" s="1" t="s">
        <v>1566</v>
      </c>
      <c r="AC205" s="1">
        <v>9105848224</v>
      </c>
    </row>
    <row r="206" spans="1:29" s="1" customFormat="1">
      <c r="A206" s="1">
        <f>MATCH(B206,Sheet1!B:B,0)</f>
        <v>416</v>
      </c>
      <c r="B206" s="1">
        <f t="shared" si="4"/>
        <v>9105848729</v>
      </c>
      <c r="C206" s="1" t="s">
        <v>1546</v>
      </c>
      <c r="D206" s="1" t="s">
        <v>24</v>
      </c>
      <c r="E206" s="1" t="s">
        <v>25</v>
      </c>
      <c r="F206" s="1" t="s">
        <v>1567</v>
      </c>
      <c r="G206" s="1" t="s">
        <v>27</v>
      </c>
      <c r="H206" s="1" t="s">
        <v>28</v>
      </c>
      <c r="I206" s="1" t="s">
        <v>1568</v>
      </c>
      <c r="J206" s="1" t="s">
        <v>1569</v>
      </c>
      <c r="K206" s="1" t="s">
        <v>1570</v>
      </c>
      <c r="L206" s="1" t="s">
        <v>32</v>
      </c>
      <c r="M206" s="1" t="s">
        <v>33</v>
      </c>
      <c r="N206" s="1" t="str">
        <f t="shared" si="3"/>
        <v>WIN</v>
      </c>
      <c r="O206" s="1" t="s">
        <v>2138</v>
      </c>
      <c r="P206" s="1" t="s">
        <v>34</v>
      </c>
      <c r="Q206" s="1" t="s">
        <v>34</v>
      </c>
      <c r="R206" s="1" t="s">
        <v>34</v>
      </c>
      <c r="S206" s="1" t="s">
        <v>35</v>
      </c>
      <c r="T206" s="1" t="s">
        <v>36</v>
      </c>
      <c r="U206" s="1" t="s">
        <v>37</v>
      </c>
      <c r="V206" s="1" t="s">
        <v>38</v>
      </c>
      <c r="W206" s="1" t="s">
        <v>39</v>
      </c>
      <c r="X206" s="1" t="s">
        <v>34</v>
      </c>
      <c r="Y206" s="1" t="s">
        <v>34</v>
      </c>
      <c r="Z206" s="1" t="s">
        <v>34</v>
      </c>
      <c r="AA206" s="1" t="s">
        <v>1571</v>
      </c>
      <c r="AC206" s="1">
        <v>9105848729</v>
      </c>
    </row>
    <row r="207" spans="1:29" s="1" customFormat="1">
      <c r="A207" s="1">
        <f>MATCH(B207,Sheet1!B:B,0)</f>
        <v>490</v>
      </c>
      <c r="B207" s="1">
        <f t="shared" si="4"/>
        <v>9105849459</v>
      </c>
      <c r="C207" s="1" t="s">
        <v>1546</v>
      </c>
      <c r="D207" s="1" t="s">
        <v>24</v>
      </c>
      <c r="E207" s="1" t="s">
        <v>25</v>
      </c>
      <c r="F207" s="1" t="s">
        <v>1572</v>
      </c>
      <c r="G207" s="1" t="s">
        <v>27</v>
      </c>
      <c r="H207" s="1" t="s">
        <v>28</v>
      </c>
      <c r="I207" s="1" t="s">
        <v>1573</v>
      </c>
      <c r="J207" s="1" t="s">
        <v>1574</v>
      </c>
      <c r="K207" s="1" t="s">
        <v>1575</v>
      </c>
      <c r="L207" s="1" t="s">
        <v>32</v>
      </c>
      <c r="M207" s="1" t="s">
        <v>33</v>
      </c>
      <c r="N207" s="1" t="str">
        <f t="shared" si="3"/>
        <v>WIN</v>
      </c>
      <c r="O207" s="1" t="s">
        <v>2138</v>
      </c>
      <c r="P207" s="1" t="s">
        <v>34</v>
      </c>
      <c r="Q207" s="1" t="s">
        <v>34</v>
      </c>
      <c r="R207" s="1" t="s">
        <v>34</v>
      </c>
      <c r="S207" s="1" t="s">
        <v>35</v>
      </c>
      <c r="T207" s="1" t="s">
        <v>36</v>
      </c>
      <c r="U207" s="1" t="s">
        <v>37</v>
      </c>
      <c r="V207" s="1" t="s">
        <v>38</v>
      </c>
      <c r="W207" s="1" t="s">
        <v>39</v>
      </c>
      <c r="X207" s="1" t="s">
        <v>34</v>
      </c>
      <c r="Y207" s="1" t="s">
        <v>34</v>
      </c>
      <c r="Z207" s="1" t="s">
        <v>34</v>
      </c>
      <c r="AA207" s="1" t="s">
        <v>1576</v>
      </c>
      <c r="AC207" s="1">
        <v>9105849459</v>
      </c>
    </row>
    <row r="208" spans="1:29" s="1" customFormat="1">
      <c r="A208" s="1">
        <f>MATCH(B208,Sheet1!B:B,0)</f>
        <v>441</v>
      </c>
      <c r="B208" s="1">
        <f t="shared" si="4"/>
        <v>9105848992</v>
      </c>
      <c r="C208" s="1" t="s">
        <v>1546</v>
      </c>
      <c r="D208" s="1" t="s">
        <v>24</v>
      </c>
      <c r="E208" s="1" t="s">
        <v>25</v>
      </c>
      <c r="F208" s="1" t="s">
        <v>1577</v>
      </c>
      <c r="G208" s="1" t="s">
        <v>27</v>
      </c>
      <c r="H208" s="1" t="s">
        <v>28</v>
      </c>
      <c r="I208" s="1" t="s">
        <v>1578</v>
      </c>
      <c r="J208" s="1" t="s">
        <v>1579</v>
      </c>
      <c r="K208" s="1" t="s">
        <v>1580</v>
      </c>
      <c r="L208" s="1" t="s">
        <v>32</v>
      </c>
      <c r="M208" s="1" t="s">
        <v>33</v>
      </c>
      <c r="N208" s="1" t="str">
        <f t="shared" si="3"/>
        <v>WIN</v>
      </c>
      <c r="O208" s="1" t="s">
        <v>2138</v>
      </c>
      <c r="P208" s="1" t="s">
        <v>34</v>
      </c>
      <c r="Q208" s="1" t="s">
        <v>34</v>
      </c>
      <c r="R208" s="1" t="s">
        <v>34</v>
      </c>
      <c r="S208" s="1" t="s">
        <v>35</v>
      </c>
      <c r="T208" s="1" t="s">
        <v>36</v>
      </c>
      <c r="U208" s="1" t="s">
        <v>37</v>
      </c>
      <c r="V208" s="1" t="s">
        <v>38</v>
      </c>
      <c r="W208" s="1" t="s">
        <v>39</v>
      </c>
      <c r="X208" s="1" t="s">
        <v>34</v>
      </c>
      <c r="Y208" s="1" t="s">
        <v>34</v>
      </c>
      <c r="Z208" s="1" t="s">
        <v>34</v>
      </c>
      <c r="AA208" s="1" t="s">
        <v>1581</v>
      </c>
      <c r="AC208" s="1">
        <v>9105848992</v>
      </c>
    </row>
    <row r="209" spans="1:30" s="1" customFormat="1">
      <c r="A209" s="1">
        <f>MATCH(B209,Sheet1!B:B,0)</f>
        <v>444</v>
      </c>
      <c r="B209" s="1">
        <f t="shared" si="4"/>
        <v>9105848994</v>
      </c>
      <c r="C209" s="1" t="s">
        <v>1546</v>
      </c>
      <c r="D209" s="1" t="s">
        <v>24</v>
      </c>
      <c r="E209" s="1" t="s">
        <v>25</v>
      </c>
      <c r="F209" s="1" t="s">
        <v>1582</v>
      </c>
      <c r="G209" s="1" t="s">
        <v>27</v>
      </c>
      <c r="H209" s="1" t="s">
        <v>28</v>
      </c>
      <c r="I209" s="1" t="s">
        <v>427</v>
      </c>
      <c r="J209" s="1" t="s">
        <v>428</v>
      </c>
      <c r="K209" s="1" t="s">
        <v>429</v>
      </c>
      <c r="L209" s="1" t="s">
        <v>32</v>
      </c>
      <c r="M209" s="1" t="s">
        <v>33</v>
      </c>
      <c r="N209" s="1" t="str">
        <f t="shared" si="3"/>
        <v>WIN</v>
      </c>
      <c r="O209" s="1" t="s">
        <v>2138</v>
      </c>
      <c r="P209" s="1" t="s">
        <v>34</v>
      </c>
      <c r="Q209" s="1" t="s">
        <v>34</v>
      </c>
      <c r="R209" s="1" t="s">
        <v>34</v>
      </c>
      <c r="S209" s="1" t="s">
        <v>35</v>
      </c>
      <c r="T209" s="1" t="s">
        <v>36</v>
      </c>
      <c r="U209" s="1" t="s">
        <v>37</v>
      </c>
      <c r="V209" s="1" t="s">
        <v>38</v>
      </c>
      <c r="W209" s="1" t="s">
        <v>39</v>
      </c>
      <c r="X209" s="1" t="s">
        <v>34</v>
      </c>
      <c r="Y209" s="1" t="s">
        <v>34</v>
      </c>
      <c r="Z209" s="1" t="s">
        <v>34</v>
      </c>
      <c r="AA209" s="1" t="s">
        <v>1583</v>
      </c>
      <c r="AC209" s="1">
        <v>9105848994</v>
      </c>
    </row>
    <row r="210" spans="1:30" s="1" customFormat="1">
      <c r="A210" s="1">
        <f>MATCH(B210,Sheet1!B:B,0)</f>
        <v>445</v>
      </c>
      <c r="B210" s="1">
        <f t="shared" si="4"/>
        <v>9105849010</v>
      </c>
      <c r="C210" s="1" t="s">
        <v>1546</v>
      </c>
      <c r="D210" s="1" t="s">
        <v>24</v>
      </c>
      <c r="E210" s="1" t="s">
        <v>25</v>
      </c>
      <c r="F210" s="1" t="s">
        <v>1584</v>
      </c>
      <c r="G210" s="1" t="s">
        <v>27</v>
      </c>
      <c r="H210" s="1" t="s">
        <v>28</v>
      </c>
      <c r="I210" s="1" t="s">
        <v>1585</v>
      </c>
      <c r="J210" s="1" t="s">
        <v>1586</v>
      </c>
      <c r="K210" s="1" t="s">
        <v>1587</v>
      </c>
      <c r="L210" s="1" t="s">
        <v>32</v>
      </c>
      <c r="M210" s="1" t="s">
        <v>33</v>
      </c>
      <c r="N210" s="1" t="str">
        <f t="shared" si="3"/>
        <v>WIN</v>
      </c>
      <c r="O210" s="1" t="s">
        <v>2138</v>
      </c>
      <c r="P210" s="1" t="s">
        <v>34</v>
      </c>
      <c r="Q210" s="1" t="s">
        <v>34</v>
      </c>
      <c r="R210" s="1" t="s">
        <v>34</v>
      </c>
      <c r="S210" s="1" t="s">
        <v>35</v>
      </c>
      <c r="T210" s="1" t="s">
        <v>36</v>
      </c>
      <c r="U210" s="1" t="s">
        <v>37</v>
      </c>
      <c r="V210" s="1" t="s">
        <v>38</v>
      </c>
      <c r="W210" s="1" t="s">
        <v>39</v>
      </c>
      <c r="X210" s="1" t="s">
        <v>34</v>
      </c>
      <c r="Y210" s="1" t="s">
        <v>34</v>
      </c>
      <c r="Z210" s="1" t="s">
        <v>34</v>
      </c>
      <c r="AA210" s="1" t="s">
        <v>1588</v>
      </c>
      <c r="AC210" s="1">
        <v>9105849010</v>
      </c>
    </row>
    <row r="211" spans="1:30" s="1" customFormat="1">
      <c r="A211" s="1">
        <f>MATCH(B211,Sheet1!B:B,0)</f>
        <v>463</v>
      </c>
      <c r="B211" s="1">
        <f t="shared" si="4"/>
        <v>9105849051</v>
      </c>
      <c r="C211" s="1" t="s">
        <v>1546</v>
      </c>
      <c r="D211" s="1" t="s">
        <v>24</v>
      </c>
      <c r="E211" s="1" t="s">
        <v>25</v>
      </c>
      <c r="F211" s="1" t="s">
        <v>1589</v>
      </c>
      <c r="G211" s="1" t="s">
        <v>27</v>
      </c>
      <c r="H211" s="1" t="s">
        <v>28</v>
      </c>
      <c r="I211" s="1" t="s">
        <v>222</v>
      </c>
      <c r="J211" s="1" t="s">
        <v>223</v>
      </c>
      <c r="K211" s="1" t="s">
        <v>224</v>
      </c>
      <c r="L211" s="1" t="s">
        <v>32</v>
      </c>
      <c r="M211" s="1" t="s">
        <v>33</v>
      </c>
      <c r="N211" s="1" t="str">
        <f t="shared" si="3"/>
        <v>WIN</v>
      </c>
      <c r="O211" s="1" t="s">
        <v>2138</v>
      </c>
      <c r="P211" s="1" t="s">
        <v>34</v>
      </c>
      <c r="Q211" s="1" t="s">
        <v>34</v>
      </c>
      <c r="R211" s="1" t="s">
        <v>34</v>
      </c>
      <c r="S211" s="1" t="s">
        <v>35</v>
      </c>
      <c r="T211" s="1" t="s">
        <v>36</v>
      </c>
      <c r="U211" s="1" t="s">
        <v>37</v>
      </c>
      <c r="V211" s="1" t="s">
        <v>38</v>
      </c>
      <c r="W211" s="1" t="s">
        <v>39</v>
      </c>
      <c r="X211" s="1" t="s">
        <v>34</v>
      </c>
      <c r="Y211" s="1" t="s">
        <v>34</v>
      </c>
      <c r="Z211" s="1" t="s">
        <v>34</v>
      </c>
      <c r="AA211" s="1" t="s">
        <v>1590</v>
      </c>
      <c r="AC211" s="1">
        <v>9105849051</v>
      </c>
    </row>
    <row r="212" spans="1:30" s="1" customFormat="1">
      <c r="A212" s="1">
        <f>MATCH(B212,Sheet1!B:B,0)</f>
        <v>456</v>
      </c>
      <c r="B212" s="1">
        <f t="shared" si="4"/>
        <v>9105849063</v>
      </c>
      <c r="C212" s="1" t="s">
        <v>1546</v>
      </c>
      <c r="D212" s="1" t="s">
        <v>24</v>
      </c>
      <c r="E212" s="1" t="s">
        <v>25</v>
      </c>
      <c r="F212" s="1" t="s">
        <v>1591</v>
      </c>
      <c r="G212" s="1" t="s">
        <v>27</v>
      </c>
      <c r="H212" s="1" t="s">
        <v>28</v>
      </c>
      <c r="I212" s="1" t="s">
        <v>1592</v>
      </c>
      <c r="J212" s="1" t="s">
        <v>1593</v>
      </c>
      <c r="K212" s="1" t="s">
        <v>1594</v>
      </c>
      <c r="L212" s="1" t="s">
        <v>32</v>
      </c>
      <c r="M212" s="1" t="s">
        <v>33</v>
      </c>
      <c r="N212" s="1" t="str">
        <f t="shared" si="3"/>
        <v>WIN</v>
      </c>
      <c r="O212" s="1" t="s">
        <v>2138</v>
      </c>
      <c r="P212" s="1" t="s">
        <v>34</v>
      </c>
      <c r="Q212" s="1" t="s">
        <v>34</v>
      </c>
      <c r="R212" s="1" t="s">
        <v>34</v>
      </c>
      <c r="S212" s="1" t="s">
        <v>35</v>
      </c>
      <c r="T212" s="1" t="s">
        <v>36</v>
      </c>
      <c r="U212" s="1" t="s">
        <v>37</v>
      </c>
      <c r="V212" s="1" t="s">
        <v>38</v>
      </c>
      <c r="W212" s="1" t="s">
        <v>39</v>
      </c>
      <c r="X212" s="1" t="s">
        <v>34</v>
      </c>
      <c r="Y212" s="1" t="s">
        <v>34</v>
      </c>
      <c r="Z212" s="1" t="s">
        <v>34</v>
      </c>
      <c r="AA212" s="1" t="s">
        <v>1595</v>
      </c>
      <c r="AC212" s="1">
        <v>9105849063</v>
      </c>
    </row>
    <row r="213" spans="1:30" s="1" customFormat="1">
      <c r="A213" s="1">
        <f>MATCH(B213,Sheet1!B:B,0)</f>
        <v>543</v>
      </c>
      <c r="B213" s="1">
        <f t="shared" si="4"/>
        <v>9105850501</v>
      </c>
      <c r="C213" s="1" t="s">
        <v>1546</v>
      </c>
      <c r="D213" s="1" t="s">
        <v>24</v>
      </c>
      <c r="E213" s="1" t="s">
        <v>25</v>
      </c>
      <c r="F213" s="1" t="s">
        <v>1596</v>
      </c>
      <c r="G213" s="1" t="s">
        <v>27</v>
      </c>
      <c r="H213" s="1" t="s">
        <v>28</v>
      </c>
      <c r="I213" s="1" t="s">
        <v>1597</v>
      </c>
      <c r="J213" s="1" t="s">
        <v>1598</v>
      </c>
      <c r="K213" s="1" t="s">
        <v>1599</v>
      </c>
      <c r="L213" s="1" t="s">
        <v>32</v>
      </c>
      <c r="M213" s="1" t="s">
        <v>33</v>
      </c>
      <c r="N213" s="1" t="str">
        <f t="shared" si="3"/>
        <v>WIN</v>
      </c>
      <c r="O213" s="1" t="s">
        <v>2138</v>
      </c>
      <c r="P213" s="1" t="s">
        <v>34</v>
      </c>
      <c r="Q213" s="1" t="s">
        <v>34</v>
      </c>
      <c r="R213" s="1" t="s">
        <v>34</v>
      </c>
      <c r="S213" s="1" t="s">
        <v>35</v>
      </c>
      <c r="T213" s="1" t="s">
        <v>36</v>
      </c>
      <c r="U213" s="1" t="s">
        <v>37</v>
      </c>
      <c r="V213" s="1" t="s">
        <v>38</v>
      </c>
      <c r="W213" s="1" t="s">
        <v>39</v>
      </c>
      <c r="X213" s="1" t="s">
        <v>34</v>
      </c>
      <c r="Y213" s="1" t="s">
        <v>34</v>
      </c>
      <c r="Z213" s="1" t="s">
        <v>34</v>
      </c>
      <c r="AA213" s="1" t="s">
        <v>1600</v>
      </c>
      <c r="AC213" s="1">
        <v>9105850501</v>
      </c>
    </row>
    <row r="214" spans="1:30" s="1" customFormat="1">
      <c r="A214" s="1">
        <f>MATCH(B214,Sheet1!B:B,0)</f>
        <v>590</v>
      </c>
      <c r="B214" s="1">
        <f t="shared" si="4"/>
        <v>9105851544</v>
      </c>
      <c r="C214" s="1" t="s">
        <v>1546</v>
      </c>
      <c r="D214" s="1" t="s">
        <v>24</v>
      </c>
      <c r="E214" s="1" t="s">
        <v>25</v>
      </c>
      <c r="F214" s="1" t="s">
        <v>1601</v>
      </c>
      <c r="G214" s="1" t="s">
        <v>27</v>
      </c>
      <c r="H214" s="1" t="s">
        <v>28</v>
      </c>
      <c r="I214" s="1" t="s">
        <v>1602</v>
      </c>
      <c r="J214" s="1" t="s">
        <v>1603</v>
      </c>
      <c r="K214" s="1" t="s">
        <v>1604</v>
      </c>
      <c r="L214" s="1" t="s">
        <v>32</v>
      </c>
      <c r="M214" s="1" t="s">
        <v>33</v>
      </c>
      <c r="N214" s="1" t="str">
        <f t="shared" si="3"/>
        <v>WIN</v>
      </c>
      <c r="O214" s="1" t="s">
        <v>2138</v>
      </c>
      <c r="P214" s="1" t="s">
        <v>34</v>
      </c>
      <c r="Q214" s="1" t="s">
        <v>34</v>
      </c>
      <c r="R214" s="1" t="s">
        <v>34</v>
      </c>
      <c r="S214" s="1" t="s">
        <v>35</v>
      </c>
      <c r="T214" s="1" t="s">
        <v>36</v>
      </c>
      <c r="U214" s="1" t="s">
        <v>37</v>
      </c>
      <c r="V214" s="1" t="s">
        <v>38</v>
      </c>
      <c r="W214" s="1" t="s">
        <v>39</v>
      </c>
      <c r="X214" s="1" t="s">
        <v>34</v>
      </c>
      <c r="Y214" s="1" t="s">
        <v>34</v>
      </c>
      <c r="Z214" s="1" t="s">
        <v>34</v>
      </c>
      <c r="AA214" s="1" t="s">
        <v>1605</v>
      </c>
      <c r="AC214" s="1">
        <v>9105851544</v>
      </c>
    </row>
    <row r="215" spans="1:30" s="1" customFormat="1">
      <c r="A215" s="1">
        <f>MATCH(B215,Sheet1!B:B,0)</f>
        <v>433</v>
      </c>
      <c r="B215" s="1">
        <f t="shared" si="4"/>
        <v>9105848962</v>
      </c>
      <c r="C215" s="1" t="s">
        <v>1546</v>
      </c>
      <c r="D215" s="1" t="s">
        <v>24</v>
      </c>
      <c r="E215" s="1" t="s">
        <v>25</v>
      </c>
      <c r="F215" s="1" t="s">
        <v>1606</v>
      </c>
      <c r="G215" s="1" t="s">
        <v>27</v>
      </c>
      <c r="H215" s="1" t="s">
        <v>28</v>
      </c>
      <c r="I215" s="1" t="s">
        <v>1607</v>
      </c>
      <c r="J215" s="1" t="s">
        <v>1608</v>
      </c>
      <c r="K215" s="1" t="s">
        <v>1609</v>
      </c>
      <c r="L215" s="1" t="s">
        <v>32</v>
      </c>
      <c r="M215" s="1" t="s">
        <v>33</v>
      </c>
      <c r="N215" s="1" t="str">
        <f t="shared" si="3"/>
        <v>WIN</v>
      </c>
      <c r="O215" s="1" t="s">
        <v>2138</v>
      </c>
      <c r="P215" s="1" t="s">
        <v>34</v>
      </c>
      <c r="Q215" s="1" t="s">
        <v>34</v>
      </c>
      <c r="R215" s="1" t="s">
        <v>34</v>
      </c>
      <c r="S215" s="1" t="s">
        <v>35</v>
      </c>
      <c r="T215" s="1" t="s">
        <v>36</v>
      </c>
      <c r="U215" s="1" t="s">
        <v>37</v>
      </c>
      <c r="V215" s="1" t="s">
        <v>38</v>
      </c>
      <c r="W215" s="1" t="s">
        <v>39</v>
      </c>
      <c r="X215" s="1" t="s">
        <v>34</v>
      </c>
      <c r="Y215" s="1" t="s">
        <v>34</v>
      </c>
      <c r="Z215" s="1" t="s">
        <v>34</v>
      </c>
      <c r="AA215" s="1" t="s">
        <v>1610</v>
      </c>
      <c r="AC215" s="1">
        <v>9105848962</v>
      </c>
      <c r="AD215" s="1" t="s">
        <v>1611</v>
      </c>
    </row>
    <row r="216" spans="1:30" s="1" customFormat="1">
      <c r="A216" s="1">
        <f>MATCH(B216,Sheet1!B:B,0)</f>
        <v>364</v>
      </c>
      <c r="B216" s="1">
        <f t="shared" si="4"/>
        <v>9105847564</v>
      </c>
      <c r="C216" s="1" t="s">
        <v>1546</v>
      </c>
      <c r="D216" s="1" t="s">
        <v>24</v>
      </c>
      <c r="E216" s="1" t="s">
        <v>25</v>
      </c>
      <c r="F216" s="1" t="s">
        <v>1612</v>
      </c>
      <c r="G216" s="1" t="s">
        <v>27</v>
      </c>
      <c r="H216" s="1" t="s">
        <v>28</v>
      </c>
      <c r="I216" s="1" t="s">
        <v>62</v>
      </c>
      <c r="J216" s="1" t="s">
        <v>63</v>
      </c>
      <c r="K216" s="1" t="s">
        <v>64</v>
      </c>
      <c r="L216" s="1" t="s">
        <v>107</v>
      </c>
      <c r="M216" s="1" t="s">
        <v>108</v>
      </c>
      <c r="N216" s="1" t="str">
        <f t="shared" si="3"/>
        <v>WIN-002</v>
      </c>
      <c r="O216" s="1" t="s">
        <v>2139</v>
      </c>
      <c r="P216" s="1" t="s">
        <v>34</v>
      </c>
      <c r="Q216" s="1" t="s">
        <v>34</v>
      </c>
      <c r="R216" s="1" t="s">
        <v>34</v>
      </c>
      <c r="S216" s="1" t="s">
        <v>35</v>
      </c>
      <c r="T216" s="1" t="s">
        <v>36</v>
      </c>
      <c r="U216" s="1" t="s">
        <v>37</v>
      </c>
      <c r="V216" s="1" t="s">
        <v>38</v>
      </c>
      <c r="W216" s="1" t="s">
        <v>39</v>
      </c>
      <c r="X216" s="1" t="s">
        <v>34</v>
      </c>
      <c r="Y216" s="1" t="s">
        <v>34</v>
      </c>
      <c r="Z216" s="1" t="s">
        <v>34</v>
      </c>
      <c r="AA216" s="1" t="s">
        <v>1613</v>
      </c>
      <c r="AC216" s="1">
        <v>9105847564</v>
      </c>
    </row>
    <row r="217" spans="1:30" s="1" customFormat="1">
      <c r="A217" s="1">
        <f>MATCH(B217,Sheet1!B:B,0)</f>
        <v>421</v>
      </c>
      <c r="B217" s="1">
        <f t="shared" si="4"/>
        <v>9105848845</v>
      </c>
      <c r="C217" s="1" t="s">
        <v>1546</v>
      </c>
      <c r="D217" s="1" t="s">
        <v>24</v>
      </c>
      <c r="E217" s="1" t="s">
        <v>25</v>
      </c>
      <c r="F217" s="1" t="s">
        <v>1614</v>
      </c>
      <c r="G217" s="1" t="s">
        <v>27</v>
      </c>
      <c r="H217" s="1" t="s">
        <v>28</v>
      </c>
      <c r="I217" s="1" t="s">
        <v>1615</v>
      </c>
      <c r="J217" s="1" t="s">
        <v>1616</v>
      </c>
      <c r="K217" s="1" t="s">
        <v>1617</v>
      </c>
      <c r="L217" s="1" t="s">
        <v>107</v>
      </c>
      <c r="M217" s="1" t="s">
        <v>108</v>
      </c>
      <c r="N217" s="1" t="str">
        <f t="shared" si="3"/>
        <v>WIN-002</v>
      </c>
      <c r="O217" s="1" t="s">
        <v>2139</v>
      </c>
      <c r="P217" s="1" t="s">
        <v>34</v>
      </c>
      <c r="Q217" s="1" t="s">
        <v>34</v>
      </c>
      <c r="R217" s="1" t="s">
        <v>34</v>
      </c>
      <c r="S217" s="1" t="s">
        <v>35</v>
      </c>
      <c r="T217" s="1" t="s">
        <v>36</v>
      </c>
      <c r="U217" s="1" t="s">
        <v>37</v>
      </c>
      <c r="V217" s="1" t="s">
        <v>38</v>
      </c>
      <c r="W217" s="1" t="s">
        <v>39</v>
      </c>
      <c r="X217" s="1" t="s">
        <v>34</v>
      </c>
      <c r="Y217" s="1" t="s">
        <v>34</v>
      </c>
      <c r="Z217" s="1" t="s">
        <v>34</v>
      </c>
      <c r="AA217" s="1" t="s">
        <v>1618</v>
      </c>
      <c r="AC217" s="1">
        <v>9105848845</v>
      </c>
    </row>
    <row r="218" spans="1:30" s="1" customFormat="1">
      <c r="A218" s="1">
        <f>MATCH(B218,Sheet1!B:B,0)</f>
        <v>455</v>
      </c>
      <c r="B218" s="1">
        <f t="shared" si="4"/>
        <v>9105849043</v>
      </c>
      <c r="C218" s="1" t="s">
        <v>1546</v>
      </c>
      <c r="D218" s="1" t="s">
        <v>24</v>
      </c>
      <c r="E218" s="1" t="s">
        <v>25</v>
      </c>
      <c r="F218" s="1" t="s">
        <v>1619</v>
      </c>
      <c r="G218" s="1" t="s">
        <v>27</v>
      </c>
      <c r="H218" s="1" t="s">
        <v>28</v>
      </c>
      <c r="I218" s="1" t="s">
        <v>265</v>
      </c>
      <c r="J218" s="1" t="s">
        <v>266</v>
      </c>
      <c r="K218" s="1" t="s">
        <v>267</v>
      </c>
      <c r="L218" s="1" t="s">
        <v>107</v>
      </c>
      <c r="M218" s="1" t="s">
        <v>108</v>
      </c>
      <c r="N218" s="1" t="str">
        <f t="shared" si="3"/>
        <v>WIN-002</v>
      </c>
      <c r="O218" s="1" t="s">
        <v>2139</v>
      </c>
      <c r="P218" s="1" t="s">
        <v>34</v>
      </c>
      <c r="Q218" s="1" t="s">
        <v>34</v>
      </c>
      <c r="R218" s="1" t="s">
        <v>34</v>
      </c>
      <c r="S218" s="1" t="s">
        <v>35</v>
      </c>
      <c r="T218" s="1" t="s">
        <v>36</v>
      </c>
      <c r="U218" s="1" t="s">
        <v>37</v>
      </c>
      <c r="V218" s="1" t="s">
        <v>38</v>
      </c>
      <c r="W218" s="1" t="s">
        <v>39</v>
      </c>
      <c r="X218" s="1" t="s">
        <v>34</v>
      </c>
      <c r="Y218" s="1" t="s">
        <v>34</v>
      </c>
      <c r="Z218" s="1" t="s">
        <v>34</v>
      </c>
      <c r="AA218" s="1" t="s">
        <v>1620</v>
      </c>
      <c r="AC218" s="1">
        <v>9105849043</v>
      </c>
    </row>
    <row r="219" spans="1:30" s="1" customFormat="1">
      <c r="A219" s="1">
        <f>MATCH(B219,Sheet1!B:B,0)</f>
        <v>505</v>
      </c>
      <c r="B219" s="1">
        <f t="shared" si="4"/>
        <v>9105849741</v>
      </c>
      <c r="C219" s="1" t="s">
        <v>1546</v>
      </c>
      <c r="D219" s="1" t="s">
        <v>24</v>
      </c>
      <c r="E219" s="1" t="s">
        <v>25</v>
      </c>
      <c r="F219" s="1" t="s">
        <v>1621</v>
      </c>
      <c r="G219" s="1" t="s">
        <v>27</v>
      </c>
      <c r="H219" s="1" t="s">
        <v>28</v>
      </c>
      <c r="I219" s="1" t="s">
        <v>1558</v>
      </c>
      <c r="J219" s="1" t="s">
        <v>1559</v>
      </c>
      <c r="K219" s="1" t="s">
        <v>1560</v>
      </c>
      <c r="L219" s="1" t="s">
        <v>107</v>
      </c>
      <c r="M219" s="1" t="s">
        <v>108</v>
      </c>
      <c r="N219" s="1" t="str">
        <f t="shared" si="3"/>
        <v>WIN-002</v>
      </c>
      <c r="O219" s="1" t="s">
        <v>2139</v>
      </c>
      <c r="P219" s="1" t="s">
        <v>34</v>
      </c>
      <c r="Q219" s="1" t="s">
        <v>34</v>
      </c>
      <c r="R219" s="1" t="s">
        <v>34</v>
      </c>
      <c r="S219" s="1" t="s">
        <v>35</v>
      </c>
      <c r="T219" s="1" t="s">
        <v>36</v>
      </c>
      <c r="U219" s="1" t="s">
        <v>37</v>
      </c>
      <c r="V219" s="1" t="s">
        <v>38</v>
      </c>
      <c r="W219" s="1" t="s">
        <v>39</v>
      </c>
      <c r="X219" s="1" t="s">
        <v>34</v>
      </c>
      <c r="Y219" s="1" t="s">
        <v>34</v>
      </c>
      <c r="Z219" s="1" t="s">
        <v>34</v>
      </c>
      <c r="AA219" s="1" t="s">
        <v>1622</v>
      </c>
      <c r="AC219" s="1">
        <v>9105849741</v>
      </c>
    </row>
    <row r="220" spans="1:30" s="1" customFormat="1">
      <c r="A220" s="1">
        <f>MATCH(B220,Sheet1!B:B,0)</f>
        <v>514</v>
      </c>
      <c r="B220" s="1">
        <f t="shared" si="4"/>
        <v>9105849917</v>
      </c>
      <c r="C220" s="1" t="s">
        <v>1546</v>
      </c>
      <c r="D220" s="1" t="s">
        <v>24</v>
      </c>
      <c r="E220" s="1" t="s">
        <v>25</v>
      </c>
      <c r="F220" s="1" t="s">
        <v>1623</v>
      </c>
      <c r="G220" s="1" t="s">
        <v>27</v>
      </c>
      <c r="H220" s="1" t="s">
        <v>28</v>
      </c>
      <c r="I220" s="1" t="s">
        <v>674</v>
      </c>
      <c r="J220" s="1" t="s">
        <v>675</v>
      </c>
      <c r="K220" s="1" t="s">
        <v>676</v>
      </c>
      <c r="L220" s="1" t="s">
        <v>107</v>
      </c>
      <c r="M220" s="1" t="s">
        <v>108</v>
      </c>
      <c r="N220" s="1" t="str">
        <f t="shared" si="3"/>
        <v>WIN-002</v>
      </c>
      <c r="O220" s="1" t="s">
        <v>2139</v>
      </c>
      <c r="P220" s="1" t="s">
        <v>34</v>
      </c>
      <c r="Q220" s="1" t="s">
        <v>34</v>
      </c>
      <c r="R220" s="1" t="s">
        <v>34</v>
      </c>
      <c r="S220" s="1" t="s">
        <v>35</v>
      </c>
      <c r="T220" s="1" t="s">
        <v>36</v>
      </c>
      <c r="U220" s="1" t="s">
        <v>37</v>
      </c>
      <c r="V220" s="1" t="s">
        <v>38</v>
      </c>
      <c r="W220" s="1" t="s">
        <v>39</v>
      </c>
      <c r="X220" s="1" t="s">
        <v>34</v>
      </c>
      <c r="Y220" s="1" t="s">
        <v>34</v>
      </c>
      <c r="Z220" s="1" t="s">
        <v>34</v>
      </c>
      <c r="AA220" s="1" t="s">
        <v>1624</v>
      </c>
      <c r="AC220" s="1">
        <v>9105849917</v>
      </c>
    </row>
    <row r="221" spans="1:30" s="1" customFormat="1">
      <c r="A221" s="1">
        <f>MATCH(B221,Sheet1!B:B,0)</f>
        <v>563</v>
      </c>
      <c r="B221" s="1">
        <f t="shared" si="4"/>
        <v>9105850594</v>
      </c>
      <c r="C221" s="1" t="s">
        <v>1546</v>
      </c>
      <c r="D221" s="1" t="s">
        <v>24</v>
      </c>
      <c r="E221" s="1" t="s">
        <v>25</v>
      </c>
      <c r="F221" s="1" t="s">
        <v>1625</v>
      </c>
      <c r="G221" s="1" t="s">
        <v>27</v>
      </c>
      <c r="H221" s="1" t="s">
        <v>28</v>
      </c>
      <c r="I221" s="1" t="s">
        <v>1626</v>
      </c>
      <c r="J221" s="1" t="s">
        <v>1627</v>
      </c>
      <c r="K221" s="1" t="s">
        <v>1628</v>
      </c>
      <c r="L221" s="1" t="s">
        <v>107</v>
      </c>
      <c r="M221" s="1" t="s">
        <v>108</v>
      </c>
      <c r="N221" s="1" t="str">
        <f t="shared" si="3"/>
        <v>WIN-002</v>
      </c>
      <c r="O221" s="1" t="s">
        <v>2139</v>
      </c>
      <c r="P221" s="1" t="s">
        <v>34</v>
      </c>
      <c r="Q221" s="1" t="s">
        <v>34</v>
      </c>
      <c r="R221" s="1" t="s">
        <v>34</v>
      </c>
      <c r="S221" s="1" t="s">
        <v>35</v>
      </c>
      <c r="T221" s="1" t="s">
        <v>36</v>
      </c>
      <c r="U221" s="1" t="s">
        <v>37</v>
      </c>
      <c r="V221" s="1" t="s">
        <v>38</v>
      </c>
      <c r="W221" s="1" t="s">
        <v>39</v>
      </c>
      <c r="X221" s="1" t="s">
        <v>34</v>
      </c>
      <c r="Y221" s="1" t="s">
        <v>34</v>
      </c>
      <c r="Z221" s="1" t="s">
        <v>34</v>
      </c>
      <c r="AA221" s="1" t="s">
        <v>1629</v>
      </c>
      <c r="AC221" s="1">
        <v>9105850594</v>
      </c>
    </row>
    <row r="222" spans="1:30" s="1" customFormat="1">
      <c r="A222" s="1">
        <f>MATCH(B222,Sheet1!B:B,0)</f>
        <v>573</v>
      </c>
      <c r="B222" s="1">
        <f t="shared" si="4"/>
        <v>9105851012</v>
      </c>
      <c r="C222" s="1" t="s">
        <v>1546</v>
      </c>
      <c r="D222" s="1" t="s">
        <v>24</v>
      </c>
      <c r="E222" s="1" t="s">
        <v>25</v>
      </c>
      <c r="F222" s="1" t="s">
        <v>1630</v>
      </c>
      <c r="G222" s="1" t="s">
        <v>27</v>
      </c>
      <c r="H222" s="1" t="s">
        <v>28</v>
      </c>
      <c r="I222" s="1" t="s">
        <v>62</v>
      </c>
      <c r="J222" s="1" t="s">
        <v>63</v>
      </c>
      <c r="K222" s="1" t="s">
        <v>64</v>
      </c>
      <c r="L222" s="1" t="s">
        <v>107</v>
      </c>
      <c r="M222" s="1" t="s">
        <v>108</v>
      </c>
      <c r="N222" s="1" t="str">
        <f t="shared" si="3"/>
        <v>WIN-002</v>
      </c>
      <c r="O222" s="1" t="s">
        <v>2139</v>
      </c>
      <c r="P222" s="1" t="s">
        <v>34</v>
      </c>
      <c r="Q222" s="1" t="s">
        <v>34</v>
      </c>
      <c r="R222" s="1" t="s">
        <v>34</v>
      </c>
      <c r="S222" s="1" t="s">
        <v>35</v>
      </c>
      <c r="T222" s="1" t="s">
        <v>36</v>
      </c>
      <c r="U222" s="1" t="s">
        <v>37</v>
      </c>
      <c r="V222" s="1" t="s">
        <v>38</v>
      </c>
      <c r="W222" s="1" t="s">
        <v>39</v>
      </c>
      <c r="X222" s="1" t="s">
        <v>34</v>
      </c>
      <c r="Y222" s="1" t="s">
        <v>34</v>
      </c>
      <c r="Z222" s="1" t="s">
        <v>34</v>
      </c>
      <c r="AA222" s="1" t="s">
        <v>1631</v>
      </c>
      <c r="AC222" s="1">
        <v>9105851012</v>
      </c>
    </row>
    <row r="223" spans="1:30" s="1" customFormat="1">
      <c r="A223" s="1">
        <f>MATCH(B223,Sheet1!B:B,0)</f>
        <v>602</v>
      </c>
      <c r="B223" s="1">
        <f t="shared" si="4"/>
        <v>9105851689</v>
      </c>
      <c r="C223" s="1" t="s">
        <v>1546</v>
      </c>
      <c r="D223" s="1" t="s">
        <v>24</v>
      </c>
      <c r="E223" s="1" t="s">
        <v>25</v>
      </c>
      <c r="F223" s="1" t="s">
        <v>1632</v>
      </c>
      <c r="G223" s="1" t="s">
        <v>27</v>
      </c>
      <c r="H223" s="1" t="s">
        <v>28</v>
      </c>
      <c r="I223" s="1" t="s">
        <v>111</v>
      </c>
      <c r="J223" s="1" t="s">
        <v>112</v>
      </c>
      <c r="K223" s="1" t="s">
        <v>113</v>
      </c>
      <c r="L223" s="1" t="s">
        <v>107</v>
      </c>
      <c r="M223" s="1" t="s">
        <v>108</v>
      </c>
      <c r="N223" s="1" t="str">
        <f t="shared" si="3"/>
        <v>WIN-002</v>
      </c>
      <c r="O223" s="1" t="s">
        <v>2139</v>
      </c>
      <c r="P223" s="1" t="s">
        <v>34</v>
      </c>
      <c r="Q223" s="1" t="s">
        <v>34</v>
      </c>
      <c r="R223" s="1" t="s">
        <v>34</v>
      </c>
      <c r="S223" s="1" t="s">
        <v>35</v>
      </c>
      <c r="T223" s="1" t="s">
        <v>36</v>
      </c>
      <c r="U223" s="1" t="s">
        <v>37</v>
      </c>
      <c r="V223" s="1" t="s">
        <v>38</v>
      </c>
      <c r="W223" s="1" t="s">
        <v>39</v>
      </c>
      <c r="X223" s="1" t="s">
        <v>34</v>
      </c>
      <c r="Y223" s="1" t="s">
        <v>34</v>
      </c>
      <c r="Z223" s="1" t="s">
        <v>34</v>
      </c>
      <c r="AA223" s="1" t="s">
        <v>1633</v>
      </c>
      <c r="AC223" s="1">
        <v>9105851689</v>
      </c>
    </row>
    <row r="224" spans="1:30" s="1" customFormat="1">
      <c r="A224" s="1">
        <f>MATCH(B224,Sheet1!B:B,0)</f>
        <v>603</v>
      </c>
      <c r="B224" s="1">
        <f t="shared" si="4"/>
        <v>9105851710</v>
      </c>
      <c r="C224" s="1" t="s">
        <v>1546</v>
      </c>
      <c r="D224" s="1" t="s">
        <v>24</v>
      </c>
      <c r="E224" s="1" t="s">
        <v>25</v>
      </c>
      <c r="F224" s="1" t="s">
        <v>1634</v>
      </c>
      <c r="G224" s="1" t="s">
        <v>27</v>
      </c>
      <c r="H224" s="1" t="s">
        <v>28</v>
      </c>
      <c r="I224" s="1" t="s">
        <v>471</v>
      </c>
      <c r="J224" s="1" t="s">
        <v>472</v>
      </c>
      <c r="K224" s="1" t="s">
        <v>473</v>
      </c>
      <c r="L224" s="1" t="s">
        <v>107</v>
      </c>
      <c r="M224" s="1" t="s">
        <v>108</v>
      </c>
      <c r="N224" s="1" t="str">
        <f t="shared" si="3"/>
        <v>WIN-002</v>
      </c>
      <c r="O224" s="1" t="s">
        <v>2139</v>
      </c>
      <c r="P224" s="1" t="s">
        <v>34</v>
      </c>
      <c r="Q224" s="1" t="s">
        <v>34</v>
      </c>
      <c r="R224" s="1" t="s">
        <v>34</v>
      </c>
      <c r="S224" s="1" t="s">
        <v>35</v>
      </c>
      <c r="T224" s="1" t="s">
        <v>36</v>
      </c>
      <c r="U224" s="1" t="s">
        <v>37</v>
      </c>
      <c r="V224" s="1" t="s">
        <v>38</v>
      </c>
      <c r="W224" s="1" t="s">
        <v>39</v>
      </c>
      <c r="X224" s="1" t="s">
        <v>34</v>
      </c>
      <c r="Y224" s="1" t="s">
        <v>34</v>
      </c>
      <c r="Z224" s="1" t="s">
        <v>34</v>
      </c>
      <c r="AA224" s="1" t="s">
        <v>1635</v>
      </c>
      <c r="AC224" s="1">
        <v>9105851710</v>
      </c>
    </row>
    <row r="225" spans="1:29" s="1" customFormat="1">
      <c r="A225" s="1">
        <f>MATCH(B225,Sheet1!B:B,0)</f>
        <v>647</v>
      </c>
      <c r="B225" s="1">
        <f t="shared" si="4"/>
        <v>9105852532</v>
      </c>
      <c r="C225" s="1" t="s">
        <v>1546</v>
      </c>
      <c r="D225" s="1" t="s">
        <v>24</v>
      </c>
      <c r="E225" s="1" t="s">
        <v>25</v>
      </c>
      <c r="F225" s="1" t="s">
        <v>1636</v>
      </c>
      <c r="G225" s="1" t="s">
        <v>27</v>
      </c>
      <c r="H225" s="1" t="s">
        <v>28</v>
      </c>
      <c r="I225" s="1" t="s">
        <v>62</v>
      </c>
      <c r="J225" s="1" t="s">
        <v>63</v>
      </c>
      <c r="K225" s="1" t="s">
        <v>64</v>
      </c>
      <c r="L225" s="1" t="s">
        <v>107</v>
      </c>
      <c r="M225" s="1" t="s">
        <v>108</v>
      </c>
      <c r="N225" s="1" t="str">
        <f t="shared" si="3"/>
        <v>WIN-002</v>
      </c>
      <c r="O225" s="1" t="s">
        <v>2139</v>
      </c>
      <c r="P225" s="1" t="s">
        <v>34</v>
      </c>
      <c r="Q225" s="1" t="s">
        <v>34</v>
      </c>
      <c r="R225" s="1" t="s">
        <v>34</v>
      </c>
      <c r="S225" s="1" t="s">
        <v>35</v>
      </c>
      <c r="T225" s="1" t="s">
        <v>36</v>
      </c>
      <c r="U225" s="1" t="s">
        <v>37</v>
      </c>
      <c r="V225" s="1" t="s">
        <v>38</v>
      </c>
      <c r="W225" s="1" t="s">
        <v>39</v>
      </c>
      <c r="X225" s="1" t="s">
        <v>34</v>
      </c>
      <c r="Y225" s="1" t="s">
        <v>34</v>
      </c>
      <c r="Z225" s="1" t="s">
        <v>34</v>
      </c>
      <c r="AA225" s="1" t="s">
        <v>1637</v>
      </c>
      <c r="AC225" s="1">
        <v>9105852532</v>
      </c>
    </row>
    <row r="226" spans="1:29" s="1" customFormat="1">
      <c r="A226" s="1">
        <f>MATCH(B226,Sheet1!B:B,0)</f>
        <v>369</v>
      </c>
      <c r="B226" s="1">
        <f t="shared" si="4"/>
        <v>9105847739</v>
      </c>
      <c r="C226" s="1" t="s">
        <v>1546</v>
      </c>
      <c r="D226" s="1" t="s">
        <v>24</v>
      </c>
      <c r="E226" s="1" t="s">
        <v>25</v>
      </c>
      <c r="F226" s="1" t="s">
        <v>1638</v>
      </c>
      <c r="G226" s="1" t="s">
        <v>27</v>
      </c>
      <c r="H226" s="1" t="s">
        <v>28</v>
      </c>
      <c r="I226" s="1" t="s">
        <v>339</v>
      </c>
      <c r="J226" s="1" t="s">
        <v>340</v>
      </c>
      <c r="K226" s="1" t="s">
        <v>341</v>
      </c>
      <c r="L226" s="1" t="s">
        <v>119</v>
      </c>
      <c r="M226" s="1" t="s">
        <v>120</v>
      </c>
      <c r="N226" s="1" t="str">
        <f t="shared" si="3"/>
        <v>WIN-001</v>
      </c>
      <c r="O226" s="1" t="s">
        <v>2140</v>
      </c>
      <c r="P226" s="1" t="s">
        <v>34</v>
      </c>
      <c r="Q226" s="1" t="s">
        <v>34</v>
      </c>
      <c r="R226" s="1" t="s">
        <v>34</v>
      </c>
      <c r="S226" s="1" t="s">
        <v>35</v>
      </c>
      <c r="T226" s="1" t="s">
        <v>36</v>
      </c>
      <c r="U226" s="1" t="s">
        <v>37</v>
      </c>
      <c r="V226" s="1" t="s">
        <v>38</v>
      </c>
      <c r="W226" s="1" t="s">
        <v>39</v>
      </c>
      <c r="X226" s="1" t="s">
        <v>34</v>
      </c>
      <c r="Y226" s="1" t="s">
        <v>34</v>
      </c>
      <c r="Z226" s="1" t="s">
        <v>34</v>
      </c>
      <c r="AA226" s="1" t="s">
        <v>1639</v>
      </c>
      <c r="AC226" s="1">
        <v>9105847739</v>
      </c>
    </row>
    <row r="227" spans="1:29" s="1" customFormat="1">
      <c r="A227" s="1">
        <f>MATCH(B227,Sheet1!B:B,0)</f>
        <v>526</v>
      </c>
      <c r="B227" s="1">
        <f t="shared" si="4"/>
        <v>9105850134</v>
      </c>
      <c r="C227" s="1" t="s">
        <v>1546</v>
      </c>
      <c r="D227" s="1" t="s">
        <v>24</v>
      </c>
      <c r="E227" s="1" t="s">
        <v>25</v>
      </c>
      <c r="F227" s="1" t="s">
        <v>1640</v>
      </c>
      <c r="G227" s="1" t="s">
        <v>27</v>
      </c>
      <c r="H227" s="1" t="s">
        <v>28</v>
      </c>
      <c r="I227" s="1" t="s">
        <v>378</v>
      </c>
      <c r="J227" s="1" t="s">
        <v>379</v>
      </c>
      <c r="K227" s="1" t="s">
        <v>380</v>
      </c>
      <c r="L227" s="1" t="s">
        <v>119</v>
      </c>
      <c r="M227" s="1" t="s">
        <v>120</v>
      </c>
      <c r="N227" s="1" t="str">
        <f t="shared" si="3"/>
        <v>WIN-001</v>
      </c>
      <c r="O227" s="1" t="s">
        <v>2140</v>
      </c>
      <c r="P227" s="1" t="s">
        <v>34</v>
      </c>
      <c r="Q227" s="1" t="s">
        <v>34</v>
      </c>
      <c r="R227" s="1" t="s">
        <v>34</v>
      </c>
      <c r="S227" s="1" t="s">
        <v>35</v>
      </c>
      <c r="T227" s="1" t="s">
        <v>36</v>
      </c>
      <c r="U227" s="1" t="s">
        <v>37</v>
      </c>
      <c r="V227" s="1" t="s">
        <v>38</v>
      </c>
      <c r="W227" s="1" t="s">
        <v>39</v>
      </c>
      <c r="X227" s="1" t="s">
        <v>34</v>
      </c>
      <c r="Y227" s="1" t="s">
        <v>34</v>
      </c>
      <c r="Z227" s="1" t="s">
        <v>34</v>
      </c>
      <c r="AA227" s="1" t="s">
        <v>1641</v>
      </c>
      <c r="AC227" s="1">
        <v>9105850134</v>
      </c>
    </row>
    <row r="228" spans="1:29" s="1" customFormat="1">
      <c r="A228" s="1">
        <f>MATCH(B228,Sheet1!B:B,0)</f>
        <v>470</v>
      </c>
      <c r="B228" s="1">
        <f t="shared" si="4"/>
        <v>9105849140</v>
      </c>
      <c r="C228" s="1" t="s">
        <v>1546</v>
      </c>
      <c r="D228" s="1" t="s">
        <v>24</v>
      </c>
      <c r="E228" s="1" t="s">
        <v>25</v>
      </c>
      <c r="F228" s="1" t="s">
        <v>1642</v>
      </c>
      <c r="G228" s="1" t="s">
        <v>27</v>
      </c>
      <c r="H228" s="1" t="s">
        <v>28</v>
      </c>
      <c r="I228" s="1" t="s">
        <v>1643</v>
      </c>
      <c r="J228" s="1" t="s">
        <v>1644</v>
      </c>
      <c r="K228" s="1" t="s">
        <v>1645</v>
      </c>
      <c r="L228" s="1" t="s">
        <v>32</v>
      </c>
      <c r="M228" s="1" t="s">
        <v>33</v>
      </c>
      <c r="N228" s="1" t="str">
        <f t="shared" si="3"/>
        <v>WIN</v>
      </c>
      <c r="O228" s="1" t="s">
        <v>2138</v>
      </c>
      <c r="P228" s="1" t="s">
        <v>34</v>
      </c>
      <c r="Q228" s="1" t="s">
        <v>34</v>
      </c>
      <c r="R228" s="1" t="s">
        <v>34</v>
      </c>
      <c r="S228" s="1" t="s">
        <v>35</v>
      </c>
      <c r="T228" s="1" t="s">
        <v>36</v>
      </c>
      <c r="U228" s="1" t="s">
        <v>37</v>
      </c>
      <c r="V228" s="1" t="s">
        <v>38</v>
      </c>
      <c r="W228" s="1" t="s">
        <v>39</v>
      </c>
      <c r="X228" s="1" t="s">
        <v>34</v>
      </c>
      <c r="Y228" s="1" t="s">
        <v>34</v>
      </c>
      <c r="Z228" s="1" t="s">
        <v>34</v>
      </c>
      <c r="AA228" s="1" t="s">
        <v>1646</v>
      </c>
      <c r="AC228" s="1">
        <v>9105849140</v>
      </c>
    </row>
    <row r="229" spans="1:29" s="1" customFormat="1">
      <c r="A229" s="1">
        <f>MATCH(B229,Sheet1!B:B,0)</f>
        <v>507</v>
      </c>
      <c r="B229" s="1">
        <f t="shared" si="4"/>
        <v>9105849805</v>
      </c>
      <c r="C229" s="1" t="s">
        <v>1546</v>
      </c>
      <c r="D229" s="1" t="s">
        <v>24</v>
      </c>
      <c r="E229" s="1" t="s">
        <v>25</v>
      </c>
      <c r="F229" s="1" t="s">
        <v>1647</v>
      </c>
      <c r="G229" s="1" t="s">
        <v>27</v>
      </c>
      <c r="H229" s="1" t="s">
        <v>28</v>
      </c>
      <c r="I229" s="1" t="s">
        <v>1648</v>
      </c>
      <c r="J229" s="1" t="s">
        <v>1649</v>
      </c>
      <c r="K229" s="1" t="s">
        <v>1650</v>
      </c>
      <c r="L229" s="1" t="s">
        <v>32</v>
      </c>
      <c r="M229" s="1" t="s">
        <v>33</v>
      </c>
      <c r="N229" s="1" t="str">
        <f t="shared" si="3"/>
        <v>WIN</v>
      </c>
      <c r="O229" s="1" t="s">
        <v>2138</v>
      </c>
      <c r="P229" s="1" t="s">
        <v>34</v>
      </c>
      <c r="Q229" s="1" t="s">
        <v>34</v>
      </c>
      <c r="R229" s="1" t="s">
        <v>34</v>
      </c>
      <c r="S229" s="1" t="s">
        <v>35</v>
      </c>
      <c r="T229" s="1" t="s">
        <v>36</v>
      </c>
      <c r="U229" s="1" t="s">
        <v>37</v>
      </c>
      <c r="V229" s="1" t="s">
        <v>38</v>
      </c>
      <c r="W229" s="1" t="s">
        <v>39</v>
      </c>
      <c r="X229" s="1" t="s">
        <v>34</v>
      </c>
      <c r="Y229" s="1" t="s">
        <v>34</v>
      </c>
      <c r="Z229" s="1" t="s">
        <v>34</v>
      </c>
      <c r="AA229" s="1" t="s">
        <v>1651</v>
      </c>
      <c r="AC229" s="1">
        <v>9105849805</v>
      </c>
    </row>
    <row r="230" spans="1:29" s="1" customFormat="1">
      <c r="A230" s="1">
        <f>MATCH(B230,Sheet1!B:B,0)</f>
        <v>555</v>
      </c>
      <c r="B230" s="1">
        <f t="shared" si="4"/>
        <v>9105850603</v>
      </c>
      <c r="C230" s="1" t="s">
        <v>1546</v>
      </c>
      <c r="D230" s="1" t="s">
        <v>24</v>
      </c>
      <c r="E230" s="1" t="s">
        <v>25</v>
      </c>
      <c r="F230" s="1" t="s">
        <v>1652</v>
      </c>
      <c r="G230" s="1" t="s">
        <v>27</v>
      </c>
      <c r="H230" s="1" t="s">
        <v>28</v>
      </c>
      <c r="I230" s="1" t="s">
        <v>1653</v>
      </c>
      <c r="J230" s="1" t="s">
        <v>1654</v>
      </c>
      <c r="K230" s="1" t="s">
        <v>1655</v>
      </c>
      <c r="L230" s="1" t="s">
        <v>32</v>
      </c>
      <c r="M230" s="1" t="s">
        <v>33</v>
      </c>
      <c r="N230" s="1" t="str">
        <f t="shared" si="3"/>
        <v>WIN</v>
      </c>
      <c r="O230" s="1" t="s">
        <v>2138</v>
      </c>
      <c r="P230" s="1" t="s">
        <v>34</v>
      </c>
      <c r="Q230" s="1" t="s">
        <v>34</v>
      </c>
      <c r="R230" s="1" t="s">
        <v>34</v>
      </c>
      <c r="S230" s="1" t="s">
        <v>35</v>
      </c>
      <c r="T230" s="1" t="s">
        <v>36</v>
      </c>
      <c r="U230" s="1" t="s">
        <v>37</v>
      </c>
      <c r="V230" s="1" t="s">
        <v>38</v>
      </c>
      <c r="W230" s="1" t="s">
        <v>39</v>
      </c>
      <c r="X230" s="1" t="s">
        <v>34</v>
      </c>
      <c r="Y230" s="1" t="s">
        <v>34</v>
      </c>
      <c r="Z230" s="1" t="s">
        <v>34</v>
      </c>
      <c r="AA230" s="1" t="s">
        <v>1656</v>
      </c>
      <c r="AC230" s="1">
        <v>9105850603</v>
      </c>
    </row>
    <row r="231" spans="1:29" s="1" customFormat="1">
      <c r="A231" s="1">
        <f>MATCH(B231,Sheet1!B:B,0)</f>
        <v>597</v>
      </c>
      <c r="B231" s="1">
        <f t="shared" si="4"/>
        <v>9105851632</v>
      </c>
      <c r="C231" s="1" t="s">
        <v>1546</v>
      </c>
      <c r="D231" s="1" t="s">
        <v>24</v>
      </c>
      <c r="E231" s="1" t="s">
        <v>25</v>
      </c>
      <c r="F231" s="1" t="s">
        <v>1657</v>
      </c>
      <c r="G231" s="1" t="s">
        <v>27</v>
      </c>
      <c r="H231" s="1" t="s">
        <v>28</v>
      </c>
      <c r="I231" s="1" t="s">
        <v>1658</v>
      </c>
      <c r="J231" s="1" t="s">
        <v>1659</v>
      </c>
      <c r="K231" s="1" t="s">
        <v>1660</v>
      </c>
      <c r="L231" s="1" t="s">
        <v>32</v>
      </c>
      <c r="M231" s="1" t="s">
        <v>33</v>
      </c>
      <c r="N231" s="1" t="str">
        <f t="shared" si="3"/>
        <v>WIN</v>
      </c>
      <c r="O231" s="1" t="s">
        <v>2138</v>
      </c>
      <c r="P231" s="1" t="s">
        <v>34</v>
      </c>
      <c r="Q231" s="1" t="s">
        <v>34</v>
      </c>
      <c r="R231" s="1" t="s">
        <v>34</v>
      </c>
      <c r="S231" s="1" t="s">
        <v>35</v>
      </c>
      <c r="T231" s="1" t="s">
        <v>36</v>
      </c>
      <c r="U231" s="1" t="s">
        <v>37</v>
      </c>
      <c r="V231" s="1" t="s">
        <v>38</v>
      </c>
      <c r="W231" s="1" t="s">
        <v>39</v>
      </c>
      <c r="X231" s="1" t="s">
        <v>34</v>
      </c>
      <c r="Y231" s="1" t="s">
        <v>34</v>
      </c>
      <c r="Z231" s="1" t="s">
        <v>34</v>
      </c>
      <c r="AA231" s="1" t="s">
        <v>1661</v>
      </c>
      <c r="AC231" s="1">
        <v>9105851632</v>
      </c>
    </row>
    <row r="232" spans="1:29" s="1" customFormat="1">
      <c r="A232" s="1">
        <f>MATCH(B232,Sheet1!B:B,0)</f>
        <v>360</v>
      </c>
      <c r="B232" s="1">
        <f t="shared" si="4"/>
        <v>9105847491</v>
      </c>
      <c r="C232" s="1" t="s">
        <v>1546</v>
      </c>
      <c r="D232" s="1" t="s">
        <v>24</v>
      </c>
      <c r="E232" s="1" t="s">
        <v>25</v>
      </c>
      <c r="F232" s="1" t="s">
        <v>1662</v>
      </c>
      <c r="G232" s="1" t="s">
        <v>27</v>
      </c>
      <c r="H232" s="1" t="s">
        <v>28</v>
      </c>
      <c r="I232" s="1" t="s">
        <v>1663</v>
      </c>
      <c r="J232" s="1" t="s">
        <v>1664</v>
      </c>
      <c r="K232" s="1" t="s">
        <v>1665</v>
      </c>
      <c r="L232" s="1" t="s">
        <v>107</v>
      </c>
      <c r="M232" s="1" t="s">
        <v>108</v>
      </c>
      <c r="N232" s="1" t="str">
        <f t="shared" si="3"/>
        <v>WIN-002</v>
      </c>
      <c r="O232" s="1" t="s">
        <v>2139</v>
      </c>
      <c r="P232" s="1" t="s">
        <v>34</v>
      </c>
      <c r="Q232" s="1" t="s">
        <v>34</v>
      </c>
      <c r="R232" s="1" t="s">
        <v>34</v>
      </c>
      <c r="S232" s="1" t="s">
        <v>35</v>
      </c>
      <c r="T232" s="1" t="s">
        <v>36</v>
      </c>
      <c r="U232" s="1" t="s">
        <v>37</v>
      </c>
      <c r="V232" s="1" t="s">
        <v>38</v>
      </c>
      <c r="W232" s="1" t="s">
        <v>39</v>
      </c>
      <c r="X232" s="1" t="s">
        <v>34</v>
      </c>
      <c r="Y232" s="1" t="s">
        <v>34</v>
      </c>
      <c r="Z232" s="1" t="s">
        <v>34</v>
      </c>
      <c r="AA232" s="1" t="s">
        <v>1666</v>
      </c>
      <c r="AC232" s="1">
        <v>9105847491</v>
      </c>
    </row>
    <row r="233" spans="1:29" s="1" customFormat="1">
      <c r="A233" s="1">
        <f>MATCH(B233,Sheet1!B:B,0)</f>
        <v>365</v>
      </c>
      <c r="B233" s="1">
        <f t="shared" si="4"/>
        <v>9105847679</v>
      </c>
      <c r="C233" s="1" t="s">
        <v>1546</v>
      </c>
      <c r="D233" s="1" t="s">
        <v>24</v>
      </c>
      <c r="E233" s="1" t="s">
        <v>25</v>
      </c>
      <c r="F233" s="1" t="s">
        <v>1667</v>
      </c>
      <c r="G233" s="1" t="s">
        <v>27</v>
      </c>
      <c r="H233" s="1" t="s">
        <v>28</v>
      </c>
      <c r="I233" s="1" t="s">
        <v>1668</v>
      </c>
      <c r="J233" s="1" t="s">
        <v>1669</v>
      </c>
      <c r="K233" s="1" t="s">
        <v>1670</v>
      </c>
      <c r="L233" s="1" t="s">
        <v>107</v>
      </c>
      <c r="M233" s="1" t="s">
        <v>108</v>
      </c>
      <c r="N233" s="1" t="str">
        <f t="shared" si="3"/>
        <v>WIN-002</v>
      </c>
      <c r="O233" s="1" t="s">
        <v>2139</v>
      </c>
      <c r="P233" s="1" t="s">
        <v>34</v>
      </c>
      <c r="Q233" s="1" t="s">
        <v>34</v>
      </c>
      <c r="R233" s="1" t="s">
        <v>34</v>
      </c>
      <c r="S233" s="1" t="s">
        <v>35</v>
      </c>
      <c r="T233" s="1" t="s">
        <v>36</v>
      </c>
      <c r="U233" s="1" t="s">
        <v>37</v>
      </c>
      <c r="V233" s="1" t="s">
        <v>38</v>
      </c>
      <c r="W233" s="1" t="s">
        <v>39</v>
      </c>
      <c r="X233" s="1" t="s">
        <v>34</v>
      </c>
      <c r="Y233" s="1" t="s">
        <v>34</v>
      </c>
      <c r="Z233" s="1" t="s">
        <v>34</v>
      </c>
      <c r="AA233" s="1" t="s">
        <v>1671</v>
      </c>
      <c r="AC233" s="1">
        <v>9105847679</v>
      </c>
    </row>
    <row r="234" spans="1:29" s="1" customFormat="1">
      <c r="A234" s="1">
        <f>MATCH(B234,Sheet1!B:B,0)</f>
        <v>380</v>
      </c>
      <c r="B234" s="1">
        <f t="shared" si="4"/>
        <v>9105848098</v>
      </c>
      <c r="C234" s="1" t="s">
        <v>1546</v>
      </c>
      <c r="D234" s="1" t="s">
        <v>24</v>
      </c>
      <c r="E234" s="1" t="s">
        <v>25</v>
      </c>
      <c r="F234" s="1" t="s">
        <v>1672</v>
      </c>
      <c r="G234" s="1" t="s">
        <v>27</v>
      </c>
      <c r="H234" s="1" t="s">
        <v>28</v>
      </c>
      <c r="I234" s="1" t="s">
        <v>116</v>
      </c>
      <c r="J234" s="1" t="s">
        <v>117</v>
      </c>
      <c r="K234" s="1" t="s">
        <v>118</v>
      </c>
      <c r="L234" s="1" t="s">
        <v>107</v>
      </c>
      <c r="M234" s="1" t="s">
        <v>108</v>
      </c>
      <c r="N234" s="1" t="str">
        <f t="shared" si="3"/>
        <v>WIN-002</v>
      </c>
      <c r="O234" s="1" t="s">
        <v>2139</v>
      </c>
      <c r="P234" s="1" t="s">
        <v>34</v>
      </c>
      <c r="Q234" s="1" t="s">
        <v>34</v>
      </c>
      <c r="R234" s="1" t="s">
        <v>34</v>
      </c>
      <c r="S234" s="1" t="s">
        <v>35</v>
      </c>
      <c r="T234" s="1" t="s">
        <v>36</v>
      </c>
      <c r="U234" s="1" t="s">
        <v>37</v>
      </c>
      <c r="V234" s="1" t="s">
        <v>38</v>
      </c>
      <c r="W234" s="1" t="s">
        <v>39</v>
      </c>
      <c r="X234" s="1" t="s">
        <v>34</v>
      </c>
      <c r="Y234" s="1" t="s">
        <v>34</v>
      </c>
      <c r="Z234" s="1" t="s">
        <v>34</v>
      </c>
      <c r="AA234" s="1" t="s">
        <v>1673</v>
      </c>
      <c r="AC234" s="1">
        <v>9105848098</v>
      </c>
    </row>
    <row r="235" spans="1:29" s="1" customFormat="1">
      <c r="A235" s="1">
        <f>MATCH(B235,Sheet1!B:B,0)</f>
        <v>389</v>
      </c>
      <c r="B235" s="1">
        <f t="shared" si="4"/>
        <v>9105848116</v>
      </c>
      <c r="C235" s="1" t="s">
        <v>1546</v>
      </c>
      <c r="D235" s="1" t="s">
        <v>24</v>
      </c>
      <c r="E235" s="1" t="s">
        <v>25</v>
      </c>
      <c r="F235" s="1" t="s">
        <v>1674</v>
      </c>
      <c r="G235" s="1" t="s">
        <v>27</v>
      </c>
      <c r="H235" s="1" t="s">
        <v>28</v>
      </c>
      <c r="I235" s="1" t="s">
        <v>1675</v>
      </c>
      <c r="J235" s="1" t="s">
        <v>1676</v>
      </c>
      <c r="K235" s="1" t="s">
        <v>1677</v>
      </c>
      <c r="L235" s="1" t="s">
        <v>107</v>
      </c>
      <c r="M235" s="1" t="s">
        <v>108</v>
      </c>
      <c r="N235" s="1" t="str">
        <f t="shared" si="3"/>
        <v>WIN-002</v>
      </c>
      <c r="O235" s="1" t="s">
        <v>2139</v>
      </c>
      <c r="P235" s="1" t="s">
        <v>34</v>
      </c>
      <c r="Q235" s="1" t="s">
        <v>34</v>
      </c>
      <c r="R235" s="1" t="s">
        <v>34</v>
      </c>
      <c r="S235" s="1" t="s">
        <v>35</v>
      </c>
      <c r="T235" s="1" t="s">
        <v>36</v>
      </c>
      <c r="U235" s="1" t="s">
        <v>37</v>
      </c>
      <c r="V235" s="1" t="s">
        <v>38</v>
      </c>
      <c r="W235" s="1" t="s">
        <v>39</v>
      </c>
      <c r="X235" s="1" t="s">
        <v>34</v>
      </c>
      <c r="Y235" s="1" t="s">
        <v>34</v>
      </c>
      <c r="Z235" s="1" t="s">
        <v>34</v>
      </c>
      <c r="AA235" s="1" t="s">
        <v>1678</v>
      </c>
      <c r="AC235" s="1">
        <v>9105848116</v>
      </c>
    </row>
    <row r="236" spans="1:29" s="1" customFormat="1">
      <c r="A236" s="1">
        <f>MATCH(B236,Sheet1!B:B,0)</f>
        <v>387</v>
      </c>
      <c r="B236" s="1">
        <f t="shared" si="4"/>
        <v>9105848145</v>
      </c>
      <c r="C236" s="1" t="s">
        <v>1546</v>
      </c>
      <c r="D236" s="1" t="s">
        <v>24</v>
      </c>
      <c r="E236" s="1" t="s">
        <v>25</v>
      </c>
      <c r="F236" s="1" t="s">
        <v>1679</v>
      </c>
      <c r="G236" s="1" t="s">
        <v>27</v>
      </c>
      <c r="H236" s="1" t="s">
        <v>28</v>
      </c>
      <c r="I236" s="1" t="s">
        <v>62</v>
      </c>
      <c r="J236" s="1" t="s">
        <v>63</v>
      </c>
      <c r="K236" s="1" t="s">
        <v>64</v>
      </c>
      <c r="L236" s="1" t="s">
        <v>107</v>
      </c>
      <c r="M236" s="1" t="s">
        <v>108</v>
      </c>
      <c r="N236" s="1" t="str">
        <f t="shared" si="3"/>
        <v>WIN-002</v>
      </c>
      <c r="O236" s="1" t="s">
        <v>2139</v>
      </c>
      <c r="P236" s="1" t="s">
        <v>34</v>
      </c>
      <c r="Q236" s="1" t="s">
        <v>34</v>
      </c>
      <c r="R236" s="1" t="s">
        <v>34</v>
      </c>
      <c r="S236" s="1" t="s">
        <v>35</v>
      </c>
      <c r="T236" s="1" t="s">
        <v>36</v>
      </c>
      <c r="U236" s="1" t="s">
        <v>37</v>
      </c>
      <c r="V236" s="1" t="s">
        <v>38</v>
      </c>
      <c r="W236" s="1" t="s">
        <v>39</v>
      </c>
      <c r="X236" s="1" t="s">
        <v>34</v>
      </c>
      <c r="Y236" s="1" t="s">
        <v>34</v>
      </c>
      <c r="Z236" s="1" t="s">
        <v>34</v>
      </c>
      <c r="AA236" s="1" t="s">
        <v>1680</v>
      </c>
      <c r="AC236" s="1">
        <v>9105848145</v>
      </c>
    </row>
    <row r="237" spans="1:29" s="1" customFormat="1">
      <c r="A237" s="1">
        <f>MATCH(B237,Sheet1!B:B,0)</f>
        <v>388</v>
      </c>
      <c r="B237" s="1">
        <f t="shared" si="4"/>
        <v>9105848181</v>
      </c>
      <c r="C237" s="1" t="s">
        <v>1546</v>
      </c>
      <c r="D237" s="1" t="s">
        <v>24</v>
      </c>
      <c r="E237" s="1" t="s">
        <v>25</v>
      </c>
      <c r="F237" s="1" t="s">
        <v>1681</v>
      </c>
      <c r="G237" s="1" t="s">
        <v>27</v>
      </c>
      <c r="H237" s="1" t="s">
        <v>28</v>
      </c>
      <c r="I237" s="1" t="s">
        <v>111</v>
      </c>
      <c r="J237" s="1" t="s">
        <v>112</v>
      </c>
      <c r="K237" s="1" t="s">
        <v>113</v>
      </c>
      <c r="L237" s="1" t="s">
        <v>107</v>
      </c>
      <c r="M237" s="1" t="s">
        <v>108</v>
      </c>
      <c r="N237" s="1" t="str">
        <f t="shared" si="3"/>
        <v>WIN-002</v>
      </c>
      <c r="O237" s="1" t="s">
        <v>2139</v>
      </c>
      <c r="P237" s="1" t="s">
        <v>34</v>
      </c>
      <c r="Q237" s="1" t="s">
        <v>34</v>
      </c>
      <c r="R237" s="1" t="s">
        <v>34</v>
      </c>
      <c r="S237" s="1" t="s">
        <v>35</v>
      </c>
      <c r="T237" s="1" t="s">
        <v>36</v>
      </c>
      <c r="U237" s="1" t="s">
        <v>37</v>
      </c>
      <c r="V237" s="1" t="s">
        <v>38</v>
      </c>
      <c r="W237" s="1" t="s">
        <v>39</v>
      </c>
      <c r="X237" s="1" t="s">
        <v>34</v>
      </c>
      <c r="Y237" s="1" t="s">
        <v>34</v>
      </c>
      <c r="Z237" s="1" t="s">
        <v>34</v>
      </c>
      <c r="AA237" s="1" t="s">
        <v>1682</v>
      </c>
      <c r="AC237" s="1">
        <v>9105848181</v>
      </c>
    </row>
    <row r="238" spans="1:29" s="1" customFormat="1">
      <c r="A238" s="1">
        <f>MATCH(B238,Sheet1!B:B,0)</f>
        <v>402</v>
      </c>
      <c r="B238" s="1">
        <f t="shared" si="4"/>
        <v>9105848395</v>
      </c>
      <c r="C238" s="1" t="s">
        <v>1546</v>
      </c>
      <c r="D238" s="1" t="s">
        <v>24</v>
      </c>
      <c r="E238" s="1" t="s">
        <v>25</v>
      </c>
      <c r="F238" s="1" t="s">
        <v>1683</v>
      </c>
      <c r="G238" s="1" t="s">
        <v>27</v>
      </c>
      <c r="H238" s="1" t="s">
        <v>28</v>
      </c>
      <c r="I238" s="1" t="s">
        <v>1684</v>
      </c>
      <c r="J238" s="1" t="s">
        <v>1685</v>
      </c>
      <c r="K238" s="1" t="s">
        <v>1686</v>
      </c>
      <c r="L238" s="1" t="s">
        <v>107</v>
      </c>
      <c r="M238" s="1" t="s">
        <v>108</v>
      </c>
      <c r="N238" s="1" t="str">
        <f t="shared" si="3"/>
        <v>WIN-002</v>
      </c>
      <c r="O238" s="1" t="s">
        <v>2139</v>
      </c>
      <c r="P238" s="1" t="s">
        <v>34</v>
      </c>
      <c r="Q238" s="1" t="s">
        <v>34</v>
      </c>
      <c r="R238" s="1" t="s">
        <v>34</v>
      </c>
      <c r="S238" s="1" t="s">
        <v>35</v>
      </c>
      <c r="T238" s="1" t="s">
        <v>36</v>
      </c>
      <c r="U238" s="1" t="s">
        <v>37</v>
      </c>
      <c r="V238" s="1" t="s">
        <v>38</v>
      </c>
      <c r="W238" s="1" t="s">
        <v>39</v>
      </c>
      <c r="X238" s="1" t="s">
        <v>34</v>
      </c>
      <c r="Y238" s="1" t="s">
        <v>34</v>
      </c>
      <c r="Z238" s="1" t="s">
        <v>34</v>
      </c>
      <c r="AA238" s="1" t="s">
        <v>1687</v>
      </c>
      <c r="AC238" s="1">
        <v>9105848395</v>
      </c>
    </row>
    <row r="239" spans="1:29" s="1" customFormat="1">
      <c r="A239" s="1">
        <f>MATCH(B239,Sheet1!B:B,0)</f>
        <v>408</v>
      </c>
      <c r="B239" s="1">
        <f t="shared" si="4"/>
        <v>9105848654</v>
      </c>
      <c r="C239" s="1" t="s">
        <v>1546</v>
      </c>
      <c r="D239" s="1" t="s">
        <v>24</v>
      </c>
      <c r="E239" s="1" t="s">
        <v>25</v>
      </c>
      <c r="F239" s="1" t="s">
        <v>1688</v>
      </c>
      <c r="G239" s="1" t="s">
        <v>27</v>
      </c>
      <c r="H239" s="1" t="s">
        <v>28</v>
      </c>
      <c r="I239" s="1" t="s">
        <v>1689</v>
      </c>
      <c r="J239" s="1" t="s">
        <v>1690</v>
      </c>
      <c r="K239" s="1" t="s">
        <v>1691</v>
      </c>
      <c r="L239" s="1" t="s">
        <v>107</v>
      </c>
      <c r="M239" s="1" t="s">
        <v>108</v>
      </c>
      <c r="N239" s="1" t="str">
        <f t="shared" si="3"/>
        <v>WIN-002</v>
      </c>
      <c r="O239" s="1" t="s">
        <v>2139</v>
      </c>
      <c r="P239" s="1" t="s">
        <v>34</v>
      </c>
      <c r="Q239" s="1" t="s">
        <v>34</v>
      </c>
      <c r="R239" s="1" t="s">
        <v>34</v>
      </c>
      <c r="S239" s="1" t="s">
        <v>35</v>
      </c>
      <c r="T239" s="1" t="s">
        <v>36</v>
      </c>
      <c r="U239" s="1" t="s">
        <v>37</v>
      </c>
      <c r="V239" s="1" t="s">
        <v>38</v>
      </c>
      <c r="W239" s="1" t="s">
        <v>39</v>
      </c>
      <c r="X239" s="1" t="s">
        <v>34</v>
      </c>
      <c r="Y239" s="1" t="s">
        <v>34</v>
      </c>
      <c r="Z239" s="1" t="s">
        <v>34</v>
      </c>
      <c r="AA239" s="1" t="s">
        <v>1692</v>
      </c>
      <c r="AC239" s="1">
        <v>9105848654</v>
      </c>
    </row>
    <row r="240" spans="1:29" s="1" customFormat="1">
      <c r="A240" s="1">
        <f>MATCH(B240,Sheet1!B:B,0)</f>
        <v>426</v>
      </c>
      <c r="B240" s="1">
        <f t="shared" si="4"/>
        <v>9105848896</v>
      </c>
      <c r="C240" s="1" t="s">
        <v>1546</v>
      </c>
      <c r="D240" s="1" t="s">
        <v>24</v>
      </c>
      <c r="E240" s="1" t="s">
        <v>25</v>
      </c>
      <c r="F240" s="1" t="s">
        <v>1693</v>
      </c>
      <c r="G240" s="1" t="s">
        <v>27</v>
      </c>
      <c r="H240" s="1" t="s">
        <v>28</v>
      </c>
      <c r="I240" s="1" t="s">
        <v>1684</v>
      </c>
      <c r="J240" s="1" t="s">
        <v>1685</v>
      </c>
      <c r="K240" s="1" t="s">
        <v>1686</v>
      </c>
      <c r="L240" s="1" t="s">
        <v>107</v>
      </c>
      <c r="M240" s="1" t="s">
        <v>108</v>
      </c>
      <c r="N240" s="1" t="str">
        <f t="shared" si="3"/>
        <v>WIN-002</v>
      </c>
      <c r="O240" s="1" t="s">
        <v>2139</v>
      </c>
      <c r="P240" s="1" t="s">
        <v>34</v>
      </c>
      <c r="Q240" s="1" t="s">
        <v>34</v>
      </c>
      <c r="R240" s="1" t="s">
        <v>34</v>
      </c>
      <c r="S240" s="1" t="s">
        <v>35</v>
      </c>
      <c r="T240" s="1" t="s">
        <v>36</v>
      </c>
      <c r="U240" s="1" t="s">
        <v>37</v>
      </c>
      <c r="V240" s="1" t="s">
        <v>38</v>
      </c>
      <c r="W240" s="1" t="s">
        <v>39</v>
      </c>
      <c r="X240" s="1" t="s">
        <v>34</v>
      </c>
      <c r="Y240" s="1" t="s">
        <v>34</v>
      </c>
      <c r="Z240" s="1" t="s">
        <v>34</v>
      </c>
      <c r="AA240" s="1" t="s">
        <v>1694</v>
      </c>
      <c r="AC240" s="1">
        <v>9105848896</v>
      </c>
    </row>
    <row r="241" spans="1:29" s="1" customFormat="1">
      <c r="A241" s="1">
        <f>MATCH(B241,Sheet1!B:B,0)</f>
        <v>428</v>
      </c>
      <c r="B241" s="1">
        <f t="shared" si="4"/>
        <v>9105848905</v>
      </c>
      <c r="C241" s="1" t="s">
        <v>1546</v>
      </c>
      <c r="D241" s="1" t="s">
        <v>24</v>
      </c>
      <c r="E241" s="1" t="s">
        <v>25</v>
      </c>
      <c r="F241" s="1" t="s">
        <v>1695</v>
      </c>
      <c r="G241" s="1" t="s">
        <v>27</v>
      </c>
      <c r="H241" s="1" t="s">
        <v>28</v>
      </c>
      <c r="I241" s="1" t="s">
        <v>1696</v>
      </c>
      <c r="J241" s="1" t="s">
        <v>1697</v>
      </c>
      <c r="K241" s="1" t="s">
        <v>1698</v>
      </c>
      <c r="L241" s="1" t="s">
        <v>107</v>
      </c>
      <c r="M241" s="1" t="s">
        <v>108</v>
      </c>
      <c r="N241" s="1" t="str">
        <f t="shared" si="3"/>
        <v>WIN-002</v>
      </c>
      <c r="O241" s="1" t="s">
        <v>2139</v>
      </c>
      <c r="P241" s="1" t="s">
        <v>34</v>
      </c>
      <c r="Q241" s="1" t="s">
        <v>34</v>
      </c>
      <c r="R241" s="1" t="s">
        <v>34</v>
      </c>
      <c r="S241" s="1" t="s">
        <v>35</v>
      </c>
      <c r="T241" s="1" t="s">
        <v>36</v>
      </c>
      <c r="U241" s="1" t="s">
        <v>37</v>
      </c>
      <c r="V241" s="1" t="s">
        <v>38</v>
      </c>
      <c r="W241" s="1" t="s">
        <v>39</v>
      </c>
      <c r="X241" s="1" t="s">
        <v>34</v>
      </c>
      <c r="Y241" s="1" t="s">
        <v>34</v>
      </c>
      <c r="Z241" s="1" t="s">
        <v>34</v>
      </c>
      <c r="AA241" s="1" t="s">
        <v>1699</v>
      </c>
      <c r="AC241" s="1">
        <v>9105848905</v>
      </c>
    </row>
    <row r="242" spans="1:29" s="1" customFormat="1">
      <c r="A242" s="1">
        <f>MATCH(B242,Sheet1!B:B,0)</f>
        <v>431</v>
      </c>
      <c r="B242" s="1">
        <f t="shared" si="4"/>
        <v>9105848951</v>
      </c>
      <c r="C242" s="1" t="s">
        <v>1546</v>
      </c>
      <c r="D242" s="1" t="s">
        <v>24</v>
      </c>
      <c r="E242" s="1" t="s">
        <v>25</v>
      </c>
      <c r="F242" s="1" t="s">
        <v>1700</v>
      </c>
      <c r="G242" s="1" t="s">
        <v>27</v>
      </c>
      <c r="H242" s="1" t="s">
        <v>28</v>
      </c>
      <c r="I242" s="1" t="s">
        <v>1675</v>
      </c>
      <c r="J242" s="1" t="s">
        <v>1676</v>
      </c>
      <c r="K242" s="1" t="s">
        <v>1677</v>
      </c>
      <c r="L242" s="1" t="s">
        <v>107</v>
      </c>
      <c r="M242" s="1" t="s">
        <v>108</v>
      </c>
      <c r="N242" s="1" t="str">
        <f t="shared" si="3"/>
        <v>WIN-002</v>
      </c>
      <c r="O242" s="1" t="s">
        <v>2139</v>
      </c>
      <c r="P242" s="1" t="s">
        <v>34</v>
      </c>
      <c r="Q242" s="1" t="s">
        <v>34</v>
      </c>
      <c r="R242" s="1" t="s">
        <v>34</v>
      </c>
      <c r="S242" s="1" t="s">
        <v>35</v>
      </c>
      <c r="T242" s="1" t="s">
        <v>36</v>
      </c>
      <c r="U242" s="1" t="s">
        <v>37</v>
      </c>
      <c r="V242" s="1" t="s">
        <v>38</v>
      </c>
      <c r="W242" s="1" t="s">
        <v>39</v>
      </c>
      <c r="X242" s="1" t="s">
        <v>34</v>
      </c>
      <c r="Y242" s="1" t="s">
        <v>34</v>
      </c>
      <c r="Z242" s="1" t="s">
        <v>34</v>
      </c>
      <c r="AA242" s="1" t="s">
        <v>1701</v>
      </c>
      <c r="AC242" s="1">
        <v>9105848951</v>
      </c>
    </row>
    <row r="243" spans="1:29" s="1" customFormat="1">
      <c r="A243" s="1">
        <f>MATCH(B243,Sheet1!B:B,0)</f>
        <v>467</v>
      </c>
      <c r="B243" s="1">
        <f t="shared" si="4"/>
        <v>9105849123</v>
      </c>
      <c r="C243" s="1" t="s">
        <v>1546</v>
      </c>
      <c r="D243" s="1" t="s">
        <v>24</v>
      </c>
      <c r="E243" s="1" t="s">
        <v>25</v>
      </c>
      <c r="F243" s="1" t="s">
        <v>1702</v>
      </c>
      <c r="G243" s="1" t="s">
        <v>27</v>
      </c>
      <c r="H243" s="1" t="s">
        <v>28</v>
      </c>
      <c r="I243" s="1" t="s">
        <v>1703</v>
      </c>
      <c r="J243" s="1" t="s">
        <v>1704</v>
      </c>
      <c r="K243" s="1" t="s">
        <v>1705</v>
      </c>
      <c r="L243" s="1" t="s">
        <v>107</v>
      </c>
      <c r="M243" s="1" t="s">
        <v>108</v>
      </c>
      <c r="N243" s="1" t="str">
        <f t="shared" si="3"/>
        <v>WIN-002</v>
      </c>
      <c r="O243" s="1" t="s">
        <v>2139</v>
      </c>
      <c r="P243" s="1" t="s">
        <v>34</v>
      </c>
      <c r="Q243" s="1" t="s">
        <v>34</v>
      </c>
      <c r="R243" s="1" t="s">
        <v>34</v>
      </c>
      <c r="S243" s="1" t="s">
        <v>35</v>
      </c>
      <c r="T243" s="1" t="s">
        <v>36</v>
      </c>
      <c r="U243" s="1" t="s">
        <v>37</v>
      </c>
      <c r="V243" s="1" t="s">
        <v>38</v>
      </c>
      <c r="W243" s="1" t="s">
        <v>39</v>
      </c>
      <c r="X243" s="1" t="s">
        <v>34</v>
      </c>
      <c r="Y243" s="1" t="s">
        <v>34</v>
      </c>
      <c r="Z243" s="1" t="s">
        <v>34</v>
      </c>
      <c r="AA243" s="1" t="s">
        <v>1706</v>
      </c>
      <c r="AC243" s="1">
        <v>9105849123</v>
      </c>
    </row>
    <row r="244" spans="1:29" s="1" customFormat="1">
      <c r="A244" s="1">
        <f>MATCH(B244,Sheet1!B:B,0)</f>
        <v>475</v>
      </c>
      <c r="B244" s="1">
        <f t="shared" si="4"/>
        <v>9105849180</v>
      </c>
      <c r="C244" s="1" t="s">
        <v>1546</v>
      </c>
      <c r="D244" s="1" t="s">
        <v>24</v>
      </c>
      <c r="E244" s="1" t="s">
        <v>25</v>
      </c>
      <c r="F244" s="1" t="s">
        <v>1707</v>
      </c>
      <c r="G244" s="1" t="s">
        <v>27</v>
      </c>
      <c r="H244" s="1" t="s">
        <v>28</v>
      </c>
      <c r="I244" s="1" t="s">
        <v>62</v>
      </c>
      <c r="J244" s="1" t="s">
        <v>63</v>
      </c>
      <c r="K244" s="1" t="s">
        <v>64</v>
      </c>
      <c r="L244" s="1" t="s">
        <v>107</v>
      </c>
      <c r="M244" s="1" t="s">
        <v>108</v>
      </c>
      <c r="N244" s="1" t="str">
        <f t="shared" si="3"/>
        <v>WIN-002</v>
      </c>
      <c r="O244" s="1" t="s">
        <v>2139</v>
      </c>
      <c r="P244" s="1" t="s">
        <v>34</v>
      </c>
      <c r="Q244" s="1" t="s">
        <v>34</v>
      </c>
      <c r="R244" s="1" t="s">
        <v>34</v>
      </c>
      <c r="S244" s="1" t="s">
        <v>35</v>
      </c>
      <c r="T244" s="1" t="s">
        <v>36</v>
      </c>
      <c r="U244" s="1" t="s">
        <v>37</v>
      </c>
      <c r="V244" s="1" t="s">
        <v>38</v>
      </c>
      <c r="W244" s="1" t="s">
        <v>39</v>
      </c>
      <c r="X244" s="1" t="s">
        <v>34</v>
      </c>
      <c r="Y244" s="1" t="s">
        <v>34</v>
      </c>
      <c r="Z244" s="1" t="s">
        <v>34</v>
      </c>
      <c r="AA244" s="1" t="s">
        <v>1708</v>
      </c>
      <c r="AC244" s="1">
        <v>9105849180</v>
      </c>
    </row>
    <row r="245" spans="1:29" s="1" customFormat="1">
      <c r="A245" s="1">
        <f>MATCH(B245,Sheet1!B:B,0)</f>
        <v>499</v>
      </c>
      <c r="B245" s="1">
        <f t="shared" si="4"/>
        <v>9105849637</v>
      </c>
      <c r="C245" s="1" t="s">
        <v>1546</v>
      </c>
      <c r="D245" s="1" t="s">
        <v>24</v>
      </c>
      <c r="E245" s="1" t="s">
        <v>25</v>
      </c>
      <c r="F245" s="1" t="s">
        <v>1709</v>
      </c>
      <c r="G245" s="1" t="s">
        <v>27</v>
      </c>
      <c r="H245" s="1" t="s">
        <v>28</v>
      </c>
      <c r="I245" s="1" t="s">
        <v>62</v>
      </c>
      <c r="J245" s="1" t="s">
        <v>63</v>
      </c>
      <c r="K245" s="1" t="s">
        <v>64</v>
      </c>
      <c r="L245" s="1" t="s">
        <v>107</v>
      </c>
      <c r="M245" s="1" t="s">
        <v>108</v>
      </c>
      <c r="N245" s="1" t="str">
        <f t="shared" si="3"/>
        <v>WIN-002</v>
      </c>
      <c r="O245" s="1" t="s">
        <v>2139</v>
      </c>
      <c r="P245" s="1" t="s">
        <v>34</v>
      </c>
      <c r="Q245" s="1" t="s">
        <v>34</v>
      </c>
      <c r="R245" s="1" t="s">
        <v>34</v>
      </c>
      <c r="S245" s="1" t="s">
        <v>35</v>
      </c>
      <c r="T245" s="1" t="s">
        <v>36</v>
      </c>
      <c r="U245" s="1" t="s">
        <v>37</v>
      </c>
      <c r="V245" s="1" t="s">
        <v>38</v>
      </c>
      <c r="W245" s="1" t="s">
        <v>39</v>
      </c>
      <c r="X245" s="1" t="s">
        <v>34</v>
      </c>
      <c r="Y245" s="1" t="s">
        <v>34</v>
      </c>
      <c r="Z245" s="1" t="s">
        <v>34</v>
      </c>
      <c r="AA245" s="1" t="s">
        <v>1710</v>
      </c>
      <c r="AC245" s="1">
        <v>9105849637</v>
      </c>
    </row>
    <row r="246" spans="1:29" s="1" customFormat="1">
      <c r="A246" s="1">
        <f>MATCH(B246,Sheet1!B:B,0)</f>
        <v>523</v>
      </c>
      <c r="B246" s="1">
        <f t="shared" si="4"/>
        <v>9105849993</v>
      </c>
      <c r="C246" s="1" t="s">
        <v>1546</v>
      </c>
      <c r="D246" s="1" t="s">
        <v>24</v>
      </c>
      <c r="E246" s="1" t="s">
        <v>25</v>
      </c>
      <c r="F246" s="1" t="s">
        <v>1711</v>
      </c>
      <c r="G246" s="1" t="s">
        <v>27</v>
      </c>
      <c r="H246" s="1" t="s">
        <v>28</v>
      </c>
      <c r="I246" s="1" t="s">
        <v>284</v>
      </c>
      <c r="J246" s="1" t="s">
        <v>285</v>
      </c>
      <c r="K246" s="1" t="s">
        <v>286</v>
      </c>
      <c r="L246" s="1" t="s">
        <v>107</v>
      </c>
      <c r="M246" s="1" t="s">
        <v>108</v>
      </c>
      <c r="N246" s="1" t="str">
        <f t="shared" si="3"/>
        <v>WIN-002</v>
      </c>
      <c r="O246" s="1" t="s">
        <v>2139</v>
      </c>
      <c r="P246" s="1" t="s">
        <v>34</v>
      </c>
      <c r="Q246" s="1" t="s">
        <v>34</v>
      </c>
      <c r="R246" s="1" t="s">
        <v>34</v>
      </c>
      <c r="S246" s="1" t="s">
        <v>35</v>
      </c>
      <c r="T246" s="1" t="s">
        <v>36</v>
      </c>
      <c r="U246" s="1" t="s">
        <v>37</v>
      </c>
      <c r="V246" s="1" t="s">
        <v>38</v>
      </c>
      <c r="W246" s="1" t="s">
        <v>39</v>
      </c>
      <c r="X246" s="1" t="s">
        <v>34</v>
      </c>
      <c r="Y246" s="1" t="s">
        <v>34</v>
      </c>
      <c r="Z246" s="1" t="s">
        <v>34</v>
      </c>
      <c r="AA246" s="1" t="s">
        <v>1712</v>
      </c>
      <c r="AC246" s="1">
        <v>9105849993</v>
      </c>
    </row>
    <row r="247" spans="1:29" s="1" customFormat="1">
      <c r="A247" s="1">
        <f>MATCH(B247,Sheet1!B:B,0)</f>
        <v>548</v>
      </c>
      <c r="B247" s="1">
        <f t="shared" si="4"/>
        <v>9105850492</v>
      </c>
      <c r="C247" s="1" t="s">
        <v>1546</v>
      </c>
      <c r="D247" s="1" t="s">
        <v>24</v>
      </c>
      <c r="E247" s="1" t="s">
        <v>25</v>
      </c>
      <c r="F247" s="1" t="s">
        <v>1713</v>
      </c>
      <c r="G247" s="1" t="s">
        <v>27</v>
      </c>
      <c r="H247" s="1" t="s">
        <v>28</v>
      </c>
      <c r="I247" s="1" t="s">
        <v>656</v>
      </c>
      <c r="J247" s="1" t="s">
        <v>657</v>
      </c>
      <c r="K247" s="1" t="s">
        <v>658</v>
      </c>
      <c r="L247" s="1" t="s">
        <v>107</v>
      </c>
      <c r="M247" s="1" t="s">
        <v>108</v>
      </c>
      <c r="N247" s="1" t="str">
        <f t="shared" si="3"/>
        <v>WIN-002</v>
      </c>
      <c r="O247" s="1" t="s">
        <v>2139</v>
      </c>
      <c r="P247" s="1" t="s">
        <v>34</v>
      </c>
      <c r="Q247" s="1" t="s">
        <v>34</v>
      </c>
      <c r="R247" s="1" t="s">
        <v>34</v>
      </c>
      <c r="S247" s="1" t="s">
        <v>35</v>
      </c>
      <c r="T247" s="1" t="s">
        <v>36</v>
      </c>
      <c r="U247" s="1" t="s">
        <v>37</v>
      </c>
      <c r="V247" s="1" t="s">
        <v>38</v>
      </c>
      <c r="W247" s="1" t="s">
        <v>39</v>
      </c>
      <c r="X247" s="1" t="s">
        <v>34</v>
      </c>
      <c r="Y247" s="1" t="s">
        <v>34</v>
      </c>
      <c r="Z247" s="1" t="s">
        <v>34</v>
      </c>
      <c r="AA247" s="1" t="s">
        <v>1714</v>
      </c>
      <c r="AC247" s="1">
        <v>9105850492</v>
      </c>
    </row>
    <row r="248" spans="1:29" s="1" customFormat="1">
      <c r="A248" s="1">
        <f>MATCH(B248,Sheet1!B:B,0)</f>
        <v>550</v>
      </c>
      <c r="B248" s="1">
        <f t="shared" si="4"/>
        <v>9105850495</v>
      </c>
      <c r="C248" s="1" t="s">
        <v>1546</v>
      </c>
      <c r="D248" s="1" t="s">
        <v>24</v>
      </c>
      <c r="E248" s="1" t="s">
        <v>25</v>
      </c>
      <c r="F248" s="1" t="s">
        <v>1715</v>
      </c>
      <c r="G248" s="1" t="s">
        <v>27</v>
      </c>
      <c r="H248" s="1" t="s">
        <v>28</v>
      </c>
      <c r="I248" s="1" t="s">
        <v>1716</v>
      </c>
      <c r="J248" s="1" t="s">
        <v>1717</v>
      </c>
      <c r="K248" s="1" t="s">
        <v>1718</v>
      </c>
      <c r="L248" s="1" t="s">
        <v>107</v>
      </c>
      <c r="M248" s="1" t="s">
        <v>108</v>
      </c>
      <c r="N248" s="1" t="str">
        <f t="shared" si="3"/>
        <v>WIN-002</v>
      </c>
      <c r="O248" s="1" t="s">
        <v>2139</v>
      </c>
      <c r="P248" s="1" t="s">
        <v>34</v>
      </c>
      <c r="Q248" s="1" t="s">
        <v>34</v>
      </c>
      <c r="R248" s="1" t="s">
        <v>34</v>
      </c>
      <c r="S248" s="1" t="s">
        <v>35</v>
      </c>
      <c r="T248" s="1" t="s">
        <v>36</v>
      </c>
      <c r="U248" s="1" t="s">
        <v>37</v>
      </c>
      <c r="V248" s="1" t="s">
        <v>38</v>
      </c>
      <c r="W248" s="1" t="s">
        <v>39</v>
      </c>
      <c r="X248" s="1" t="s">
        <v>34</v>
      </c>
      <c r="Y248" s="1" t="s">
        <v>34</v>
      </c>
      <c r="Z248" s="1" t="s">
        <v>34</v>
      </c>
      <c r="AA248" s="1" t="s">
        <v>1719</v>
      </c>
      <c r="AC248" s="1">
        <v>9105850495</v>
      </c>
    </row>
    <row r="249" spans="1:29" s="1" customFormat="1">
      <c r="A249" s="1">
        <f>MATCH(B249,Sheet1!B:B,0)</f>
        <v>580</v>
      </c>
      <c r="B249" s="1">
        <f t="shared" si="4"/>
        <v>9105851190</v>
      </c>
      <c r="C249" s="1" t="s">
        <v>1546</v>
      </c>
      <c r="D249" s="1" t="s">
        <v>24</v>
      </c>
      <c r="E249" s="1" t="s">
        <v>25</v>
      </c>
      <c r="F249" s="1" t="s">
        <v>1720</v>
      </c>
      <c r="G249" s="1" t="s">
        <v>27</v>
      </c>
      <c r="H249" s="1" t="s">
        <v>28</v>
      </c>
      <c r="I249" s="1" t="s">
        <v>189</v>
      </c>
      <c r="J249" s="1" t="s">
        <v>190</v>
      </c>
      <c r="K249" s="1" t="s">
        <v>191</v>
      </c>
      <c r="L249" s="1" t="s">
        <v>107</v>
      </c>
      <c r="M249" s="1" t="s">
        <v>108</v>
      </c>
      <c r="N249" s="1" t="str">
        <f t="shared" si="3"/>
        <v>WIN-002</v>
      </c>
      <c r="O249" s="1" t="s">
        <v>2139</v>
      </c>
      <c r="P249" s="1" t="s">
        <v>34</v>
      </c>
      <c r="Q249" s="1" t="s">
        <v>34</v>
      </c>
      <c r="R249" s="1" t="s">
        <v>34</v>
      </c>
      <c r="S249" s="1" t="s">
        <v>35</v>
      </c>
      <c r="T249" s="1" t="s">
        <v>36</v>
      </c>
      <c r="U249" s="1" t="s">
        <v>37</v>
      </c>
      <c r="V249" s="1" t="s">
        <v>38</v>
      </c>
      <c r="W249" s="1" t="s">
        <v>39</v>
      </c>
      <c r="X249" s="1" t="s">
        <v>34</v>
      </c>
      <c r="Y249" s="1" t="s">
        <v>34</v>
      </c>
      <c r="Z249" s="1" t="s">
        <v>34</v>
      </c>
      <c r="AA249" s="1" t="s">
        <v>1721</v>
      </c>
      <c r="AC249" s="1">
        <v>9105851190</v>
      </c>
    </row>
    <row r="250" spans="1:29" s="1" customFormat="1">
      <c r="A250" s="1">
        <f>MATCH(B250,Sheet1!B:B,0)</f>
        <v>584</v>
      </c>
      <c r="B250" s="1">
        <f t="shared" si="4"/>
        <v>9105851266</v>
      </c>
      <c r="C250" s="1" t="s">
        <v>1546</v>
      </c>
      <c r="D250" s="1" t="s">
        <v>24</v>
      </c>
      <c r="E250" s="1" t="s">
        <v>25</v>
      </c>
      <c r="F250" s="1" t="s">
        <v>1722</v>
      </c>
      <c r="G250" s="1" t="s">
        <v>27</v>
      </c>
      <c r="H250" s="1" t="s">
        <v>28</v>
      </c>
      <c r="I250" s="1" t="s">
        <v>116</v>
      </c>
      <c r="J250" s="1" t="s">
        <v>117</v>
      </c>
      <c r="K250" s="1" t="s">
        <v>118</v>
      </c>
      <c r="L250" s="1" t="s">
        <v>107</v>
      </c>
      <c r="M250" s="1" t="s">
        <v>108</v>
      </c>
      <c r="N250" s="1" t="str">
        <f t="shared" si="3"/>
        <v>WIN-002</v>
      </c>
      <c r="O250" s="1" t="s">
        <v>2139</v>
      </c>
      <c r="P250" s="1" t="s">
        <v>34</v>
      </c>
      <c r="Q250" s="1" t="s">
        <v>34</v>
      </c>
      <c r="R250" s="1" t="s">
        <v>34</v>
      </c>
      <c r="S250" s="1" t="s">
        <v>35</v>
      </c>
      <c r="T250" s="1" t="s">
        <v>36</v>
      </c>
      <c r="U250" s="1" t="s">
        <v>37</v>
      </c>
      <c r="V250" s="1" t="s">
        <v>38</v>
      </c>
      <c r="W250" s="1" t="s">
        <v>39</v>
      </c>
      <c r="X250" s="1" t="s">
        <v>34</v>
      </c>
      <c r="Y250" s="1" t="s">
        <v>34</v>
      </c>
      <c r="Z250" s="1" t="s">
        <v>34</v>
      </c>
      <c r="AA250" s="1" t="s">
        <v>1723</v>
      </c>
      <c r="AC250" s="1">
        <v>9105851266</v>
      </c>
    </row>
    <row r="251" spans="1:29" s="1" customFormat="1">
      <c r="A251" s="1">
        <f>MATCH(B251,Sheet1!B:B,0)</f>
        <v>588</v>
      </c>
      <c r="B251" s="1">
        <f t="shared" si="4"/>
        <v>9105851425</v>
      </c>
      <c r="C251" s="1" t="s">
        <v>1546</v>
      </c>
      <c r="D251" s="1" t="s">
        <v>24</v>
      </c>
      <c r="E251" s="1" t="s">
        <v>25</v>
      </c>
      <c r="F251" s="1" t="s">
        <v>1724</v>
      </c>
      <c r="G251" s="1" t="s">
        <v>27</v>
      </c>
      <c r="H251" s="1" t="s">
        <v>28</v>
      </c>
      <c r="I251" s="1" t="s">
        <v>427</v>
      </c>
      <c r="J251" s="1" t="s">
        <v>428</v>
      </c>
      <c r="K251" s="1" t="s">
        <v>429</v>
      </c>
      <c r="L251" s="1" t="s">
        <v>107</v>
      </c>
      <c r="M251" s="1" t="s">
        <v>108</v>
      </c>
      <c r="N251" s="1" t="str">
        <f t="shared" si="3"/>
        <v>WIN-002</v>
      </c>
      <c r="O251" s="1" t="s">
        <v>2139</v>
      </c>
      <c r="P251" s="1" t="s">
        <v>34</v>
      </c>
      <c r="Q251" s="1" t="s">
        <v>34</v>
      </c>
      <c r="R251" s="1" t="s">
        <v>34</v>
      </c>
      <c r="S251" s="1" t="s">
        <v>35</v>
      </c>
      <c r="T251" s="1" t="s">
        <v>36</v>
      </c>
      <c r="U251" s="1" t="s">
        <v>37</v>
      </c>
      <c r="V251" s="1" t="s">
        <v>38</v>
      </c>
      <c r="W251" s="1" t="s">
        <v>39</v>
      </c>
      <c r="X251" s="1" t="s">
        <v>34</v>
      </c>
      <c r="Y251" s="1" t="s">
        <v>34</v>
      </c>
      <c r="Z251" s="1" t="s">
        <v>34</v>
      </c>
      <c r="AA251" s="1" t="s">
        <v>1725</v>
      </c>
      <c r="AC251" s="1">
        <v>9105851425</v>
      </c>
    </row>
    <row r="252" spans="1:29" s="1" customFormat="1">
      <c r="A252" s="1">
        <f>MATCH(B252,Sheet1!B:B,0)</f>
        <v>592</v>
      </c>
      <c r="B252" s="1">
        <f t="shared" si="4"/>
        <v>9105851546</v>
      </c>
      <c r="C252" s="1" t="s">
        <v>1546</v>
      </c>
      <c r="D252" s="1" t="s">
        <v>24</v>
      </c>
      <c r="E252" s="1" t="s">
        <v>25</v>
      </c>
      <c r="F252" s="1" t="s">
        <v>1726</v>
      </c>
      <c r="G252" s="1" t="s">
        <v>27</v>
      </c>
      <c r="H252" s="1" t="s">
        <v>28</v>
      </c>
      <c r="I252" s="1" t="s">
        <v>284</v>
      </c>
      <c r="J252" s="1" t="s">
        <v>285</v>
      </c>
      <c r="K252" s="1" t="s">
        <v>286</v>
      </c>
      <c r="L252" s="1" t="s">
        <v>107</v>
      </c>
      <c r="M252" s="1" t="s">
        <v>108</v>
      </c>
      <c r="N252" s="1" t="str">
        <f t="shared" si="3"/>
        <v>WIN-002</v>
      </c>
      <c r="O252" s="1" t="s">
        <v>2139</v>
      </c>
      <c r="P252" s="1" t="s">
        <v>34</v>
      </c>
      <c r="Q252" s="1" t="s">
        <v>34</v>
      </c>
      <c r="R252" s="1" t="s">
        <v>34</v>
      </c>
      <c r="S252" s="1" t="s">
        <v>35</v>
      </c>
      <c r="T252" s="1" t="s">
        <v>36</v>
      </c>
      <c r="U252" s="1" t="s">
        <v>37</v>
      </c>
      <c r="V252" s="1" t="s">
        <v>38</v>
      </c>
      <c r="W252" s="1" t="s">
        <v>39</v>
      </c>
      <c r="X252" s="1" t="s">
        <v>34</v>
      </c>
      <c r="Y252" s="1" t="s">
        <v>34</v>
      </c>
      <c r="Z252" s="1" t="s">
        <v>34</v>
      </c>
      <c r="AA252" s="1" t="s">
        <v>1727</v>
      </c>
      <c r="AC252" s="1">
        <v>9105851546</v>
      </c>
    </row>
    <row r="253" spans="1:29" s="1" customFormat="1">
      <c r="A253" s="1">
        <f>MATCH(B253,Sheet1!B:B,0)</f>
        <v>595</v>
      </c>
      <c r="B253" s="1">
        <f t="shared" si="4"/>
        <v>9105851603</v>
      </c>
      <c r="C253" s="1" t="s">
        <v>1546</v>
      </c>
      <c r="D253" s="1" t="s">
        <v>24</v>
      </c>
      <c r="E253" s="1" t="s">
        <v>25</v>
      </c>
      <c r="F253" s="1" t="s">
        <v>1728</v>
      </c>
      <c r="G253" s="1" t="s">
        <v>27</v>
      </c>
      <c r="H253" s="1" t="s">
        <v>28</v>
      </c>
      <c r="I253" s="1" t="s">
        <v>116</v>
      </c>
      <c r="J253" s="1" t="s">
        <v>117</v>
      </c>
      <c r="K253" s="1" t="s">
        <v>118</v>
      </c>
      <c r="L253" s="1" t="s">
        <v>107</v>
      </c>
      <c r="M253" s="1" t="s">
        <v>108</v>
      </c>
      <c r="N253" s="1" t="str">
        <f t="shared" si="3"/>
        <v>WIN-002</v>
      </c>
      <c r="O253" s="1" t="s">
        <v>2139</v>
      </c>
      <c r="P253" s="1" t="s">
        <v>34</v>
      </c>
      <c r="Q253" s="1" t="s">
        <v>34</v>
      </c>
      <c r="R253" s="1" t="s">
        <v>34</v>
      </c>
      <c r="S253" s="1" t="s">
        <v>35</v>
      </c>
      <c r="T253" s="1" t="s">
        <v>36</v>
      </c>
      <c r="U253" s="1" t="s">
        <v>37</v>
      </c>
      <c r="V253" s="1" t="s">
        <v>38</v>
      </c>
      <c r="W253" s="1" t="s">
        <v>39</v>
      </c>
      <c r="X253" s="1" t="s">
        <v>34</v>
      </c>
      <c r="Y253" s="1" t="s">
        <v>34</v>
      </c>
      <c r="Z253" s="1" t="s">
        <v>34</v>
      </c>
      <c r="AA253" s="1" t="s">
        <v>1729</v>
      </c>
      <c r="AC253" s="1">
        <v>9105851603</v>
      </c>
    </row>
    <row r="254" spans="1:29" s="1" customFormat="1">
      <c r="A254" s="1">
        <f>MATCH(B254,Sheet1!B:B,0)</f>
        <v>615</v>
      </c>
      <c r="B254" s="1">
        <f t="shared" si="4"/>
        <v>9105851775</v>
      </c>
      <c r="C254" s="1" t="s">
        <v>1546</v>
      </c>
      <c r="D254" s="1" t="s">
        <v>24</v>
      </c>
      <c r="E254" s="1" t="s">
        <v>25</v>
      </c>
      <c r="F254" s="1" t="s">
        <v>1730</v>
      </c>
      <c r="G254" s="1" t="s">
        <v>27</v>
      </c>
      <c r="H254" s="1" t="s">
        <v>28</v>
      </c>
      <c r="I254" s="1" t="s">
        <v>62</v>
      </c>
      <c r="J254" s="1" t="s">
        <v>63</v>
      </c>
      <c r="K254" s="1" t="s">
        <v>64</v>
      </c>
      <c r="L254" s="1" t="s">
        <v>107</v>
      </c>
      <c r="M254" s="1" t="s">
        <v>108</v>
      </c>
      <c r="N254" s="1" t="str">
        <f t="shared" si="3"/>
        <v>WIN-002</v>
      </c>
      <c r="O254" s="1" t="s">
        <v>2139</v>
      </c>
      <c r="P254" s="1" t="s">
        <v>34</v>
      </c>
      <c r="Q254" s="1" t="s">
        <v>34</v>
      </c>
      <c r="R254" s="1" t="s">
        <v>34</v>
      </c>
      <c r="S254" s="1" t="s">
        <v>35</v>
      </c>
      <c r="T254" s="1" t="s">
        <v>36</v>
      </c>
      <c r="U254" s="1" t="s">
        <v>37</v>
      </c>
      <c r="V254" s="1" t="s">
        <v>38</v>
      </c>
      <c r="W254" s="1" t="s">
        <v>39</v>
      </c>
      <c r="X254" s="1" t="s">
        <v>34</v>
      </c>
      <c r="Y254" s="1" t="s">
        <v>34</v>
      </c>
      <c r="Z254" s="1" t="s">
        <v>34</v>
      </c>
      <c r="AA254" s="1" t="s">
        <v>1731</v>
      </c>
      <c r="AC254" s="1">
        <v>9105851775</v>
      </c>
    </row>
    <row r="255" spans="1:29" s="1" customFormat="1">
      <c r="A255" s="1">
        <f>MATCH(B255,Sheet1!B:B,0)</f>
        <v>606</v>
      </c>
      <c r="B255" s="1">
        <f t="shared" si="4"/>
        <v>9105851818</v>
      </c>
      <c r="C255" s="1" t="s">
        <v>1546</v>
      </c>
      <c r="D255" s="1" t="s">
        <v>24</v>
      </c>
      <c r="E255" s="1" t="s">
        <v>25</v>
      </c>
      <c r="F255" s="1" t="s">
        <v>1732</v>
      </c>
      <c r="G255" s="1" t="s">
        <v>27</v>
      </c>
      <c r="H255" s="1" t="s">
        <v>28</v>
      </c>
      <c r="I255" s="1" t="s">
        <v>1733</v>
      </c>
      <c r="J255" s="1" t="s">
        <v>1734</v>
      </c>
      <c r="K255" s="1" t="s">
        <v>1735</v>
      </c>
      <c r="L255" s="1" t="s">
        <v>107</v>
      </c>
      <c r="M255" s="1" t="s">
        <v>108</v>
      </c>
      <c r="N255" s="1" t="str">
        <f t="shared" si="3"/>
        <v>WIN-002</v>
      </c>
      <c r="O255" s="1" t="s">
        <v>2139</v>
      </c>
      <c r="P255" s="1" t="s">
        <v>34</v>
      </c>
      <c r="Q255" s="1" t="s">
        <v>34</v>
      </c>
      <c r="R255" s="1" t="s">
        <v>34</v>
      </c>
      <c r="S255" s="1" t="s">
        <v>35</v>
      </c>
      <c r="T255" s="1" t="s">
        <v>36</v>
      </c>
      <c r="U255" s="1" t="s">
        <v>37</v>
      </c>
      <c r="V255" s="1" t="s">
        <v>38</v>
      </c>
      <c r="W255" s="1" t="s">
        <v>39</v>
      </c>
      <c r="X255" s="1" t="s">
        <v>34</v>
      </c>
      <c r="Y255" s="1" t="s">
        <v>34</v>
      </c>
      <c r="Z255" s="1" t="s">
        <v>34</v>
      </c>
      <c r="AA255" s="1" t="s">
        <v>1736</v>
      </c>
      <c r="AC255" s="1">
        <v>9105851818</v>
      </c>
    </row>
    <row r="256" spans="1:29" s="1" customFormat="1">
      <c r="A256" s="1">
        <f>MATCH(B256,Sheet1!B:B,0)</f>
        <v>621</v>
      </c>
      <c r="B256" s="1">
        <f t="shared" si="4"/>
        <v>9105852013</v>
      </c>
      <c r="C256" s="1" t="s">
        <v>1546</v>
      </c>
      <c r="D256" s="1" t="s">
        <v>24</v>
      </c>
      <c r="E256" s="1" t="s">
        <v>25</v>
      </c>
      <c r="F256" s="1" t="s">
        <v>1737</v>
      </c>
      <c r="G256" s="1" t="s">
        <v>27</v>
      </c>
      <c r="H256" s="1" t="s">
        <v>28</v>
      </c>
      <c r="I256" s="1" t="s">
        <v>62</v>
      </c>
      <c r="J256" s="1" t="s">
        <v>63</v>
      </c>
      <c r="K256" s="1" t="s">
        <v>64</v>
      </c>
      <c r="L256" s="1" t="s">
        <v>107</v>
      </c>
      <c r="M256" s="1" t="s">
        <v>108</v>
      </c>
      <c r="N256" s="1" t="str">
        <f t="shared" si="3"/>
        <v>WIN-002</v>
      </c>
      <c r="O256" s="1" t="s">
        <v>2139</v>
      </c>
      <c r="P256" s="1" t="s">
        <v>34</v>
      </c>
      <c r="Q256" s="1" t="s">
        <v>34</v>
      </c>
      <c r="R256" s="1" t="s">
        <v>34</v>
      </c>
      <c r="S256" s="1" t="s">
        <v>35</v>
      </c>
      <c r="T256" s="1" t="s">
        <v>36</v>
      </c>
      <c r="U256" s="1" t="s">
        <v>37</v>
      </c>
      <c r="V256" s="1" t="s">
        <v>38</v>
      </c>
      <c r="W256" s="1" t="s">
        <v>39</v>
      </c>
      <c r="X256" s="1" t="s">
        <v>34</v>
      </c>
      <c r="Y256" s="1" t="s">
        <v>34</v>
      </c>
      <c r="Z256" s="1" t="s">
        <v>34</v>
      </c>
      <c r="AA256" s="1" t="s">
        <v>1738</v>
      </c>
      <c r="AC256" s="1">
        <v>9105852013</v>
      </c>
    </row>
    <row r="257" spans="1:29" s="1" customFormat="1">
      <c r="A257" s="1">
        <f>MATCH(B257,Sheet1!B:B,0)</f>
        <v>632</v>
      </c>
      <c r="B257" s="1">
        <f t="shared" si="4"/>
        <v>9105852397</v>
      </c>
      <c r="C257" s="1" t="s">
        <v>1546</v>
      </c>
      <c r="D257" s="1" t="s">
        <v>24</v>
      </c>
      <c r="E257" s="1" t="s">
        <v>25</v>
      </c>
      <c r="F257" s="1" t="s">
        <v>1739</v>
      </c>
      <c r="G257" s="1" t="s">
        <v>27</v>
      </c>
      <c r="H257" s="1" t="s">
        <v>28</v>
      </c>
      <c r="I257" s="1" t="s">
        <v>1740</v>
      </c>
      <c r="J257" s="1" t="s">
        <v>1741</v>
      </c>
      <c r="K257" s="1" t="s">
        <v>1742</v>
      </c>
      <c r="L257" s="1" t="s">
        <v>107</v>
      </c>
      <c r="M257" s="1" t="s">
        <v>108</v>
      </c>
      <c r="N257" s="1" t="str">
        <f t="shared" si="3"/>
        <v>WIN-002</v>
      </c>
      <c r="O257" s="1" t="s">
        <v>2139</v>
      </c>
      <c r="P257" s="1" t="s">
        <v>34</v>
      </c>
      <c r="Q257" s="1" t="s">
        <v>34</v>
      </c>
      <c r="R257" s="1" t="s">
        <v>34</v>
      </c>
      <c r="S257" s="1" t="s">
        <v>35</v>
      </c>
      <c r="T257" s="1" t="s">
        <v>36</v>
      </c>
      <c r="U257" s="1" t="s">
        <v>37</v>
      </c>
      <c r="V257" s="1" t="s">
        <v>38</v>
      </c>
      <c r="W257" s="1" t="s">
        <v>39</v>
      </c>
      <c r="X257" s="1" t="s">
        <v>34</v>
      </c>
      <c r="Y257" s="1" t="s">
        <v>34</v>
      </c>
      <c r="Z257" s="1" t="s">
        <v>34</v>
      </c>
      <c r="AA257" s="1" t="s">
        <v>1743</v>
      </c>
      <c r="AC257" s="1">
        <v>9105852397</v>
      </c>
    </row>
    <row r="258" spans="1:29" s="1" customFormat="1">
      <c r="A258" s="1">
        <f>MATCH(B258,Sheet1!B:B,0)</f>
        <v>638</v>
      </c>
      <c r="B258" s="1">
        <f t="shared" si="4"/>
        <v>9105852431</v>
      </c>
      <c r="C258" s="1" t="s">
        <v>1546</v>
      </c>
      <c r="D258" s="1" t="s">
        <v>24</v>
      </c>
      <c r="E258" s="1" t="s">
        <v>25</v>
      </c>
      <c r="F258" s="1" t="s">
        <v>1744</v>
      </c>
      <c r="G258" s="1" t="s">
        <v>27</v>
      </c>
      <c r="H258" s="1" t="s">
        <v>28</v>
      </c>
      <c r="I258" s="1" t="s">
        <v>407</v>
      </c>
      <c r="J258" s="1" t="s">
        <v>408</v>
      </c>
      <c r="K258" s="1" t="s">
        <v>409</v>
      </c>
      <c r="L258" s="1" t="s">
        <v>107</v>
      </c>
      <c r="M258" s="1" t="s">
        <v>108</v>
      </c>
      <c r="N258" s="1" t="str">
        <f t="shared" si="3"/>
        <v>WIN-002</v>
      </c>
      <c r="O258" s="1" t="s">
        <v>2139</v>
      </c>
      <c r="P258" s="1" t="s">
        <v>34</v>
      </c>
      <c r="Q258" s="1" t="s">
        <v>34</v>
      </c>
      <c r="R258" s="1" t="s">
        <v>34</v>
      </c>
      <c r="S258" s="1" t="s">
        <v>35</v>
      </c>
      <c r="T258" s="1" t="s">
        <v>36</v>
      </c>
      <c r="U258" s="1" t="s">
        <v>37</v>
      </c>
      <c r="V258" s="1" t="s">
        <v>38</v>
      </c>
      <c r="W258" s="1" t="s">
        <v>39</v>
      </c>
      <c r="X258" s="1" t="s">
        <v>34</v>
      </c>
      <c r="Y258" s="1" t="s">
        <v>34</v>
      </c>
      <c r="Z258" s="1" t="s">
        <v>34</v>
      </c>
      <c r="AA258" s="1" t="s">
        <v>1745</v>
      </c>
      <c r="AC258" s="1">
        <v>9105852431</v>
      </c>
    </row>
    <row r="259" spans="1:29" s="1" customFormat="1">
      <c r="A259" s="1">
        <f>MATCH(B259,Sheet1!B:B,0)</f>
        <v>639</v>
      </c>
      <c r="B259" s="1">
        <f t="shared" si="4"/>
        <v>9105852465</v>
      </c>
      <c r="C259" s="1" t="s">
        <v>1546</v>
      </c>
      <c r="D259" s="1" t="s">
        <v>24</v>
      </c>
      <c r="E259" s="1" t="s">
        <v>25</v>
      </c>
      <c r="F259" s="1" t="s">
        <v>1746</v>
      </c>
      <c r="G259" s="1" t="s">
        <v>27</v>
      </c>
      <c r="H259" s="1" t="s">
        <v>28</v>
      </c>
      <c r="I259" s="1" t="s">
        <v>1747</v>
      </c>
      <c r="J259" s="1" t="s">
        <v>1748</v>
      </c>
      <c r="K259" s="1" t="s">
        <v>1749</v>
      </c>
      <c r="L259" s="1" t="s">
        <v>107</v>
      </c>
      <c r="M259" s="1" t="s">
        <v>108</v>
      </c>
      <c r="N259" s="1" t="str">
        <f t="shared" ref="N259:N322" si="5">IF(L259="0104918404","WIN","WIN-"&amp;RIGHT(L259,3))</f>
        <v>WIN-002</v>
      </c>
      <c r="O259" s="1" t="s">
        <v>2139</v>
      </c>
      <c r="P259" s="1" t="s">
        <v>34</v>
      </c>
      <c r="Q259" s="1" t="s">
        <v>34</v>
      </c>
      <c r="R259" s="1" t="s">
        <v>34</v>
      </c>
      <c r="S259" s="1" t="s">
        <v>35</v>
      </c>
      <c r="T259" s="1" t="s">
        <v>36</v>
      </c>
      <c r="U259" s="1" t="s">
        <v>37</v>
      </c>
      <c r="V259" s="1" t="s">
        <v>38</v>
      </c>
      <c r="W259" s="1" t="s">
        <v>39</v>
      </c>
      <c r="X259" s="1" t="s">
        <v>34</v>
      </c>
      <c r="Y259" s="1" t="s">
        <v>34</v>
      </c>
      <c r="Z259" s="1" t="s">
        <v>34</v>
      </c>
      <c r="AA259" s="1" t="s">
        <v>1750</v>
      </c>
      <c r="AC259" s="1">
        <v>9105852465</v>
      </c>
    </row>
    <row r="260" spans="1:29" s="1" customFormat="1">
      <c r="A260" s="1">
        <f>MATCH(B260,Sheet1!B:B,0)</f>
        <v>648</v>
      </c>
      <c r="B260" s="1">
        <f t="shared" si="4"/>
        <v>9105852558</v>
      </c>
      <c r="C260" s="1" t="s">
        <v>1546</v>
      </c>
      <c r="D260" s="1" t="s">
        <v>24</v>
      </c>
      <c r="E260" s="1" t="s">
        <v>25</v>
      </c>
      <c r="F260" s="1" t="s">
        <v>1751</v>
      </c>
      <c r="G260" s="1" t="s">
        <v>27</v>
      </c>
      <c r="H260" s="1" t="s">
        <v>28</v>
      </c>
      <c r="I260" s="1" t="s">
        <v>1752</v>
      </c>
      <c r="J260" s="1" t="s">
        <v>1753</v>
      </c>
      <c r="K260" s="1" t="s">
        <v>1754</v>
      </c>
      <c r="L260" s="1" t="s">
        <v>107</v>
      </c>
      <c r="M260" s="1" t="s">
        <v>108</v>
      </c>
      <c r="N260" s="1" t="str">
        <f t="shared" si="5"/>
        <v>WIN-002</v>
      </c>
      <c r="O260" s="1" t="s">
        <v>2139</v>
      </c>
      <c r="P260" s="1" t="s">
        <v>34</v>
      </c>
      <c r="Q260" s="1" t="s">
        <v>34</v>
      </c>
      <c r="R260" s="1" t="s">
        <v>34</v>
      </c>
      <c r="S260" s="1" t="s">
        <v>35</v>
      </c>
      <c r="T260" s="1" t="s">
        <v>36</v>
      </c>
      <c r="U260" s="1" t="s">
        <v>37</v>
      </c>
      <c r="V260" s="1" t="s">
        <v>38</v>
      </c>
      <c r="W260" s="1" t="s">
        <v>39</v>
      </c>
      <c r="X260" s="1" t="s">
        <v>34</v>
      </c>
      <c r="Y260" s="1" t="s">
        <v>34</v>
      </c>
      <c r="Z260" s="1" t="s">
        <v>34</v>
      </c>
      <c r="AA260" s="1" t="s">
        <v>1755</v>
      </c>
      <c r="AC260" s="1">
        <v>9105852558</v>
      </c>
    </row>
    <row r="261" spans="1:29" s="1" customFormat="1">
      <c r="A261" s="1">
        <f>MATCH(B261,Sheet1!B:B,0)</f>
        <v>652</v>
      </c>
      <c r="B261" s="1">
        <f t="shared" si="4"/>
        <v>9105852697</v>
      </c>
      <c r="C261" s="1" t="s">
        <v>1546</v>
      </c>
      <c r="D261" s="1" t="s">
        <v>24</v>
      </c>
      <c r="E261" s="1" t="s">
        <v>25</v>
      </c>
      <c r="F261" s="1" t="s">
        <v>1756</v>
      </c>
      <c r="G261" s="1" t="s">
        <v>27</v>
      </c>
      <c r="H261" s="1" t="s">
        <v>28</v>
      </c>
      <c r="I261" s="1" t="s">
        <v>62</v>
      </c>
      <c r="J261" s="1" t="s">
        <v>63</v>
      </c>
      <c r="K261" s="1" t="s">
        <v>64</v>
      </c>
      <c r="L261" s="1" t="s">
        <v>107</v>
      </c>
      <c r="M261" s="1" t="s">
        <v>108</v>
      </c>
      <c r="N261" s="1" t="str">
        <f t="shared" si="5"/>
        <v>WIN-002</v>
      </c>
      <c r="O261" s="1" t="s">
        <v>2139</v>
      </c>
      <c r="P261" s="1" t="s">
        <v>34</v>
      </c>
      <c r="Q261" s="1" t="s">
        <v>34</v>
      </c>
      <c r="R261" s="1" t="s">
        <v>34</v>
      </c>
      <c r="S261" s="1" t="s">
        <v>35</v>
      </c>
      <c r="T261" s="1" t="s">
        <v>36</v>
      </c>
      <c r="U261" s="1" t="s">
        <v>37</v>
      </c>
      <c r="V261" s="1" t="s">
        <v>38</v>
      </c>
      <c r="W261" s="1" t="s">
        <v>39</v>
      </c>
      <c r="X261" s="1" t="s">
        <v>34</v>
      </c>
      <c r="Y261" s="1" t="s">
        <v>34</v>
      </c>
      <c r="Z261" s="1" t="s">
        <v>34</v>
      </c>
      <c r="AA261" s="1" t="s">
        <v>1757</v>
      </c>
      <c r="AC261" s="1">
        <v>9105852697</v>
      </c>
    </row>
    <row r="262" spans="1:29" s="1" customFormat="1">
      <c r="A262" s="1">
        <f>MATCH(B262,Sheet1!B:B,0)</f>
        <v>653</v>
      </c>
      <c r="B262" s="1">
        <f t="shared" si="4"/>
        <v>9105852707</v>
      </c>
      <c r="C262" s="1" t="s">
        <v>1546</v>
      </c>
      <c r="D262" s="1" t="s">
        <v>24</v>
      </c>
      <c r="E262" s="1" t="s">
        <v>25</v>
      </c>
      <c r="F262" s="1" t="s">
        <v>1758</v>
      </c>
      <c r="G262" s="1" t="s">
        <v>27</v>
      </c>
      <c r="H262" s="1" t="s">
        <v>28</v>
      </c>
      <c r="I262" s="1" t="s">
        <v>62</v>
      </c>
      <c r="J262" s="1" t="s">
        <v>63</v>
      </c>
      <c r="K262" s="1" t="s">
        <v>64</v>
      </c>
      <c r="L262" s="1" t="s">
        <v>107</v>
      </c>
      <c r="M262" s="1" t="s">
        <v>108</v>
      </c>
      <c r="N262" s="1" t="str">
        <f t="shared" si="5"/>
        <v>WIN-002</v>
      </c>
      <c r="O262" s="1" t="s">
        <v>2139</v>
      </c>
      <c r="P262" s="1" t="s">
        <v>34</v>
      </c>
      <c r="Q262" s="1" t="s">
        <v>34</v>
      </c>
      <c r="R262" s="1" t="s">
        <v>34</v>
      </c>
      <c r="S262" s="1" t="s">
        <v>35</v>
      </c>
      <c r="T262" s="1" t="s">
        <v>36</v>
      </c>
      <c r="U262" s="1" t="s">
        <v>37</v>
      </c>
      <c r="V262" s="1" t="s">
        <v>38</v>
      </c>
      <c r="W262" s="1" t="s">
        <v>39</v>
      </c>
      <c r="X262" s="1" t="s">
        <v>34</v>
      </c>
      <c r="Y262" s="1" t="s">
        <v>34</v>
      </c>
      <c r="Z262" s="1" t="s">
        <v>34</v>
      </c>
      <c r="AA262" s="1" t="s">
        <v>1759</v>
      </c>
      <c r="AC262" s="1">
        <v>9105852707</v>
      </c>
    </row>
    <row r="263" spans="1:29" s="1" customFormat="1">
      <c r="A263" s="1">
        <f>MATCH(B263,Sheet1!B:B,0)</f>
        <v>654</v>
      </c>
      <c r="B263" s="1">
        <f t="shared" si="4"/>
        <v>9105852727</v>
      </c>
      <c r="C263" s="1" t="s">
        <v>1546</v>
      </c>
      <c r="D263" s="1" t="s">
        <v>24</v>
      </c>
      <c r="E263" s="1" t="s">
        <v>25</v>
      </c>
      <c r="F263" s="1" t="s">
        <v>1760</v>
      </c>
      <c r="G263" s="1" t="s">
        <v>27</v>
      </c>
      <c r="H263" s="1" t="s">
        <v>28</v>
      </c>
      <c r="I263" s="1" t="s">
        <v>62</v>
      </c>
      <c r="J263" s="1" t="s">
        <v>63</v>
      </c>
      <c r="K263" s="1" t="s">
        <v>64</v>
      </c>
      <c r="L263" s="1" t="s">
        <v>107</v>
      </c>
      <c r="M263" s="1" t="s">
        <v>108</v>
      </c>
      <c r="N263" s="1" t="str">
        <f t="shared" si="5"/>
        <v>WIN-002</v>
      </c>
      <c r="O263" s="1" t="s">
        <v>2139</v>
      </c>
      <c r="P263" s="1" t="s">
        <v>34</v>
      </c>
      <c r="Q263" s="1" t="s">
        <v>34</v>
      </c>
      <c r="R263" s="1" t="s">
        <v>34</v>
      </c>
      <c r="S263" s="1" t="s">
        <v>35</v>
      </c>
      <c r="T263" s="1" t="s">
        <v>36</v>
      </c>
      <c r="U263" s="1" t="s">
        <v>37</v>
      </c>
      <c r="V263" s="1" t="s">
        <v>38</v>
      </c>
      <c r="W263" s="1" t="s">
        <v>39</v>
      </c>
      <c r="X263" s="1" t="s">
        <v>34</v>
      </c>
      <c r="Y263" s="1" t="s">
        <v>34</v>
      </c>
      <c r="Z263" s="1" t="s">
        <v>34</v>
      </c>
      <c r="AA263" s="1" t="s">
        <v>1761</v>
      </c>
      <c r="AC263" s="1">
        <v>9105852727</v>
      </c>
    </row>
    <row r="264" spans="1:29" s="1" customFormat="1">
      <c r="A264" s="1">
        <f>MATCH(B264,Sheet1!B:B,0)</f>
        <v>363</v>
      </c>
      <c r="B264" s="1">
        <f t="shared" si="4"/>
        <v>9105847542</v>
      </c>
      <c r="C264" s="1" t="s">
        <v>1546</v>
      </c>
      <c r="D264" s="1" t="s">
        <v>24</v>
      </c>
      <c r="E264" s="1" t="s">
        <v>25</v>
      </c>
      <c r="F264" s="1" t="s">
        <v>1762</v>
      </c>
      <c r="G264" s="1" t="s">
        <v>27</v>
      </c>
      <c r="H264" s="1" t="s">
        <v>28</v>
      </c>
      <c r="I264" s="1" t="s">
        <v>1763</v>
      </c>
      <c r="J264" s="1" t="s">
        <v>1275</v>
      </c>
      <c r="K264" s="1" t="s">
        <v>1764</v>
      </c>
      <c r="L264" s="1" t="s">
        <v>107</v>
      </c>
      <c r="M264" s="1" t="s">
        <v>108</v>
      </c>
      <c r="N264" s="1" t="str">
        <f t="shared" si="5"/>
        <v>WIN-002</v>
      </c>
      <c r="O264" s="1" t="s">
        <v>2139</v>
      </c>
      <c r="P264" s="1" t="s">
        <v>34</v>
      </c>
      <c r="Q264" s="1" t="s">
        <v>34</v>
      </c>
      <c r="R264" s="1" t="s">
        <v>34</v>
      </c>
      <c r="S264" s="1" t="s">
        <v>35</v>
      </c>
      <c r="T264" s="1" t="s">
        <v>36</v>
      </c>
      <c r="U264" s="1" t="s">
        <v>37</v>
      </c>
      <c r="V264" s="1" t="s">
        <v>38</v>
      </c>
      <c r="W264" s="1" t="s">
        <v>39</v>
      </c>
      <c r="X264" s="1" t="s">
        <v>34</v>
      </c>
      <c r="Y264" s="1" t="s">
        <v>34</v>
      </c>
      <c r="Z264" s="1" t="s">
        <v>34</v>
      </c>
      <c r="AA264" s="1" t="s">
        <v>1765</v>
      </c>
      <c r="AC264" s="1">
        <v>9105847542</v>
      </c>
    </row>
    <row r="265" spans="1:29" s="1" customFormat="1">
      <c r="A265" s="1">
        <f>MATCH(B265,Sheet1!B:B,0)</f>
        <v>552</v>
      </c>
      <c r="B265" s="1">
        <f t="shared" si="4"/>
        <v>9105850563</v>
      </c>
      <c r="C265" s="1" t="s">
        <v>1546</v>
      </c>
      <c r="D265" s="1" t="s">
        <v>24</v>
      </c>
      <c r="E265" s="1" t="s">
        <v>25</v>
      </c>
      <c r="F265" s="1" t="s">
        <v>1766</v>
      </c>
      <c r="G265" s="1" t="s">
        <v>27</v>
      </c>
      <c r="H265" s="1" t="s">
        <v>28</v>
      </c>
      <c r="I265" s="1" t="s">
        <v>1767</v>
      </c>
      <c r="J265" s="1" t="s">
        <v>1768</v>
      </c>
      <c r="K265" s="1" t="s">
        <v>1769</v>
      </c>
      <c r="L265" s="1" t="s">
        <v>107</v>
      </c>
      <c r="M265" s="1" t="s">
        <v>108</v>
      </c>
      <c r="N265" s="1" t="str">
        <f t="shared" si="5"/>
        <v>WIN-002</v>
      </c>
      <c r="O265" s="1" t="s">
        <v>2139</v>
      </c>
      <c r="P265" s="1" t="s">
        <v>34</v>
      </c>
      <c r="Q265" s="1" t="s">
        <v>34</v>
      </c>
      <c r="R265" s="1" t="s">
        <v>34</v>
      </c>
      <c r="S265" s="1" t="s">
        <v>35</v>
      </c>
      <c r="T265" s="1" t="s">
        <v>36</v>
      </c>
      <c r="U265" s="1" t="s">
        <v>37</v>
      </c>
      <c r="V265" s="1" t="s">
        <v>38</v>
      </c>
      <c r="W265" s="1" t="s">
        <v>39</v>
      </c>
      <c r="X265" s="1" t="s">
        <v>34</v>
      </c>
      <c r="Y265" s="1" t="s">
        <v>34</v>
      </c>
      <c r="Z265" s="1" t="s">
        <v>34</v>
      </c>
      <c r="AA265" s="1" t="s">
        <v>1770</v>
      </c>
      <c r="AC265" s="1">
        <v>9105850563</v>
      </c>
    </row>
    <row r="266" spans="1:29" s="1" customFormat="1">
      <c r="A266" s="1">
        <f>MATCH(B266,Sheet1!B:B,0)</f>
        <v>373</v>
      </c>
      <c r="B266" s="1">
        <f t="shared" si="4"/>
        <v>9105847857</v>
      </c>
      <c r="C266" s="1" t="s">
        <v>1546</v>
      </c>
      <c r="D266" s="1" t="s">
        <v>24</v>
      </c>
      <c r="E266" s="1" t="s">
        <v>25</v>
      </c>
      <c r="F266" s="1" t="s">
        <v>1771</v>
      </c>
      <c r="G266" s="1" t="s">
        <v>27</v>
      </c>
      <c r="H266" s="1" t="s">
        <v>28</v>
      </c>
      <c r="I266" s="1" t="s">
        <v>284</v>
      </c>
      <c r="J266" s="1" t="s">
        <v>285</v>
      </c>
      <c r="K266" s="1" t="s">
        <v>286</v>
      </c>
      <c r="L266" s="1" t="s">
        <v>367</v>
      </c>
      <c r="M266" s="1" t="s">
        <v>368</v>
      </c>
      <c r="N266" s="1" t="str">
        <f t="shared" si="5"/>
        <v>WIN-006</v>
      </c>
      <c r="O266" s="1" t="s">
        <v>2143</v>
      </c>
      <c r="P266" s="1" t="s">
        <v>34</v>
      </c>
      <c r="Q266" s="1" t="s">
        <v>34</v>
      </c>
      <c r="R266" s="1" t="s">
        <v>34</v>
      </c>
      <c r="S266" s="1" t="s">
        <v>35</v>
      </c>
      <c r="T266" s="1" t="s">
        <v>36</v>
      </c>
      <c r="U266" s="1" t="s">
        <v>37</v>
      </c>
      <c r="V266" s="1" t="s">
        <v>38</v>
      </c>
      <c r="W266" s="1" t="s">
        <v>39</v>
      </c>
      <c r="X266" s="1" t="s">
        <v>34</v>
      </c>
      <c r="Y266" s="1" t="s">
        <v>34</v>
      </c>
      <c r="Z266" s="1" t="s">
        <v>34</v>
      </c>
      <c r="AA266" s="1" t="s">
        <v>1772</v>
      </c>
      <c r="AC266" s="1">
        <v>9105847857</v>
      </c>
    </row>
    <row r="267" spans="1:29" s="1" customFormat="1">
      <c r="A267" s="1">
        <f>MATCH(B267,Sheet1!B:B,0)</f>
        <v>381</v>
      </c>
      <c r="B267" s="1">
        <f t="shared" ref="B267:B330" si="6">AC267</f>
        <v>9105848095</v>
      </c>
      <c r="C267" s="1" t="s">
        <v>1546</v>
      </c>
      <c r="D267" s="1" t="s">
        <v>24</v>
      </c>
      <c r="E267" s="1" t="s">
        <v>25</v>
      </c>
      <c r="F267" s="1" t="s">
        <v>1773</v>
      </c>
      <c r="G267" s="1" t="s">
        <v>27</v>
      </c>
      <c r="H267" s="1" t="s">
        <v>28</v>
      </c>
      <c r="I267" s="1" t="s">
        <v>1558</v>
      </c>
      <c r="J267" s="1" t="s">
        <v>1559</v>
      </c>
      <c r="K267" s="1" t="s">
        <v>1560</v>
      </c>
      <c r="L267" s="1" t="s">
        <v>367</v>
      </c>
      <c r="M267" s="1" t="s">
        <v>368</v>
      </c>
      <c r="N267" s="1" t="str">
        <f t="shared" si="5"/>
        <v>WIN-006</v>
      </c>
      <c r="O267" s="1" t="s">
        <v>2143</v>
      </c>
      <c r="P267" s="1" t="s">
        <v>34</v>
      </c>
      <c r="Q267" s="1" t="s">
        <v>34</v>
      </c>
      <c r="R267" s="1" t="s">
        <v>34</v>
      </c>
      <c r="S267" s="1" t="s">
        <v>35</v>
      </c>
      <c r="T267" s="1" t="s">
        <v>36</v>
      </c>
      <c r="U267" s="1" t="s">
        <v>37</v>
      </c>
      <c r="V267" s="1" t="s">
        <v>38</v>
      </c>
      <c r="W267" s="1" t="s">
        <v>39</v>
      </c>
      <c r="X267" s="1" t="s">
        <v>34</v>
      </c>
      <c r="Y267" s="1" t="s">
        <v>34</v>
      </c>
      <c r="Z267" s="1" t="s">
        <v>34</v>
      </c>
      <c r="AA267" s="1" t="s">
        <v>1774</v>
      </c>
      <c r="AC267" s="1">
        <v>9105848095</v>
      </c>
    </row>
    <row r="268" spans="1:29" s="1" customFormat="1">
      <c r="A268" s="1">
        <f>MATCH(B268,Sheet1!B:B,0)</f>
        <v>535</v>
      </c>
      <c r="B268" s="1">
        <f t="shared" si="6"/>
        <v>9105850281</v>
      </c>
      <c r="C268" s="1" t="s">
        <v>1546</v>
      </c>
      <c r="D268" s="1" t="s">
        <v>24</v>
      </c>
      <c r="E268" s="1" t="s">
        <v>25</v>
      </c>
      <c r="F268" s="1" t="s">
        <v>1775</v>
      </c>
      <c r="G268" s="1" t="s">
        <v>27</v>
      </c>
      <c r="H268" s="1" t="s">
        <v>28</v>
      </c>
      <c r="I268" s="1" t="s">
        <v>116</v>
      </c>
      <c r="J268" s="1" t="s">
        <v>117</v>
      </c>
      <c r="K268" s="1" t="s">
        <v>118</v>
      </c>
      <c r="L268" s="1" t="s">
        <v>367</v>
      </c>
      <c r="M268" s="1" t="s">
        <v>368</v>
      </c>
      <c r="N268" s="1" t="str">
        <f t="shared" si="5"/>
        <v>WIN-006</v>
      </c>
      <c r="O268" s="1" t="s">
        <v>2143</v>
      </c>
      <c r="P268" s="1" t="s">
        <v>34</v>
      </c>
      <c r="Q268" s="1" t="s">
        <v>34</v>
      </c>
      <c r="R268" s="1" t="s">
        <v>34</v>
      </c>
      <c r="S268" s="1" t="s">
        <v>35</v>
      </c>
      <c r="T268" s="1" t="s">
        <v>36</v>
      </c>
      <c r="U268" s="1" t="s">
        <v>37</v>
      </c>
      <c r="V268" s="1" t="s">
        <v>38</v>
      </c>
      <c r="W268" s="1" t="s">
        <v>39</v>
      </c>
      <c r="X268" s="1" t="s">
        <v>34</v>
      </c>
      <c r="Y268" s="1" t="s">
        <v>34</v>
      </c>
      <c r="Z268" s="1" t="s">
        <v>34</v>
      </c>
      <c r="AA268" s="1" t="s">
        <v>1776</v>
      </c>
      <c r="AC268" s="1">
        <v>9105850281</v>
      </c>
    </row>
    <row r="269" spans="1:29" s="1" customFormat="1">
      <c r="A269" s="1">
        <f>MATCH(B269,Sheet1!B:B,0)</f>
        <v>547</v>
      </c>
      <c r="B269" s="1">
        <f t="shared" si="6"/>
        <v>9105850446</v>
      </c>
      <c r="C269" s="1" t="s">
        <v>1546</v>
      </c>
      <c r="D269" s="1" t="s">
        <v>24</v>
      </c>
      <c r="E269" s="1" t="s">
        <v>25</v>
      </c>
      <c r="F269" s="1" t="s">
        <v>1777</v>
      </c>
      <c r="G269" s="1" t="s">
        <v>27</v>
      </c>
      <c r="H269" s="1" t="s">
        <v>28</v>
      </c>
      <c r="I269" s="1" t="s">
        <v>241</v>
      </c>
      <c r="J269" s="1" t="s">
        <v>242</v>
      </c>
      <c r="K269" s="1" t="s">
        <v>243</v>
      </c>
      <c r="L269" s="1" t="s">
        <v>367</v>
      </c>
      <c r="M269" s="1" t="s">
        <v>368</v>
      </c>
      <c r="N269" s="1" t="str">
        <f t="shared" si="5"/>
        <v>WIN-006</v>
      </c>
      <c r="O269" s="1" t="s">
        <v>2143</v>
      </c>
      <c r="P269" s="1" t="s">
        <v>34</v>
      </c>
      <c r="Q269" s="1" t="s">
        <v>34</v>
      </c>
      <c r="R269" s="1" t="s">
        <v>34</v>
      </c>
      <c r="S269" s="1" t="s">
        <v>35</v>
      </c>
      <c r="T269" s="1" t="s">
        <v>36</v>
      </c>
      <c r="U269" s="1" t="s">
        <v>37</v>
      </c>
      <c r="V269" s="1" t="s">
        <v>38</v>
      </c>
      <c r="W269" s="1" t="s">
        <v>39</v>
      </c>
      <c r="X269" s="1" t="s">
        <v>34</v>
      </c>
      <c r="Y269" s="1" t="s">
        <v>34</v>
      </c>
      <c r="Z269" s="1" t="s">
        <v>34</v>
      </c>
      <c r="AA269" s="1" t="s">
        <v>1778</v>
      </c>
      <c r="AC269" s="1">
        <v>9105850446</v>
      </c>
    </row>
    <row r="270" spans="1:29" s="1" customFormat="1">
      <c r="A270" s="1">
        <f>MATCH(B270,Sheet1!B:B,0)</f>
        <v>565</v>
      </c>
      <c r="B270" s="1">
        <f t="shared" si="6"/>
        <v>9105850687</v>
      </c>
      <c r="C270" s="1" t="s">
        <v>1546</v>
      </c>
      <c r="D270" s="1" t="s">
        <v>24</v>
      </c>
      <c r="E270" s="1" t="s">
        <v>25</v>
      </c>
      <c r="F270" s="1" t="s">
        <v>1779</v>
      </c>
      <c r="G270" s="1" t="s">
        <v>27</v>
      </c>
      <c r="H270" s="1" t="s">
        <v>28</v>
      </c>
      <c r="I270" s="1" t="s">
        <v>471</v>
      </c>
      <c r="J270" s="1" t="s">
        <v>472</v>
      </c>
      <c r="K270" s="1" t="s">
        <v>473</v>
      </c>
      <c r="L270" s="1" t="s">
        <v>367</v>
      </c>
      <c r="M270" s="1" t="s">
        <v>368</v>
      </c>
      <c r="N270" s="1" t="str">
        <f t="shared" si="5"/>
        <v>WIN-006</v>
      </c>
      <c r="O270" s="1" t="s">
        <v>2143</v>
      </c>
      <c r="P270" s="1" t="s">
        <v>34</v>
      </c>
      <c r="Q270" s="1" t="s">
        <v>34</v>
      </c>
      <c r="R270" s="1" t="s">
        <v>34</v>
      </c>
      <c r="S270" s="1" t="s">
        <v>35</v>
      </c>
      <c r="T270" s="1" t="s">
        <v>36</v>
      </c>
      <c r="U270" s="1" t="s">
        <v>37</v>
      </c>
      <c r="V270" s="1" t="s">
        <v>38</v>
      </c>
      <c r="W270" s="1" t="s">
        <v>39</v>
      </c>
      <c r="X270" s="1" t="s">
        <v>34</v>
      </c>
      <c r="Y270" s="1" t="s">
        <v>34</v>
      </c>
      <c r="Z270" s="1" t="s">
        <v>34</v>
      </c>
      <c r="AA270" s="1" t="s">
        <v>1780</v>
      </c>
      <c r="AC270" s="1">
        <v>9105850687</v>
      </c>
    </row>
    <row r="271" spans="1:29" s="1" customFormat="1">
      <c r="A271" s="1">
        <f>MATCH(B271,Sheet1!B:B,0)</f>
        <v>575</v>
      </c>
      <c r="B271" s="1">
        <f t="shared" si="6"/>
        <v>9105851074</v>
      </c>
      <c r="C271" s="1" t="s">
        <v>1546</v>
      </c>
      <c r="D271" s="1" t="s">
        <v>24</v>
      </c>
      <c r="E271" s="1" t="s">
        <v>25</v>
      </c>
      <c r="F271" s="1" t="s">
        <v>1781</v>
      </c>
      <c r="G271" s="1" t="s">
        <v>27</v>
      </c>
      <c r="H271" s="1" t="s">
        <v>28</v>
      </c>
      <c r="I271" s="1" t="s">
        <v>663</v>
      </c>
      <c r="J271" s="1" t="s">
        <v>664</v>
      </c>
      <c r="K271" s="1" t="s">
        <v>665</v>
      </c>
      <c r="L271" s="1" t="s">
        <v>367</v>
      </c>
      <c r="M271" s="1" t="s">
        <v>368</v>
      </c>
      <c r="N271" s="1" t="str">
        <f t="shared" si="5"/>
        <v>WIN-006</v>
      </c>
      <c r="O271" s="1" t="s">
        <v>2143</v>
      </c>
      <c r="P271" s="1" t="s">
        <v>34</v>
      </c>
      <c r="Q271" s="1" t="s">
        <v>34</v>
      </c>
      <c r="R271" s="1" t="s">
        <v>34</v>
      </c>
      <c r="S271" s="1" t="s">
        <v>35</v>
      </c>
      <c r="T271" s="1" t="s">
        <v>36</v>
      </c>
      <c r="U271" s="1" t="s">
        <v>37</v>
      </c>
      <c r="V271" s="1" t="s">
        <v>38</v>
      </c>
      <c r="W271" s="1" t="s">
        <v>39</v>
      </c>
      <c r="X271" s="1" t="s">
        <v>34</v>
      </c>
      <c r="Y271" s="1" t="s">
        <v>34</v>
      </c>
      <c r="Z271" s="1" t="s">
        <v>34</v>
      </c>
      <c r="AA271" s="1" t="s">
        <v>1782</v>
      </c>
      <c r="AC271" s="1">
        <v>9105851074</v>
      </c>
    </row>
    <row r="272" spans="1:29" s="1" customFormat="1">
      <c r="A272" s="1">
        <f>MATCH(B272,Sheet1!B:B,0)</f>
        <v>578</v>
      </c>
      <c r="B272" s="1">
        <f t="shared" si="6"/>
        <v>9105851134</v>
      </c>
      <c r="C272" s="1" t="s">
        <v>1546</v>
      </c>
      <c r="D272" s="1" t="s">
        <v>24</v>
      </c>
      <c r="E272" s="1" t="s">
        <v>25</v>
      </c>
      <c r="F272" s="1" t="s">
        <v>1783</v>
      </c>
      <c r="G272" s="1" t="s">
        <v>27</v>
      </c>
      <c r="H272" s="1" t="s">
        <v>28</v>
      </c>
      <c r="I272" s="1" t="s">
        <v>609</v>
      </c>
      <c r="J272" s="1" t="s">
        <v>610</v>
      </c>
      <c r="K272" s="1" t="s">
        <v>611</v>
      </c>
      <c r="L272" s="1" t="s">
        <v>367</v>
      </c>
      <c r="M272" s="1" t="s">
        <v>368</v>
      </c>
      <c r="N272" s="1" t="str">
        <f t="shared" si="5"/>
        <v>WIN-006</v>
      </c>
      <c r="O272" s="1" t="s">
        <v>2143</v>
      </c>
      <c r="P272" s="1" t="s">
        <v>34</v>
      </c>
      <c r="Q272" s="1" t="s">
        <v>34</v>
      </c>
      <c r="R272" s="1" t="s">
        <v>34</v>
      </c>
      <c r="S272" s="1" t="s">
        <v>35</v>
      </c>
      <c r="T272" s="1" t="s">
        <v>36</v>
      </c>
      <c r="U272" s="1" t="s">
        <v>37</v>
      </c>
      <c r="V272" s="1" t="s">
        <v>38</v>
      </c>
      <c r="W272" s="1" t="s">
        <v>39</v>
      </c>
      <c r="X272" s="1" t="s">
        <v>34</v>
      </c>
      <c r="Y272" s="1" t="s">
        <v>34</v>
      </c>
      <c r="Z272" s="1" t="s">
        <v>34</v>
      </c>
      <c r="AA272" s="1" t="s">
        <v>1784</v>
      </c>
      <c r="AC272" s="1">
        <v>9105851134</v>
      </c>
    </row>
    <row r="273" spans="1:29" s="1" customFormat="1">
      <c r="A273" s="1">
        <f>MATCH(B273,Sheet1!B:B,0)</f>
        <v>622</v>
      </c>
      <c r="B273" s="1">
        <f t="shared" si="6"/>
        <v>9105852014</v>
      </c>
      <c r="C273" s="1" t="s">
        <v>1546</v>
      </c>
      <c r="D273" s="1" t="s">
        <v>24</v>
      </c>
      <c r="E273" s="1" t="s">
        <v>25</v>
      </c>
      <c r="F273" s="1" t="s">
        <v>1785</v>
      </c>
      <c r="G273" s="1" t="s">
        <v>27</v>
      </c>
      <c r="H273" s="1" t="s">
        <v>28</v>
      </c>
      <c r="I273" s="1" t="s">
        <v>1786</v>
      </c>
      <c r="J273" s="1" t="s">
        <v>1787</v>
      </c>
      <c r="K273" s="1" t="s">
        <v>1788</v>
      </c>
      <c r="L273" s="1" t="s">
        <v>367</v>
      </c>
      <c r="M273" s="1" t="s">
        <v>368</v>
      </c>
      <c r="N273" s="1" t="str">
        <f t="shared" si="5"/>
        <v>WIN-006</v>
      </c>
      <c r="O273" s="1" t="s">
        <v>2143</v>
      </c>
      <c r="P273" s="1" t="s">
        <v>34</v>
      </c>
      <c r="Q273" s="1" t="s">
        <v>34</v>
      </c>
      <c r="R273" s="1" t="s">
        <v>34</v>
      </c>
      <c r="S273" s="1" t="s">
        <v>35</v>
      </c>
      <c r="T273" s="1" t="s">
        <v>36</v>
      </c>
      <c r="U273" s="1" t="s">
        <v>37</v>
      </c>
      <c r="V273" s="1" t="s">
        <v>38</v>
      </c>
      <c r="W273" s="1" t="s">
        <v>39</v>
      </c>
      <c r="X273" s="1" t="s">
        <v>34</v>
      </c>
      <c r="Y273" s="1" t="s">
        <v>34</v>
      </c>
      <c r="Z273" s="1" t="s">
        <v>34</v>
      </c>
      <c r="AA273" s="1" t="s">
        <v>1789</v>
      </c>
      <c r="AC273" s="1">
        <v>9105852014</v>
      </c>
    </row>
    <row r="274" spans="1:29" s="1" customFormat="1">
      <c r="A274" s="1">
        <f>MATCH(B274,Sheet1!B:B,0)</f>
        <v>593</v>
      </c>
      <c r="B274" s="1">
        <f t="shared" si="6"/>
        <v>9105851580</v>
      </c>
      <c r="C274" s="1" t="s">
        <v>1546</v>
      </c>
      <c r="D274" s="1" t="s">
        <v>24</v>
      </c>
      <c r="E274" s="1" t="s">
        <v>25</v>
      </c>
      <c r="F274" s="1" t="s">
        <v>1790</v>
      </c>
      <c r="G274" s="1" t="s">
        <v>27</v>
      </c>
      <c r="H274" s="1" t="s">
        <v>28</v>
      </c>
      <c r="I274" s="1" t="s">
        <v>189</v>
      </c>
      <c r="J274" s="1" t="s">
        <v>190</v>
      </c>
      <c r="K274" s="1" t="s">
        <v>191</v>
      </c>
      <c r="L274" s="1" t="s">
        <v>374</v>
      </c>
      <c r="M274" s="1" t="s">
        <v>375</v>
      </c>
      <c r="N274" s="1" t="str">
        <f t="shared" si="5"/>
        <v>WIN-025</v>
      </c>
      <c r="O274" s="1" t="s">
        <v>2144</v>
      </c>
      <c r="P274" s="1" t="s">
        <v>34</v>
      </c>
      <c r="Q274" s="1" t="s">
        <v>34</v>
      </c>
      <c r="R274" s="1" t="s">
        <v>34</v>
      </c>
      <c r="S274" s="1" t="s">
        <v>35</v>
      </c>
      <c r="T274" s="1" t="s">
        <v>36</v>
      </c>
      <c r="U274" s="1" t="s">
        <v>37</v>
      </c>
      <c r="V274" s="1" t="s">
        <v>38</v>
      </c>
      <c r="W274" s="1" t="s">
        <v>39</v>
      </c>
      <c r="X274" s="1" t="s">
        <v>34</v>
      </c>
      <c r="Y274" s="1" t="s">
        <v>34</v>
      </c>
      <c r="Z274" s="1" t="s">
        <v>34</v>
      </c>
      <c r="AA274" s="1" t="s">
        <v>1791</v>
      </c>
      <c r="AC274" s="1">
        <v>9105851580</v>
      </c>
    </row>
    <row r="275" spans="1:29" s="1" customFormat="1">
      <c r="A275" s="1">
        <f>MATCH(B275,Sheet1!B:B,0)</f>
        <v>347</v>
      </c>
      <c r="B275" s="1">
        <f t="shared" si="6"/>
        <v>9105847195</v>
      </c>
      <c r="C275" s="1" t="s">
        <v>1546</v>
      </c>
      <c r="D275" s="1" t="s">
        <v>24</v>
      </c>
      <c r="E275" s="1" t="s">
        <v>25</v>
      </c>
      <c r="F275" s="1" t="s">
        <v>1792</v>
      </c>
      <c r="G275" s="1" t="s">
        <v>27</v>
      </c>
      <c r="H275" s="1" t="s">
        <v>28</v>
      </c>
      <c r="I275" s="1" t="s">
        <v>116</v>
      </c>
      <c r="J275" s="1" t="s">
        <v>117</v>
      </c>
      <c r="K275" s="1" t="s">
        <v>118</v>
      </c>
      <c r="L275" s="1" t="s">
        <v>381</v>
      </c>
      <c r="M275" s="1" t="s">
        <v>382</v>
      </c>
      <c r="N275" s="1" t="str">
        <f t="shared" si="5"/>
        <v>WIN-007</v>
      </c>
      <c r="O275" s="1" t="s">
        <v>2145</v>
      </c>
      <c r="P275" s="1" t="s">
        <v>34</v>
      </c>
      <c r="Q275" s="1" t="s">
        <v>34</v>
      </c>
      <c r="R275" s="1" t="s">
        <v>34</v>
      </c>
      <c r="S275" s="1" t="s">
        <v>35</v>
      </c>
      <c r="T275" s="1" t="s">
        <v>36</v>
      </c>
      <c r="U275" s="1" t="s">
        <v>37</v>
      </c>
      <c r="V275" s="1" t="s">
        <v>38</v>
      </c>
      <c r="W275" s="1" t="s">
        <v>39</v>
      </c>
      <c r="X275" s="1" t="s">
        <v>34</v>
      </c>
      <c r="Y275" s="1" t="s">
        <v>34</v>
      </c>
      <c r="Z275" s="1" t="s">
        <v>34</v>
      </c>
      <c r="AA275" s="1" t="s">
        <v>1793</v>
      </c>
      <c r="AC275" s="1">
        <v>9105847195</v>
      </c>
    </row>
    <row r="276" spans="1:29" s="1" customFormat="1">
      <c r="A276" s="1">
        <f>MATCH(B276,Sheet1!B:B,0)</f>
        <v>410</v>
      </c>
      <c r="B276" s="1">
        <f t="shared" si="6"/>
        <v>9105848677</v>
      </c>
      <c r="C276" s="1" t="s">
        <v>1546</v>
      </c>
      <c r="D276" s="1" t="s">
        <v>24</v>
      </c>
      <c r="E276" s="1" t="s">
        <v>25</v>
      </c>
      <c r="F276" s="1" t="s">
        <v>1794</v>
      </c>
      <c r="G276" s="1" t="s">
        <v>27</v>
      </c>
      <c r="H276" s="1" t="s">
        <v>28</v>
      </c>
      <c r="I276" s="1" t="s">
        <v>1795</v>
      </c>
      <c r="J276" s="1" t="s">
        <v>1796</v>
      </c>
      <c r="K276" s="1" t="s">
        <v>1797</v>
      </c>
      <c r="L276" s="1" t="s">
        <v>381</v>
      </c>
      <c r="M276" s="1" t="s">
        <v>382</v>
      </c>
      <c r="N276" s="1" t="str">
        <f t="shared" si="5"/>
        <v>WIN-007</v>
      </c>
      <c r="O276" s="1" t="s">
        <v>2145</v>
      </c>
      <c r="P276" s="1" t="s">
        <v>34</v>
      </c>
      <c r="Q276" s="1" t="s">
        <v>34</v>
      </c>
      <c r="R276" s="1" t="s">
        <v>34</v>
      </c>
      <c r="S276" s="1" t="s">
        <v>35</v>
      </c>
      <c r="T276" s="1" t="s">
        <v>36</v>
      </c>
      <c r="U276" s="1" t="s">
        <v>37</v>
      </c>
      <c r="V276" s="1" t="s">
        <v>38</v>
      </c>
      <c r="W276" s="1" t="s">
        <v>39</v>
      </c>
      <c r="X276" s="1" t="s">
        <v>34</v>
      </c>
      <c r="Y276" s="1" t="s">
        <v>34</v>
      </c>
      <c r="Z276" s="1" t="s">
        <v>34</v>
      </c>
      <c r="AA276" s="1" t="s">
        <v>1798</v>
      </c>
      <c r="AC276" s="1">
        <v>9105848677</v>
      </c>
    </row>
    <row r="277" spans="1:29" s="1" customFormat="1">
      <c r="A277" s="1">
        <f>MATCH(B277,Sheet1!B:B,0)</f>
        <v>419</v>
      </c>
      <c r="B277" s="1">
        <f t="shared" si="6"/>
        <v>9105848730</v>
      </c>
      <c r="C277" s="1" t="s">
        <v>1546</v>
      </c>
      <c r="D277" s="1" t="s">
        <v>24</v>
      </c>
      <c r="E277" s="1" t="s">
        <v>25</v>
      </c>
      <c r="F277" s="1" t="s">
        <v>1799</v>
      </c>
      <c r="G277" s="1" t="s">
        <v>27</v>
      </c>
      <c r="H277" s="1" t="s">
        <v>28</v>
      </c>
      <c r="I277" s="1" t="s">
        <v>1800</v>
      </c>
      <c r="J277" s="1" t="s">
        <v>1801</v>
      </c>
      <c r="K277" s="1" t="s">
        <v>1802</v>
      </c>
      <c r="L277" s="1" t="s">
        <v>381</v>
      </c>
      <c r="M277" s="1" t="s">
        <v>382</v>
      </c>
      <c r="N277" s="1" t="str">
        <f t="shared" si="5"/>
        <v>WIN-007</v>
      </c>
      <c r="O277" s="1" t="s">
        <v>2145</v>
      </c>
      <c r="P277" s="1" t="s">
        <v>34</v>
      </c>
      <c r="Q277" s="1" t="s">
        <v>34</v>
      </c>
      <c r="R277" s="1" t="s">
        <v>34</v>
      </c>
      <c r="S277" s="1" t="s">
        <v>35</v>
      </c>
      <c r="T277" s="1" t="s">
        <v>36</v>
      </c>
      <c r="U277" s="1" t="s">
        <v>37</v>
      </c>
      <c r="V277" s="1" t="s">
        <v>38</v>
      </c>
      <c r="W277" s="1" t="s">
        <v>39</v>
      </c>
      <c r="X277" s="1" t="s">
        <v>34</v>
      </c>
      <c r="Y277" s="1" t="s">
        <v>34</v>
      </c>
      <c r="Z277" s="1" t="s">
        <v>34</v>
      </c>
      <c r="AA277" s="1" t="s">
        <v>1803</v>
      </c>
      <c r="AC277" s="1">
        <v>9105848730</v>
      </c>
    </row>
    <row r="278" spans="1:29" s="1" customFormat="1">
      <c r="A278" s="1">
        <f>MATCH(B278,Sheet1!B:B,0)</f>
        <v>452</v>
      </c>
      <c r="B278" s="1">
        <f t="shared" si="6"/>
        <v>9105849037</v>
      </c>
      <c r="C278" s="1" t="s">
        <v>1546</v>
      </c>
      <c r="D278" s="1" t="s">
        <v>24</v>
      </c>
      <c r="E278" s="1" t="s">
        <v>25</v>
      </c>
      <c r="F278" s="1" t="s">
        <v>1804</v>
      </c>
      <c r="G278" s="1" t="s">
        <v>27</v>
      </c>
      <c r="H278" s="1" t="s">
        <v>28</v>
      </c>
      <c r="I278" s="1" t="s">
        <v>1805</v>
      </c>
      <c r="J278" s="1" t="s">
        <v>1806</v>
      </c>
      <c r="K278" s="1" t="s">
        <v>1807</v>
      </c>
      <c r="L278" s="1" t="s">
        <v>381</v>
      </c>
      <c r="M278" s="1" t="s">
        <v>382</v>
      </c>
      <c r="N278" s="1" t="str">
        <f t="shared" si="5"/>
        <v>WIN-007</v>
      </c>
      <c r="O278" s="1" t="s">
        <v>2145</v>
      </c>
      <c r="P278" s="1" t="s">
        <v>34</v>
      </c>
      <c r="Q278" s="1" t="s">
        <v>34</v>
      </c>
      <c r="R278" s="1" t="s">
        <v>34</v>
      </c>
      <c r="S278" s="1" t="s">
        <v>35</v>
      </c>
      <c r="T278" s="1" t="s">
        <v>36</v>
      </c>
      <c r="U278" s="1" t="s">
        <v>37</v>
      </c>
      <c r="V278" s="1" t="s">
        <v>38</v>
      </c>
      <c r="W278" s="1" t="s">
        <v>39</v>
      </c>
      <c r="X278" s="1" t="s">
        <v>34</v>
      </c>
      <c r="Y278" s="1" t="s">
        <v>34</v>
      </c>
      <c r="Z278" s="1" t="s">
        <v>34</v>
      </c>
      <c r="AA278" s="1" t="s">
        <v>1808</v>
      </c>
      <c r="AC278" s="1">
        <v>9105849037</v>
      </c>
    </row>
    <row r="279" spans="1:29" s="1" customFormat="1">
      <c r="A279" s="1">
        <f>MATCH(B279,Sheet1!B:B,0)</f>
        <v>503</v>
      </c>
      <c r="B279" s="1">
        <f t="shared" si="6"/>
        <v>9105849633</v>
      </c>
      <c r="C279" s="1" t="s">
        <v>1546</v>
      </c>
      <c r="D279" s="1" t="s">
        <v>24</v>
      </c>
      <c r="E279" s="1" t="s">
        <v>25</v>
      </c>
      <c r="F279" s="1" t="s">
        <v>1809</v>
      </c>
      <c r="G279" s="1" t="s">
        <v>27</v>
      </c>
      <c r="H279" s="1" t="s">
        <v>28</v>
      </c>
      <c r="I279" s="1" t="s">
        <v>407</v>
      </c>
      <c r="J279" s="1" t="s">
        <v>408</v>
      </c>
      <c r="K279" s="1" t="s">
        <v>409</v>
      </c>
      <c r="L279" s="1" t="s">
        <v>381</v>
      </c>
      <c r="M279" s="1" t="s">
        <v>382</v>
      </c>
      <c r="N279" s="1" t="str">
        <f t="shared" si="5"/>
        <v>WIN-007</v>
      </c>
      <c r="O279" s="1" t="s">
        <v>2145</v>
      </c>
      <c r="P279" s="1" t="s">
        <v>34</v>
      </c>
      <c r="Q279" s="1" t="s">
        <v>34</v>
      </c>
      <c r="R279" s="1" t="s">
        <v>34</v>
      </c>
      <c r="S279" s="1" t="s">
        <v>35</v>
      </c>
      <c r="T279" s="1" t="s">
        <v>36</v>
      </c>
      <c r="U279" s="1" t="s">
        <v>37</v>
      </c>
      <c r="V279" s="1" t="s">
        <v>38</v>
      </c>
      <c r="W279" s="1" t="s">
        <v>39</v>
      </c>
      <c r="X279" s="1" t="s">
        <v>34</v>
      </c>
      <c r="Y279" s="1" t="s">
        <v>34</v>
      </c>
      <c r="Z279" s="1" t="s">
        <v>34</v>
      </c>
      <c r="AA279" s="1" t="s">
        <v>1810</v>
      </c>
      <c r="AC279" s="1">
        <v>9105849633</v>
      </c>
    </row>
    <row r="280" spans="1:29" s="1" customFormat="1">
      <c r="A280" s="1">
        <f>MATCH(B280,Sheet1!B:B,0)</f>
        <v>562</v>
      </c>
      <c r="B280" s="1">
        <f t="shared" si="6"/>
        <v>9105850638</v>
      </c>
      <c r="C280" s="1" t="s">
        <v>1546</v>
      </c>
      <c r="D280" s="1" t="s">
        <v>24</v>
      </c>
      <c r="E280" s="1" t="s">
        <v>25</v>
      </c>
      <c r="F280" s="1" t="s">
        <v>1811</v>
      </c>
      <c r="G280" s="1" t="s">
        <v>27</v>
      </c>
      <c r="H280" s="1" t="s">
        <v>28</v>
      </c>
      <c r="I280" s="1" t="s">
        <v>116</v>
      </c>
      <c r="J280" s="1" t="s">
        <v>117</v>
      </c>
      <c r="K280" s="1" t="s">
        <v>118</v>
      </c>
      <c r="L280" s="1" t="s">
        <v>381</v>
      </c>
      <c r="M280" s="1" t="s">
        <v>382</v>
      </c>
      <c r="N280" s="1" t="str">
        <f t="shared" si="5"/>
        <v>WIN-007</v>
      </c>
      <c r="O280" s="1" t="s">
        <v>2145</v>
      </c>
      <c r="P280" s="1" t="s">
        <v>34</v>
      </c>
      <c r="Q280" s="1" t="s">
        <v>34</v>
      </c>
      <c r="R280" s="1" t="s">
        <v>34</v>
      </c>
      <c r="S280" s="1" t="s">
        <v>35</v>
      </c>
      <c r="T280" s="1" t="s">
        <v>36</v>
      </c>
      <c r="U280" s="1" t="s">
        <v>37</v>
      </c>
      <c r="V280" s="1" t="s">
        <v>38</v>
      </c>
      <c r="W280" s="1" t="s">
        <v>39</v>
      </c>
      <c r="X280" s="1" t="s">
        <v>34</v>
      </c>
      <c r="Y280" s="1" t="s">
        <v>34</v>
      </c>
      <c r="Z280" s="1" t="s">
        <v>34</v>
      </c>
      <c r="AA280" s="1" t="s">
        <v>1812</v>
      </c>
      <c r="AC280" s="1">
        <v>9105850638</v>
      </c>
    </row>
    <row r="281" spans="1:29" s="1" customFormat="1">
      <c r="A281" s="1">
        <f>MATCH(B281,Sheet1!B:B,0)</f>
        <v>568</v>
      </c>
      <c r="B281" s="1">
        <f t="shared" si="6"/>
        <v>9105850844</v>
      </c>
      <c r="C281" s="1" t="s">
        <v>1546</v>
      </c>
      <c r="D281" s="1" t="s">
        <v>24</v>
      </c>
      <c r="E281" s="1" t="s">
        <v>25</v>
      </c>
      <c r="F281" s="1" t="s">
        <v>1813</v>
      </c>
      <c r="G281" s="1" t="s">
        <v>27</v>
      </c>
      <c r="H281" s="1" t="s">
        <v>28</v>
      </c>
      <c r="I281" s="1" t="s">
        <v>284</v>
      </c>
      <c r="J281" s="1" t="s">
        <v>285</v>
      </c>
      <c r="K281" s="1" t="s">
        <v>286</v>
      </c>
      <c r="L281" s="1" t="s">
        <v>381</v>
      </c>
      <c r="M281" s="1" t="s">
        <v>382</v>
      </c>
      <c r="N281" s="1" t="str">
        <f t="shared" si="5"/>
        <v>WIN-007</v>
      </c>
      <c r="O281" s="1" t="s">
        <v>2145</v>
      </c>
      <c r="P281" s="1" t="s">
        <v>34</v>
      </c>
      <c r="Q281" s="1" t="s">
        <v>34</v>
      </c>
      <c r="R281" s="1" t="s">
        <v>34</v>
      </c>
      <c r="S281" s="1" t="s">
        <v>35</v>
      </c>
      <c r="T281" s="1" t="s">
        <v>36</v>
      </c>
      <c r="U281" s="1" t="s">
        <v>37</v>
      </c>
      <c r="V281" s="1" t="s">
        <v>38</v>
      </c>
      <c r="W281" s="1" t="s">
        <v>39</v>
      </c>
      <c r="X281" s="1" t="s">
        <v>34</v>
      </c>
      <c r="Y281" s="1" t="s">
        <v>34</v>
      </c>
      <c r="Z281" s="1" t="s">
        <v>34</v>
      </c>
      <c r="AA281" s="1" t="s">
        <v>1814</v>
      </c>
      <c r="AC281" s="1">
        <v>9105850844</v>
      </c>
    </row>
    <row r="282" spans="1:29" s="1" customFormat="1">
      <c r="A282" s="1">
        <f>MATCH(B282,Sheet1!B:B,0)</f>
        <v>618</v>
      </c>
      <c r="B282" s="1">
        <f t="shared" si="6"/>
        <v>9105851964</v>
      </c>
      <c r="C282" s="1" t="s">
        <v>1546</v>
      </c>
      <c r="D282" s="1" t="s">
        <v>24</v>
      </c>
      <c r="E282" s="1" t="s">
        <v>25</v>
      </c>
      <c r="F282" s="1" t="s">
        <v>1815</v>
      </c>
      <c r="G282" s="1" t="s">
        <v>27</v>
      </c>
      <c r="H282" s="1" t="s">
        <v>28</v>
      </c>
      <c r="I282" s="1" t="s">
        <v>1816</v>
      </c>
      <c r="J282" s="1" t="s">
        <v>1817</v>
      </c>
      <c r="K282" s="1" t="s">
        <v>1818</v>
      </c>
      <c r="L282" s="1" t="s">
        <v>381</v>
      </c>
      <c r="M282" s="1" t="s">
        <v>382</v>
      </c>
      <c r="N282" s="1" t="str">
        <f t="shared" si="5"/>
        <v>WIN-007</v>
      </c>
      <c r="O282" s="1" t="s">
        <v>2145</v>
      </c>
      <c r="P282" s="1" t="s">
        <v>34</v>
      </c>
      <c r="Q282" s="1" t="s">
        <v>34</v>
      </c>
      <c r="R282" s="1" t="s">
        <v>34</v>
      </c>
      <c r="S282" s="1" t="s">
        <v>35</v>
      </c>
      <c r="T282" s="1" t="s">
        <v>36</v>
      </c>
      <c r="U282" s="1" t="s">
        <v>37</v>
      </c>
      <c r="V282" s="1" t="s">
        <v>38</v>
      </c>
      <c r="W282" s="1" t="s">
        <v>39</v>
      </c>
      <c r="X282" s="1" t="s">
        <v>34</v>
      </c>
      <c r="Y282" s="1" t="s">
        <v>34</v>
      </c>
      <c r="Z282" s="1" t="s">
        <v>34</v>
      </c>
      <c r="AA282" s="1" t="s">
        <v>1819</v>
      </c>
      <c r="AC282" s="1">
        <v>9105851964</v>
      </c>
    </row>
    <row r="283" spans="1:29" s="1" customFormat="1">
      <c r="A283" s="1">
        <f>MATCH(B283,Sheet1!B:B,0)</f>
        <v>625</v>
      </c>
      <c r="B283" s="1">
        <f t="shared" si="6"/>
        <v>9105852170</v>
      </c>
      <c r="C283" s="1" t="s">
        <v>1546</v>
      </c>
      <c r="D283" s="1" t="s">
        <v>24</v>
      </c>
      <c r="E283" s="1" t="s">
        <v>25</v>
      </c>
      <c r="F283" s="1" t="s">
        <v>1820</v>
      </c>
      <c r="G283" s="1" t="s">
        <v>27</v>
      </c>
      <c r="H283" s="1" t="s">
        <v>28</v>
      </c>
      <c r="I283" s="1" t="s">
        <v>334</v>
      </c>
      <c r="J283" s="1" t="s">
        <v>335</v>
      </c>
      <c r="K283" s="1" t="s">
        <v>336</v>
      </c>
      <c r="L283" s="1" t="s">
        <v>381</v>
      </c>
      <c r="M283" s="1" t="s">
        <v>382</v>
      </c>
      <c r="N283" s="1" t="str">
        <f t="shared" si="5"/>
        <v>WIN-007</v>
      </c>
      <c r="O283" s="1" t="s">
        <v>2145</v>
      </c>
      <c r="P283" s="1" t="s">
        <v>34</v>
      </c>
      <c r="Q283" s="1" t="s">
        <v>34</v>
      </c>
      <c r="R283" s="1" t="s">
        <v>34</v>
      </c>
      <c r="S283" s="1" t="s">
        <v>35</v>
      </c>
      <c r="T283" s="1" t="s">
        <v>36</v>
      </c>
      <c r="U283" s="1" t="s">
        <v>37</v>
      </c>
      <c r="V283" s="1" t="s">
        <v>38</v>
      </c>
      <c r="W283" s="1" t="s">
        <v>39</v>
      </c>
      <c r="X283" s="1" t="s">
        <v>34</v>
      </c>
      <c r="Y283" s="1" t="s">
        <v>34</v>
      </c>
      <c r="Z283" s="1" t="s">
        <v>34</v>
      </c>
      <c r="AA283" s="1" t="s">
        <v>1821</v>
      </c>
      <c r="AC283" s="1">
        <v>9105852170</v>
      </c>
    </row>
    <row r="284" spans="1:29" s="1" customFormat="1">
      <c r="A284" s="1">
        <f>MATCH(B284,Sheet1!B:B,0)</f>
        <v>425</v>
      </c>
      <c r="B284" s="1">
        <f t="shared" si="6"/>
        <v>9105848898</v>
      </c>
      <c r="C284" s="1" t="s">
        <v>1546</v>
      </c>
      <c r="D284" s="1" t="s">
        <v>24</v>
      </c>
      <c r="E284" s="1" t="s">
        <v>25</v>
      </c>
      <c r="F284" s="1" t="s">
        <v>1822</v>
      </c>
      <c r="G284" s="1" t="s">
        <v>27</v>
      </c>
      <c r="H284" s="1" t="s">
        <v>28</v>
      </c>
      <c r="I284" s="1" t="s">
        <v>116</v>
      </c>
      <c r="J284" s="1" t="s">
        <v>117</v>
      </c>
      <c r="K284" s="1" t="s">
        <v>118</v>
      </c>
      <c r="L284" s="1" t="s">
        <v>199</v>
      </c>
      <c r="M284" s="1" t="s">
        <v>200</v>
      </c>
      <c r="N284" s="1" t="str">
        <f t="shared" si="5"/>
        <v>WIN-003</v>
      </c>
      <c r="O284" s="1" t="s">
        <v>2141</v>
      </c>
      <c r="P284" s="1" t="s">
        <v>34</v>
      </c>
      <c r="Q284" s="1" t="s">
        <v>34</v>
      </c>
      <c r="R284" s="1" t="s">
        <v>34</v>
      </c>
      <c r="S284" s="1" t="s">
        <v>35</v>
      </c>
      <c r="T284" s="1" t="s">
        <v>36</v>
      </c>
      <c r="U284" s="1" t="s">
        <v>37</v>
      </c>
      <c r="V284" s="1" t="s">
        <v>38</v>
      </c>
      <c r="W284" s="1" t="s">
        <v>39</v>
      </c>
      <c r="X284" s="1" t="s">
        <v>34</v>
      </c>
      <c r="Y284" s="1" t="s">
        <v>34</v>
      </c>
      <c r="Z284" s="1" t="s">
        <v>34</v>
      </c>
      <c r="AA284" s="1" t="s">
        <v>1823</v>
      </c>
      <c r="AC284" s="1">
        <v>9105848898</v>
      </c>
    </row>
    <row r="285" spans="1:29" s="1" customFormat="1">
      <c r="A285" s="1">
        <f>MATCH(B285,Sheet1!B:B,0)</f>
        <v>496</v>
      </c>
      <c r="B285" s="1">
        <f t="shared" si="6"/>
        <v>9105849525</v>
      </c>
      <c r="C285" s="1" t="s">
        <v>1546</v>
      </c>
      <c r="D285" s="1" t="s">
        <v>24</v>
      </c>
      <c r="E285" s="1" t="s">
        <v>25</v>
      </c>
      <c r="F285" s="1" t="s">
        <v>1824</v>
      </c>
      <c r="G285" s="1" t="s">
        <v>27</v>
      </c>
      <c r="H285" s="1" t="s">
        <v>28</v>
      </c>
      <c r="I285" s="1" t="s">
        <v>1763</v>
      </c>
      <c r="J285" s="1" t="s">
        <v>1275</v>
      </c>
      <c r="K285" s="1" t="s">
        <v>1764</v>
      </c>
      <c r="L285" s="1" t="s">
        <v>199</v>
      </c>
      <c r="M285" s="1" t="s">
        <v>200</v>
      </c>
      <c r="N285" s="1" t="str">
        <f t="shared" si="5"/>
        <v>WIN-003</v>
      </c>
      <c r="O285" s="1" t="s">
        <v>2141</v>
      </c>
      <c r="P285" s="1" t="s">
        <v>34</v>
      </c>
      <c r="Q285" s="1" t="s">
        <v>34</v>
      </c>
      <c r="R285" s="1" t="s">
        <v>34</v>
      </c>
      <c r="S285" s="1" t="s">
        <v>35</v>
      </c>
      <c r="T285" s="1" t="s">
        <v>36</v>
      </c>
      <c r="U285" s="1" t="s">
        <v>37</v>
      </c>
      <c r="V285" s="1" t="s">
        <v>38</v>
      </c>
      <c r="W285" s="1" t="s">
        <v>39</v>
      </c>
      <c r="X285" s="1" t="s">
        <v>34</v>
      </c>
      <c r="Y285" s="1" t="s">
        <v>34</v>
      </c>
      <c r="Z285" s="1" t="s">
        <v>34</v>
      </c>
      <c r="AA285" s="1" t="s">
        <v>1825</v>
      </c>
      <c r="AC285" s="1">
        <v>9105849525</v>
      </c>
    </row>
    <row r="286" spans="1:29" s="1" customFormat="1">
      <c r="A286" s="1">
        <f>MATCH(B286,Sheet1!B:B,0)</f>
        <v>379</v>
      </c>
      <c r="B286" s="1">
        <f t="shared" si="6"/>
        <v>9105847968</v>
      </c>
      <c r="C286" s="1" t="s">
        <v>1546</v>
      </c>
      <c r="D286" s="1" t="s">
        <v>24</v>
      </c>
      <c r="E286" s="1" t="s">
        <v>25</v>
      </c>
      <c r="F286" s="1" t="s">
        <v>1826</v>
      </c>
      <c r="G286" s="1" t="s">
        <v>27</v>
      </c>
      <c r="H286" s="1" t="s">
        <v>28</v>
      </c>
      <c r="I286" s="1" t="s">
        <v>1800</v>
      </c>
      <c r="J286" s="1" t="s">
        <v>1801</v>
      </c>
      <c r="K286" s="1" t="s">
        <v>1802</v>
      </c>
      <c r="L286" s="1" t="s">
        <v>401</v>
      </c>
      <c r="M286" s="1" t="s">
        <v>402</v>
      </c>
      <c r="N286" s="1" t="str">
        <f t="shared" si="5"/>
        <v>WIN-020</v>
      </c>
      <c r="O286" s="1" t="s">
        <v>2146</v>
      </c>
      <c r="P286" s="1" t="s">
        <v>34</v>
      </c>
      <c r="Q286" s="1" t="s">
        <v>34</v>
      </c>
      <c r="R286" s="1" t="s">
        <v>34</v>
      </c>
      <c r="S286" s="1" t="s">
        <v>35</v>
      </c>
      <c r="T286" s="1" t="s">
        <v>36</v>
      </c>
      <c r="U286" s="1" t="s">
        <v>37</v>
      </c>
      <c r="V286" s="1" t="s">
        <v>38</v>
      </c>
      <c r="W286" s="1" t="s">
        <v>39</v>
      </c>
      <c r="X286" s="1" t="s">
        <v>34</v>
      </c>
      <c r="Y286" s="1" t="s">
        <v>34</v>
      </c>
      <c r="Z286" s="1" t="s">
        <v>34</v>
      </c>
      <c r="AA286" s="1" t="s">
        <v>1827</v>
      </c>
      <c r="AC286" s="1">
        <v>9105847968</v>
      </c>
    </row>
    <row r="287" spans="1:29" s="1" customFormat="1">
      <c r="A287" s="1">
        <f>MATCH(B287,Sheet1!B:B,0)</f>
        <v>404</v>
      </c>
      <c r="B287" s="1">
        <f t="shared" si="6"/>
        <v>9105848450</v>
      </c>
      <c r="C287" s="1" t="s">
        <v>1546</v>
      </c>
      <c r="D287" s="1" t="s">
        <v>24</v>
      </c>
      <c r="E287" s="1" t="s">
        <v>25</v>
      </c>
      <c r="F287" s="1" t="s">
        <v>1828</v>
      </c>
      <c r="G287" s="1" t="s">
        <v>27</v>
      </c>
      <c r="H287" s="1" t="s">
        <v>28</v>
      </c>
      <c r="I287" s="1" t="s">
        <v>1829</v>
      </c>
      <c r="J287" s="1" t="s">
        <v>1830</v>
      </c>
      <c r="K287" s="1" t="s">
        <v>1831</v>
      </c>
      <c r="L287" s="1" t="s">
        <v>401</v>
      </c>
      <c r="M287" s="1" t="s">
        <v>402</v>
      </c>
      <c r="N287" s="1" t="str">
        <f t="shared" si="5"/>
        <v>WIN-020</v>
      </c>
      <c r="O287" s="1" t="s">
        <v>2146</v>
      </c>
      <c r="P287" s="1" t="s">
        <v>34</v>
      </c>
      <c r="Q287" s="1" t="s">
        <v>34</v>
      </c>
      <c r="R287" s="1" t="s">
        <v>34</v>
      </c>
      <c r="S287" s="1" t="s">
        <v>35</v>
      </c>
      <c r="T287" s="1" t="s">
        <v>36</v>
      </c>
      <c r="U287" s="1" t="s">
        <v>37</v>
      </c>
      <c r="V287" s="1" t="s">
        <v>38</v>
      </c>
      <c r="W287" s="1" t="s">
        <v>39</v>
      </c>
      <c r="X287" s="1" t="s">
        <v>34</v>
      </c>
      <c r="Y287" s="1" t="s">
        <v>34</v>
      </c>
      <c r="Z287" s="1" t="s">
        <v>34</v>
      </c>
      <c r="AA287" s="1" t="s">
        <v>1832</v>
      </c>
      <c r="AC287" s="1">
        <v>9105848450</v>
      </c>
    </row>
    <row r="288" spans="1:29" s="1" customFormat="1">
      <c r="A288" s="1">
        <f>MATCH(B288,Sheet1!B:B,0)</f>
        <v>406</v>
      </c>
      <c r="B288" s="1">
        <f t="shared" si="6"/>
        <v>9105848533</v>
      </c>
      <c r="C288" s="1" t="s">
        <v>1546</v>
      </c>
      <c r="D288" s="1" t="s">
        <v>24</v>
      </c>
      <c r="E288" s="1" t="s">
        <v>25</v>
      </c>
      <c r="F288" s="1" t="s">
        <v>1833</v>
      </c>
      <c r="G288" s="1" t="s">
        <v>27</v>
      </c>
      <c r="H288" s="1" t="s">
        <v>28</v>
      </c>
      <c r="I288" s="1" t="s">
        <v>528</v>
      </c>
      <c r="J288" s="1" t="s">
        <v>529</v>
      </c>
      <c r="K288" s="1" t="s">
        <v>530</v>
      </c>
      <c r="L288" s="1" t="s">
        <v>401</v>
      </c>
      <c r="M288" s="1" t="s">
        <v>402</v>
      </c>
      <c r="N288" s="1" t="str">
        <f t="shared" si="5"/>
        <v>WIN-020</v>
      </c>
      <c r="O288" s="1" t="s">
        <v>2146</v>
      </c>
      <c r="P288" s="1" t="s">
        <v>34</v>
      </c>
      <c r="Q288" s="1" t="s">
        <v>34</v>
      </c>
      <c r="R288" s="1" t="s">
        <v>34</v>
      </c>
      <c r="S288" s="1" t="s">
        <v>35</v>
      </c>
      <c r="T288" s="1" t="s">
        <v>36</v>
      </c>
      <c r="U288" s="1" t="s">
        <v>37</v>
      </c>
      <c r="V288" s="1" t="s">
        <v>38</v>
      </c>
      <c r="W288" s="1" t="s">
        <v>39</v>
      </c>
      <c r="X288" s="1" t="s">
        <v>34</v>
      </c>
      <c r="Y288" s="1" t="s">
        <v>34</v>
      </c>
      <c r="Z288" s="1" t="s">
        <v>34</v>
      </c>
      <c r="AA288" s="1" t="s">
        <v>1834</v>
      </c>
      <c r="AC288" s="1">
        <v>9105848533</v>
      </c>
    </row>
    <row r="289" spans="1:29" s="1" customFormat="1">
      <c r="A289" s="1">
        <f>MATCH(B289,Sheet1!B:B,0)</f>
        <v>450</v>
      </c>
      <c r="B289" s="1">
        <f t="shared" si="6"/>
        <v>9105849019</v>
      </c>
      <c r="C289" s="1" t="s">
        <v>1546</v>
      </c>
      <c r="D289" s="1" t="s">
        <v>24</v>
      </c>
      <c r="E289" s="1" t="s">
        <v>25</v>
      </c>
      <c r="F289" s="1" t="s">
        <v>1835</v>
      </c>
      <c r="G289" s="1" t="s">
        <v>27</v>
      </c>
      <c r="H289" s="1" t="s">
        <v>28</v>
      </c>
      <c r="I289" s="1" t="s">
        <v>1663</v>
      </c>
      <c r="J289" s="1" t="s">
        <v>1664</v>
      </c>
      <c r="K289" s="1" t="s">
        <v>1665</v>
      </c>
      <c r="L289" s="1" t="s">
        <v>401</v>
      </c>
      <c r="M289" s="1" t="s">
        <v>402</v>
      </c>
      <c r="N289" s="1" t="str">
        <f t="shared" si="5"/>
        <v>WIN-020</v>
      </c>
      <c r="O289" s="1" t="s">
        <v>2146</v>
      </c>
      <c r="P289" s="1" t="s">
        <v>34</v>
      </c>
      <c r="Q289" s="1" t="s">
        <v>34</v>
      </c>
      <c r="R289" s="1" t="s">
        <v>34</v>
      </c>
      <c r="S289" s="1" t="s">
        <v>35</v>
      </c>
      <c r="T289" s="1" t="s">
        <v>36</v>
      </c>
      <c r="U289" s="1" t="s">
        <v>37</v>
      </c>
      <c r="V289" s="1" t="s">
        <v>38</v>
      </c>
      <c r="W289" s="1" t="s">
        <v>39</v>
      </c>
      <c r="X289" s="1" t="s">
        <v>34</v>
      </c>
      <c r="Y289" s="1" t="s">
        <v>34</v>
      </c>
      <c r="Z289" s="1" t="s">
        <v>34</v>
      </c>
      <c r="AA289" s="1" t="s">
        <v>1836</v>
      </c>
      <c r="AC289" s="1">
        <v>9105849019</v>
      </c>
    </row>
    <row r="290" spans="1:29" s="1" customFormat="1">
      <c r="A290" s="1">
        <f>MATCH(B290,Sheet1!B:B,0)</f>
        <v>532</v>
      </c>
      <c r="B290" s="1">
        <f t="shared" si="6"/>
        <v>9105850211</v>
      </c>
      <c r="C290" s="1" t="s">
        <v>1546</v>
      </c>
      <c r="D290" s="1" t="s">
        <v>24</v>
      </c>
      <c r="E290" s="1" t="s">
        <v>25</v>
      </c>
      <c r="F290" s="1" t="s">
        <v>1837</v>
      </c>
      <c r="G290" s="1" t="s">
        <v>27</v>
      </c>
      <c r="H290" s="1" t="s">
        <v>28</v>
      </c>
      <c r="I290" s="1" t="s">
        <v>407</v>
      </c>
      <c r="J290" s="1" t="s">
        <v>408</v>
      </c>
      <c r="K290" s="1" t="s">
        <v>409</v>
      </c>
      <c r="L290" s="1" t="s">
        <v>401</v>
      </c>
      <c r="M290" s="1" t="s">
        <v>402</v>
      </c>
      <c r="N290" s="1" t="str">
        <f t="shared" si="5"/>
        <v>WIN-020</v>
      </c>
      <c r="O290" s="1" t="s">
        <v>2146</v>
      </c>
      <c r="P290" s="1" t="s">
        <v>34</v>
      </c>
      <c r="Q290" s="1" t="s">
        <v>34</v>
      </c>
      <c r="R290" s="1" t="s">
        <v>34</v>
      </c>
      <c r="S290" s="1" t="s">
        <v>35</v>
      </c>
      <c r="T290" s="1" t="s">
        <v>36</v>
      </c>
      <c r="U290" s="1" t="s">
        <v>37</v>
      </c>
      <c r="V290" s="1" t="s">
        <v>38</v>
      </c>
      <c r="W290" s="1" t="s">
        <v>39</v>
      </c>
      <c r="X290" s="1" t="s">
        <v>34</v>
      </c>
      <c r="Y290" s="1" t="s">
        <v>34</v>
      </c>
      <c r="Z290" s="1" t="s">
        <v>34</v>
      </c>
      <c r="AA290" s="1" t="s">
        <v>1838</v>
      </c>
      <c r="AC290" s="1">
        <v>9105850211</v>
      </c>
    </row>
    <row r="291" spans="1:29" s="1" customFormat="1">
      <c r="A291" s="1">
        <f>MATCH(B291,Sheet1!B:B,0)</f>
        <v>537</v>
      </c>
      <c r="B291" s="1">
        <f t="shared" si="6"/>
        <v>9105850316</v>
      </c>
      <c r="C291" s="1" t="s">
        <v>1546</v>
      </c>
      <c r="D291" s="1" t="s">
        <v>24</v>
      </c>
      <c r="E291" s="1" t="s">
        <v>25</v>
      </c>
      <c r="F291" s="1" t="s">
        <v>1839</v>
      </c>
      <c r="G291" s="1" t="s">
        <v>27</v>
      </c>
      <c r="H291" s="1" t="s">
        <v>28</v>
      </c>
      <c r="I291" s="1" t="s">
        <v>407</v>
      </c>
      <c r="J291" s="1" t="s">
        <v>408</v>
      </c>
      <c r="K291" s="1" t="s">
        <v>409</v>
      </c>
      <c r="L291" s="1" t="s">
        <v>401</v>
      </c>
      <c r="M291" s="1" t="s">
        <v>402</v>
      </c>
      <c r="N291" s="1" t="str">
        <f t="shared" si="5"/>
        <v>WIN-020</v>
      </c>
      <c r="O291" s="1" t="s">
        <v>2146</v>
      </c>
      <c r="P291" s="1" t="s">
        <v>34</v>
      </c>
      <c r="Q291" s="1" t="s">
        <v>34</v>
      </c>
      <c r="R291" s="1" t="s">
        <v>34</v>
      </c>
      <c r="S291" s="1" t="s">
        <v>35</v>
      </c>
      <c r="T291" s="1" t="s">
        <v>36</v>
      </c>
      <c r="U291" s="1" t="s">
        <v>37</v>
      </c>
      <c r="V291" s="1" t="s">
        <v>38</v>
      </c>
      <c r="W291" s="1" t="s">
        <v>39</v>
      </c>
      <c r="X291" s="1" t="s">
        <v>34</v>
      </c>
      <c r="Y291" s="1" t="s">
        <v>34</v>
      </c>
      <c r="Z291" s="1" t="s">
        <v>34</v>
      </c>
      <c r="AA291" s="1" t="s">
        <v>1840</v>
      </c>
      <c r="AC291" s="1">
        <v>9105850316</v>
      </c>
    </row>
    <row r="292" spans="1:29" s="1" customFormat="1">
      <c r="A292" s="1">
        <f>MATCH(B292,Sheet1!B:B,0)</f>
        <v>576</v>
      </c>
      <c r="B292" s="1">
        <f t="shared" si="6"/>
        <v>9105851147</v>
      </c>
      <c r="C292" s="1" t="s">
        <v>1546</v>
      </c>
      <c r="D292" s="1" t="s">
        <v>24</v>
      </c>
      <c r="E292" s="1" t="s">
        <v>25</v>
      </c>
      <c r="F292" s="1" t="s">
        <v>1841</v>
      </c>
      <c r="G292" s="1" t="s">
        <v>27</v>
      </c>
      <c r="H292" s="1" t="s">
        <v>28</v>
      </c>
      <c r="I292" s="1" t="s">
        <v>1626</v>
      </c>
      <c r="J292" s="1" t="s">
        <v>1627</v>
      </c>
      <c r="K292" s="1" t="s">
        <v>1628</v>
      </c>
      <c r="L292" s="1" t="s">
        <v>401</v>
      </c>
      <c r="M292" s="1" t="s">
        <v>402</v>
      </c>
      <c r="N292" s="1" t="str">
        <f t="shared" si="5"/>
        <v>WIN-020</v>
      </c>
      <c r="O292" s="1" t="s">
        <v>2146</v>
      </c>
      <c r="P292" s="1" t="s">
        <v>34</v>
      </c>
      <c r="Q292" s="1" t="s">
        <v>34</v>
      </c>
      <c r="R292" s="1" t="s">
        <v>34</v>
      </c>
      <c r="S292" s="1" t="s">
        <v>35</v>
      </c>
      <c r="T292" s="1" t="s">
        <v>36</v>
      </c>
      <c r="U292" s="1" t="s">
        <v>37</v>
      </c>
      <c r="V292" s="1" t="s">
        <v>38</v>
      </c>
      <c r="W292" s="1" t="s">
        <v>39</v>
      </c>
      <c r="X292" s="1" t="s">
        <v>34</v>
      </c>
      <c r="Y292" s="1" t="s">
        <v>34</v>
      </c>
      <c r="Z292" s="1" t="s">
        <v>34</v>
      </c>
      <c r="AA292" s="1" t="s">
        <v>1842</v>
      </c>
      <c r="AC292" s="1">
        <v>9105851147</v>
      </c>
    </row>
    <row r="293" spans="1:29" s="1" customFormat="1">
      <c r="A293" s="1">
        <f>MATCH(B293,Sheet1!B:B,0)</f>
        <v>582</v>
      </c>
      <c r="B293" s="1">
        <f t="shared" si="6"/>
        <v>9105851255</v>
      </c>
      <c r="C293" s="1" t="s">
        <v>1546</v>
      </c>
      <c r="D293" s="1" t="s">
        <v>24</v>
      </c>
      <c r="E293" s="1" t="s">
        <v>25</v>
      </c>
      <c r="F293" s="1" t="s">
        <v>1843</v>
      </c>
      <c r="G293" s="1" t="s">
        <v>27</v>
      </c>
      <c r="H293" s="1" t="s">
        <v>28</v>
      </c>
      <c r="I293" s="1" t="s">
        <v>663</v>
      </c>
      <c r="J293" s="1" t="s">
        <v>664</v>
      </c>
      <c r="K293" s="1" t="s">
        <v>665</v>
      </c>
      <c r="L293" s="1" t="s">
        <v>401</v>
      </c>
      <c r="M293" s="1" t="s">
        <v>402</v>
      </c>
      <c r="N293" s="1" t="str">
        <f t="shared" si="5"/>
        <v>WIN-020</v>
      </c>
      <c r="O293" s="1" t="s">
        <v>2146</v>
      </c>
      <c r="P293" s="1" t="s">
        <v>34</v>
      </c>
      <c r="Q293" s="1" t="s">
        <v>34</v>
      </c>
      <c r="R293" s="1" t="s">
        <v>34</v>
      </c>
      <c r="S293" s="1" t="s">
        <v>35</v>
      </c>
      <c r="T293" s="1" t="s">
        <v>36</v>
      </c>
      <c r="U293" s="1" t="s">
        <v>37</v>
      </c>
      <c r="V293" s="1" t="s">
        <v>38</v>
      </c>
      <c r="W293" s="1" t="s">
        <v>39</v>
      </c>
      <c r="X293" s="1" t="s">
        <v>34</v>
      </c>
      <c r="Y293" s="1" t="s">
        <v>34</v>
      </c>
      <c r="Z293" s="1" t="s">
        <v>34</v>
      </c>
      <c r="AA293" s="1" t="s">
        <v>1844</v>
      </c>
      <c r="AC293" s="1">
        <v>9105851255</v>
      </c>
    </row>
    <row r="294" spans="1:29" s="1" customFormat="1">
      <c r="A294" s="1">
        <f>MATCH(B294,Sheet1!B:B,0)</f>
        <v>583</v>
      </c>
      <c r="B294" s="1">
        <f t="shared" si="6"/>
        <v>9105851284</v>
      </c>
      <c r="C294" s="1" t="s">
        <v>1546</v>
      </c>
      <c r="D294" s="1" t="s">
        <v>24</v>
      </c>
      <c r="E294" s="1" t="s">
        <v>25</v>
      </c>
      <c r="F294" s="1" t="s">
        <v>1845</v>
      </c>
      <c r="G294" s="1" t="s">
        <v>27</v>
      </c>
      <c r="H294" s="1" t="s">
        <v>28</v>
      </c>
      <c r="I294" s="1" t="s">
        <v>111</v>
      </c>
      <c r="J294" s="1" t="s">
        <v>112</v>
      </c>
      <c r="K294" s="1" t="s">
        <v>113</v>
      </c>
      <c r="L294" s="1" t="s">
        <v>401</v>
      </c>
      <c r="M294" s="1" t="s">
        <v>402</v>
      </c>
      <c r="N294" s="1" t="str">
        <f t="shared" si="5"/>
        <v>WIN-020</v>
      </c>
      <c r="O294" s="1" t="s">
        <v>2146</v>
      </c>
      <c r="P294" s="1" t="s">
        <v>34</v>
      </c>
      <c r="Q294" s="1" t="s">
        <v>34</v>
      </c>
      <c r="R294" s="1" t="s">
        <v>34</v>
      </c>
      <c r="S294" s="1" t="s">
        <v>35</v>
      </c>
      <c r="T294" s="1" t="s">
        <v>36</v>
      </c>
      <c r="U294" s="1" t="s">
        <v>37</v>
      </c>
      <c r="V294" s="1" t="s">
        <v>38</v>
      </c>
      <c r="W294" s="1" t="s">
        <v>39</v>
      </c>
      <c r="X294" s="1" t="s">
        <v>34</v>
      </c>
      <c r="Y294" s="1" t="s">
        <v>34</v>
      </c>
      <c r="Z294" s="1" t="s">
        <v>34</v>
      </c>
      <c r="AA294" s="1" t="s">
        <v>1846</v>
      </c>
      <c r="AC294" s="1">
        <v>9105851284</v>
      </c>
    </row>
    <row r="295" spans="1:29" s="1" customFormat="1">
      <c r="A295" s="1">
        <f>MATCH(B295,Sheet1!B:B,0)</f>
        <v>627</v>
      </c>
      <c r="B295" s="1">
        <f t="shared" si="6"/>
        <v>9105852278</v>
      </c>
      <c r="C295" s="1" t="s">
        <v>1546</v>
      </c>
      <c r="D295" s="1" t="s">
        <v>24</v>
      </c>
      <c r="E295" s="1" t="s">
        <v>25</v>
      </c>
      <c r="F295" s="1" t="s">
        <v>1847</v>
      </c>
      <c r="G295" s="1" t="s">
        <v>27</v>
      </c>
      <c r="H295" s="1" t="s">
        <v>28</v>
      </c>
      <c r="I295" s="1" t="s">
        <v>1848</v>
      </c>
      <c r="J295" s="1" t="s">
        <v>1849</v>
      </c>
      <c r="K295" s="1" t="s">
        <v>1850</v>
      </c>
      <c r="L295" s="1" t="s">
        <v>401</v>
      </c>
      <c r="M295" s="1" t="s">
        <v>402</v>
      </c>
      <c r="N295" s="1" t="str">
        <f t="shared" si="5"/>
        <v>WIN-020</v>
      </c>
      <c r="O295" s="1" t="s">
        <v>2146</v>
      </c>
      <c r="P295" s="1" t="s">
        <v>34</v>
      </c>
      <c r="Q295" s="1" t="s">
        <v>34</v>
      </c>
      <c r="R295" s="1" t="s">
        <v>34</v>
      </c>
      <c r="S295" s="1" t="s">
        <v>35</v>
      </c>
      <c r="T295" s="1" t="s">
        <v>36</v>
      </c>
      <c r="U295" s="1" t="s">
        <v>37</v>
      </c>
      <c r="V295" s="1" t="s">
        <v>38</v>
      </c>
      <c r="W295" s="1" t="s">
        <v>39</v>
      </c>
      <c r="X295" s="1" t="s">
        <v>34</v>
      </c>
      <c r="Y295" s="1" t="s">
        <v>34</v>
      </c>
      <c r="Z295" s="1" t="s">
        <v>34</v>
      </c>
      <c r="AA295" s="1" t="s">
        <v>1851</v>
      </c>
      <c r="AC295" s="1">
        <v>9105852278</v>
      </c>
    </row>
    <row r="296" spans="1:29" s="1" customFormat="1">
      <c r="A296" s="1">
        <f>MATCH(B296,Sheet1!B:B,0)</f>
        <v>528</v>
      </c>
      <c r="B296" s="1">
        <f t="shared" si="6"/>
        <v>9105850140</v>
      </c>
      <c r="C296" s="1" t="s">
        <v>1546</v>
      </c>
      <c r="D296" s="1" t="s">
        <v>24</v>
      </c>
      <c r="E296" s="1" t="s">
        <v>25</v>
      </c>
      <c r="F296" s="1" t="s">
        <v>1852</v>
      </c>
      <c r="G296" s="1" t="s">
        <v>27</v>
      </c>
      <c r="H296" s="1" t="s">
        <v>28</v>
      </c>
      <c r="I296" s="1" t="s">
        <v>427</v>
      </c>
      <c r="J296" s="1" t="s">
        <v>428</v>
      </c>
      <c r="K296" s="1" t="s">
        <v>429</v>
      </c>
      <c r="L296" s="1" t="s">
        <v>474</v>
      </c>
      <c r="M296" s="1" t="s">
        <v>475</v>
      </c>
      <c r="N296" s="1" t="str">
        <f t="shared" si="5"/>
        <v>WIN-021</v>
      </c>
      <c r="O296" s="1" t="s">
        <v>2148</v>
      </c>
      <c r="P296" s="1" t="s">
        <v>34</v>
      </c>
      <c r="Q296" s="1" t="s">
        <v>34</v>
      </c>
      <c r="R296" s="1" t="s">
        <v>34</v>
      </c>
      <c r="S296" s="1" t="s">
        <v>35</v>
      </c>
      <c r="T296" s="1" t="s">
        <v>36</v>
      </c>
      <c r="U296" s="1" t="s">
        <v>37</v>
      </c>
      <c r="V296" s="1" t="s">
        <v>38</v>
      </c>
      <c r="W296" s="1" t="s">
        <v>39</v>
      </c>
      <c r="X296" s="1" t="s">
        <v>34</v>
      </c>
      <c r="Y296" s="1" t="s">
        <v>34</v>
      </c>
      <c r="Z296" s="1" t="s">
        <v>34</v>
      </c>
      <c r="AA296" s="1" t="s">
        <v>1853</v>
      </c>
      <c r="AC296" s="1">
        <v>9105850140</v>
      </c>
    </row>
    <row r="297" spans="1:29" s="1" customFormat="1">
      <c r="A297" s="1">
        <f>MATCH(B297,Sheet1!B:B,0)</f>
        <v>586</v>
      </c>
      <c r="B297" s="1">
        <f t="shared" si="6"/>
        <v>9105851363</v>
      </c>
      <c r="C297" s="1" t="s">
        <v>1546</v>
      </c>
      <c r="D297" s="1" t="s">
        <v>24</v>
      </c>
      <c r="E297" s="1" t="s">
        <v>25</v>
      </c>
      <c r="F297" s="1" t="s">
        <v>1854</v>
      </c>
      <c r="G297" s="1" t="s">
        <v>27</v>
      </c>
      <c r="H297" s="1" t="s">
        <v>28</v>
      </c>
      <c r="I297" s="1" t="s">
        <v>327</v>
      </c>
      <c r="J297" s="1" t="s">
        <v>328</v>
      </c>
      <c r="K297" s="1" t="s">
        <v>329</v>
      </c>
      <c r="L297" s="1" t="s">
        <v>474</v>
      </c>
      <c r="M297" s="1" t="s">
        <v>475</v>
      </c>
      <c r="N297" s="1" t="str">
        <f t="shared" si="5"/>
        <v>WIN-021</v>
      </c>
      <c r="O297" s="1" t="s">
        <v>2148</v>
      </c>
      <c r="P297" s="1" t="s">
        <v>34</v>
      </c>
      <c r="Q297" s="1" t="s">
        <v>34</v>
      </c>
      <c r="R297" s="1" t="s">
        <v>34</v>
      </c>
      <c r="S297" s="1" t="s">
        <v>35</v>
      </c>
      <c r="T297" s="1" t="s">
        <v>36</v>
      </c>
      <c r="U297" s="1" t="s">
        <v>37</v>
      </c>
      <c r="V297" s="1" t="s">
        <v>38</v>
      </c>
      <c r="W297" s="1" t="s">
        <v>39</v>
      </c>
      <c r="X297" s="1" t="s">
        <v>34</v>
      </c>
      <c r="Y297" s="1" t="s">
        <v>34</v>
      </c>
      <c r="Z297" s="1" t="s">
        <v>34</v>
      </c>
      <c r="AA297" s="1" t="s">
        <v>1855</v>
      </c>
      <c r="AC297" s="1">
        <v>9105851363</v>
      </c>
    </row>
    <row r="298" spans="1:29" s="1" customFormat="1">
      <c r="A298" s="1">
        <f>MATCH(B298,Sheet1!B:B,0)</f>
        <v>356</v>
      </c>
      <c r="B298" s="1">
        <f t="shared" si="6"/>
        <v>9105847441</v>
      </c>
      <c r="C298" s="1" t="s">
        <v>1546</v>
      </c>
      <c r="D298" s="1" t="s">
        <v>24</v>
      </c>
      <c r="E298" s="1" t="s">
        <v>25</v>
      </c>
      <c r="F298" s="1" t="s">
        <v>1856</v>
      </c>
      <c r="G298" s="1" t="s">
        <v>27</v>
      </c>
      <c r="H298" s="1" t="s">
        <v>28</v>
      </c>
      <c r="I298" s="1" t="s">
        <v>1857</v>
      </c>
      <c r="J298" s="1" t="s">
        <v>1858</v>
      </c>
      <c r="K298" s="1" t="s">
        <v>1859</v>
      </c>
      <c r="L298" s="1" t="s">
        <v>311</v>
      </c>
      <c r="M298" s="1" t="s">
        <v>312</v>
      </c>
      <c r="N298" s="1" t="str">
        <f t="shared" si="5"/>
        <v>WIN-009</v>
      </c>
      <c r="O298" s="1" t="s">
        <v>2142</v>
      </c>
      <c r="P298" s="1" t="s">
        <v>34</v>
      </c>
      <c r="Q298" s="1" t="s">
        <v>34</v>
      </c>
      <c r="R298" s="1" t="s">
        <v>34</v>
      </c>
      <c r="S298" s="1" t="s">
        <v>35</v>
      </c>
      <c r="T298" s="1" t="s">
        <v>36</v>
      </c>
      <c r="U298" s="1" t="s">
        <v>37</v>
      </c>
      <c r="V298" s="1" t="s">
        <v>38</v>
      </c>
      <c r="W298" s="1" t="s">
        <v>39</v>
      </c>
      <c r="X298" s="1" t="s">
        <v>34</v>
      </c>
      <c r="Y298" s="1" t="s">
        <v>34</v>
      </c>
      <c r="Z298" s="1" t="s">
        <v>34</v>
      </c>
      <c r="AA298" s="1" t="s">
        <v>1860</v>
      </c>
      <c r="AC298" s="1">
        <v>9105847441</v>
      </c>
    </row>
    <row r="299" spans="1:29" s="1" customFormat="1">
      <c r="A299" s="1">
        <f>MATCH(B299,Sheet1!B:B,0)</f>
        <v>358</v>
      </c>
      <c r="B299" s="1">
        <f t="shared" si="6"/>
        <v>9105847478</v>
      </c>
      <c r="C299" s="1" t="s">
        <v>1546</v>
      </c>
      <c r="D299" s="1" t="s">
        <v>24</v>
      </c>
      <c r="E299" s="1" t="s">
        <v>25</v>
      </c>
      <c r="F299" s="1" t="s">
        <v>1861</v>
      </c>
      <c r="G299" s="1" t="s">
        <v>27</v>
      </c>
      <c r="H299" s="1" t="s">
        <v>28</v>
      </c>
      <c r="I299" s="1" t="s">
        <v>471</v>
      </c>
      <c r="J299" s="1" t="s">
        <v>472</v>
      </c>
      <c r="K299" s="1" t="s">
        <v>473</v>
      </c>
      <c r="L299" s="1" t="s">
        <v>311</v>
      </c>
      <c r="M299" s="1" t="s">
        <v>312</v>
      </c>
      <c r="N299" s="1" t="str">
        <f t="shared" si="5"/>
        <v>WIN-009</v>
      </c>
      <c r="O299" s="1" t="s">
        <v>2142</v>
      </c>
      <c r="P299" s="1" t="s">
        <v>34</v>
      </c>
      <c r="Q299" s="1" t="s">
        <v>34</v>
      </c>
      <c r="R299" s="1" t="s">
        <v>34</v>
      </c>
      <c r="S299" s="1" t="s">
        <v>35</v>
      </c>
      <c r="T299" s="1" t="s">
        <v>36</v>
      </c>
      <c r="U299" s="1" t="s">
        <v>37</v>
      </c>
      <c r="V299" s="1" t="s">
        <v>38</v>
      </c>
      <c r="W299" s="1" t="s">
        <v>39</v>
      </c>
      <c r="X299" s="1" t="s">
        <v>34</v>
      </c>
      <c r="Y299" s="1" t="s">
        <v>34</v>
      </c>
      <c r="Z299" s="1" t="s">
        <v>34</v>
      </c>
      <c r="AA299" s="1" t="s">
        <v>1862</v>
      </c>
      <c r="AC299" s="1">
        <v>9105847478</v>
      </c>
    </row>
    <row r="300" spans="1:29" s="1" customFormat="1">
      <c r="A300" s="1">
        <f>MATCH(B300,Sheet1!B:B,0)</f>
        <v>362</v>
      </c>
      <c r="B300" s="1">
        <f t="shared" si="6"/>
        <v>9105847485</v>
      </c>
      <c r="C300" s="1" t="s">
        <v>1546</v>
      </c>
      <c r="D300" s="1" t="s">
        <v>24</v>
      </c>
      <c r="E300" s="1" t="s">
        <v>25</v>
      </c>
      <c r="F300" s="1" t="s">
        <v>1863</v>
      </c>
      <c r="G300" s="1" t="s">
        <v>27</v>
      </c>
      <c r="H300" s="1" t="s">
        <v>28</v>
      </c>
      <c r="I300" s="1" t="s">
        <v>1864</v>
      </c>
      <c r="J300" s="1" t="s">
        <v>1865</v>
      </c>
      <c r="K300" s="1" t="s">
        <v>1866</v>
      </c>
      <c r="L300" s="1" t="s">
        <v>311</v>
      </c>
      <c r="M300" s="1" t="s">
        <v>312</v>
      </c>
      <c r="N300" s="1" t="str">
        <f t="shared" si="5"/>
        <v>WIN-009</v>
      </c>
      <c r="O300" s="1" t="s">
        <v>2142</v>
      </c>
      <c r="P300" s="1" t="s">
        <v>34</v>
      </c>
      <c r="Q300" s="1" t="s">
        <v>34</v>
      </c>
      <c r="R300" s="1" t="s">
        <v>34</v>
      </c>
      <c r="S300" s="1" t="s">
        <v>35</v>
      </c>
      <c r="T300" s="1" t="s">
        <v>36</v>
      </c>
      <c r="U300" s="1" t="s">
        <v>37</v>
      </c>
      <c r="V300" s="1" t="s">
        <v>38</v>
      </c>
      <c r="W300" s="1" t="s">
        <v>39</v>
      </c>
      <c r="X300" s="1" t="s">
        <v>34</v>
      </c>
      <c r="Y300" s="1" t="s">
        <v>34</v>
      </c>
      <c r="Z300" s="1" t="s">
        <v>34</v>
      </c>
      <c r="AA300" s="1" t="s">
        <v>1867</v>
      </c>
      <c r="AC300" s="1">
        <v>9105847485</v>
      </c>
    </row>
    <row r="301" spans="1:29" s="1" customFormat="1">
      <c r="A301" s="1">
        <f>MATCH(B301,Sheet1!B:B,0)</f>
        <v>375</v>
      </c>
      <c r="B301" s="1">
        <f t="shared" si="6"/>
        <v>9105847884</v>
      </c>
      <c r="C301" s="1" t="s">
        <v>1546</v>
      </c>
      <c r="D301" s="1" t="s">
        <v>24</v>
      </c>
      <c r="E301" s="1" t="s">
        <v>25</v>
      </c>
      <c r="F301" s="1" t="s">
        <v>1868</v>
      </c>
      <c r="G301" s="1" t="s">
        <v>27</v>
      </c>
      <c r="H301" s="1" t="s">
        <v>28</v>
      </c>
      <c r="I301" s="1" t="s">
        <v>251</v>
      </c>
      <c r="J301" s="1" t="s">
        <v>252</v>
      </c>
      <c r="K301" s="1" t="s">
        <v>253</v>
      </c>
      <c r="L301" s="1" t="s">
        <v>311</v>
      </c>
      <c r="M301" s="1" t="s">
        <v>312</v>
      </c>
      <c r="N301" s="1" t="str">
        <f t="shared" si="5"/>
        <v>WIN-009</v>
      </c>
      <c r="O301" s="1" t="s">
        <v>2142</v>
      </c>
      <c r="P301" s="1" t="s">
        <v>34</v>
      </c>
      <c r="Q301" s="1" t="s">
        <v>34</v>
      </c>
      <c r="R301" s="1" t="s">
        <v>34</v>
      </c>
      <c r="S301" s="1" t="s">
        <v>35</v>
      </c>
      <c r="T301" s="1" t="s">
        <v>36</v>
      </c>
      <c r="U301" s="1" t="s">
        <v>37</v>
      </c>
      <c r="V301" s="1" t="s">
        <v>38</v>
      </c>
      <c r="W301" s="1" t="s">
        <v>39</v>
      </c>
      <c r="X301" s="1" t="s">
        <v>34</v>
      </c>
      <c r="Y301" s="1" t="s">
        <v>34</v>
      </c>
      <c r="Z301" s="1" t="s">
        <v>34</v>
      </c>
      <c r="AA301" s="1" t="s">
        <v>1869</v>
      </c>
      <c r="AC301" s="1">
        <v>9105847884</v>
      </c>
    </row>
    <row r="302" spans="1:29" s="1" customFormat="1">
      <c r="A302" s="1">
        <f>MATCH(B302,Sheet1!B:B,0)</f>
        <v>377</v>
      </c>
      <c r="B302" s="1">
        <f t="shared" si="6"/>
        <v>9105847931</v>
      </c>
      <c r="C302" s="1" t="s">
        <v>1546</v>
      </c>
      <c r="D302" s="1" t="s">
        <v>24</v>
      </c>
      <c r="E302" s="1" t="s">
        <v>25</v>
      </c>
      <c r="F302" s="1" t="s">
        <v>1870</v>
      </c>
      <c r="G302" s="1" t="s">
        <v>27</v>
      </c>
      <c r="H302" s="1" t="s">
        <v>28</v>
      </c>
      <c r="I302" s="1" t="s">
        <v>116</v>
      </c>
      <c r="J302" s="1" t="s">
        <v>117</v>
      </c>
      <c r="K302" s="1" t="s">
        <v>118</v>
      </c>
      <c r="L302" s="1" t="s">
        <v>311</v>
      </c>
      <c r="M302" s="1" t="s">
        <v>312</v>
      </c>
      <c r="N302" s="1" t="str">
        <f t="shared" si="5"/>
        <v>WIN-009</v>
      </c>
      <c r="O302" s="1" t="s">
        <v>2142</v>
      </c>
      <c r="P302" s="1" t="s">
        <v>34</v>
      </c>
      <c r="Q302" s="1" t="s">
        <v>34</v>
      </c>
      <c r="R302" s="1" t="s">
        <v>34</v>
      </c>
      <c r="S302" s="1" t="s">
        <v>35</v>
      </c>
      <c r="T302" s="1" t="s">
        <v>36</v>
      </c>
      <c r="U302" s="1" t="s">
        <v>37</v>
      </c>
      <c r="V302" s="1" t="s">
        <v>38</v>
      </c>
      <c r="W302" s="1" t="s">
        <v>39</v>
      </c>
      <c r="X302" s="1" t="s">
        <v>34</v>
      </c>
      <c r="Y302" s="1" t="s">
        <v>34</v>
      </c>
      <c r="Z302" s="1" t="s">
        <v>34</v>
      </c>
      <c r="AA302" s="1" t="s">
        <v>1871</v>
      </c>
      <c r="AC302" s="1">
        <v>9105847931</v>
      </c>
    </row>
    <row r="303" spans="1:29" s="1" customFormat="1">
      <c r="A303" s="1">
        <f>MATCH(B303,Sheet1!B:B,0)</f>
        <v>407</v>
      </c>
      <c r="B303" s="1">
        <f t="shared" si="6"/>
        <v>9105848602</v>
      </c>
      <c r="C303" s="1" t="s">
        <v>1546</v>
      </c>
      <c r="D303" s="1" t="s">
        <v>24</v>
      </c>
      <c r="E303" s="1" t="s">
        <v>25</v>
      </c>
      <c r="F303" s="1" t="s">
        <v>1872</v>
      </c>
      <c r="G303" s="1" t="s">
        <v>27</v>
      </c>
      <c r="H303" s="1" t="s">
        <v>28</v>
      </c>
      <c r="I303" s="1" t="s">
        <v>251</v>
      </c>
      <c r="J303" s="1" t="s">
        <v>252</v>
      </c>
      <c r="K303" s="1" t="s">
        <v>253</v>
      </c>
      <c r="L303" s="1" t="s">
        <v>311</v>
      </c>
      <c r="M303" s="1" t="s">
        <v>312</v>
      </c>
      <c r="N303" s="1" t="str">
        <f t="shared" si="5"/>
        <v>WIN-009</v>
      </c>
      <c r="O303" s="1" t="s">
        <v>2142</v>
      </c>
      <c r="P303" s="1" t="s">
        <v>34</v>
      </c>
      <c r="Q303" s="1" t="s">
        <v>34</v>
      </c>
      <c r="R303" s="1" t="s">
        <v>34</v>
      </c>
      <c r="S303" s="1" t="s">
        <v>35</v>
      </c>
      <c r="T303" s="1" t="s">
        <v>36</v>
      </c>
      <c r="U303" s="1" t="s">
        <v>37</v>
      </c>
      <c r="V303" s="1" t="s">
        <v>38</v>
      </c>
      <c r="W303" s="1" t="s">
        <v>39</v>
      </c>
      <c r="X303" s="1" t="s">
        <v>34</v>
      </c>
      <c r="Y303" s="1" t="s">
        <v>34</v>
      </c>
      <c r="Z303" s="1" t="s">
        <v>34</v>
      </c>
      <c r="AA303" s="1" t="s">
        <v>1873</v>
      </c>
      <c r="AC303" s="1">
        <v>9105848602</v>
      </c>
    </row>
    <row r="304" spans="1:29" s="1" customFormat="1">
      <c r="A304" s="1">
        <f>MATCH(B304,Sheet1!B:B,0)</f>
        <v>484</v>
      </c>
      <c r="B304" s="1">
        <f t="shared" si="6"/>
        <v>9105849384</v>
      </c>
      <c r="C304" s="1" t="s">
        <v>1546</v>
      </c>
      <c r="D304" s="1" t="s">
        <v>24</v>
      </c>
      <c r="E304" s="1" t="s">
        <v>25</v>
      </c>
      <c r="F304" s="1" t="s">
        <v>1874</v>
      </c>
      <c r="G304" s="1" t="s">
        <v>27</v>
      </c>
      <c r="H304" s="1" t="s">
        <v>28</v>
      </c>
      <c r="I304" s="1" t="s">
        <v>339</v>
      </c>
      <c r="J304" s="1" t="s">
        <v>340</v>
      </c>
      <c r="K304" s="1" t="s">
        <v>341</v>
      </c>
      <c r="L304" s="1" t="s">
        <v>311</v>
      </c>
      <c r="M304" s="1" t="s">
        <v>312</v>
      </c>
      <c r="N304" s="1" t="str">
        <f t="shared" si="5"/>
        <v>WIN-009</v>
      </c>
      <c r="O304" s="1" t="s">
        <v>2142</v>
      </c>
      <c r="P304" s="1" t="s">
        <v>34</v>
      </c>
      <c r="Q304" s="1" t="s">
        <v>34</v>
      </c>
      <c r="R304" s="1" t="s">
        <v>34</v>
      </c>
      <c r="S304" s="1" t="s">
        <v>35</v>
      </c>
      <c r="T304" s="1" t="s">
        <v>36</v>
      </c>
      <c r="U304" s="1" t="s">
        <v>37</v>
      </c>
      <c r="V304" s="1" t="s">
        <v>38</v>
      </c>
      <c r="W304" s="1" t="s">
        <v>39</v>
      </c>
      <c r="X304" s="1" t="s">
        <v>34</v>
      </c>
      <c r="Y304" s="1" t="s">
        <v>34</v>
      </c>
      <c r="Z304" s="1" t="s">
        <v>34</v>
      </c>
      <c r="AA304" s="1" t="s">
        <v>1875</v>
      </c>
      <c r="AC304" s="1">
        <v>9105849384</v>
      </c>
    </row>
    <row r="305" spans="1:29" s="1" customFormat="1">
      <c r="A305" s="1">
        <f>MATCH(B305,Sheet1!B:B,0)</f>
        <v>488</v>
      </c>
      <c r="B305" s="1">
        <f t="shared" si="6"/>
        <v>9105849445</v>
      </c>
      <c r="C305" s="1" t="s">
        <v>1546</v>
      </c>
      <c r="D305" s="1" t="s">
        <v>24</v>
      </c>
      <c r="E305" s="1" t="s">
        <v>25</v>
      </c>
      <c r="F305" s="1" t="s">
        <v>1876</v>
      </c>
      <c r="G305" s="1" t="s">
        <v>27</v>
      </c>
      <c r="H305" s="1" t="s">
        <v>28</v>
      </c>
      <c r="I305" s="1" t="s">
        <v>1663</v>
      </c>
      <c r="J305" s="1" t="s">
        <v>1664</v>
      </c>
      <c r="K305" s="1" t="s">
        <v>1665</v>
      </c>
      <c r="L305" s="1" t="s">
        <v>311</v>
      </c>
      <c r="M305" s="1" t="s">
        <v>312</v>
      </c>
      <c r="N305" s="1" t="str">
        <f t="shared" si="5"/>
        <v>WIN-009</v>
      </c>
      <c r="O305" s="1" t="s">
        <v>2142</v>
      </c>
      <c r="P305" s="1" t="s">
        <v>34</v>
      </c>
      <c r="Q305" s="1" t="s">
        <v>34</v>
      </c>
      <c r="R305" s="1" t="s">
        <v>34</v>
      </c>
      <c r="S305" s="1" t="s">
        <v>35</v>
      </c>
      <c r="T305" s="1" t="s">
        <v>36</v>
      </c>
      <c r="U305" s="1" t="s">
        <v>37</v>
      </c>
      <c r="V305" s="1" t="s">
        <v>38</v>
      </c>
      <c r="W305" s="1" t="s">
        <v>39</v>
      </c>
      <c r="X305" s="1" t="s">
        <v>34</v>
      </c>
      <c r="Y305" s="1" t="s">
        <v>34</v>
      </c>
      <c r="Z305" s="1" t="s">
        <v>34</v>
      </c>
      <c r="AA305" s="1" t="s">
        <v>1877</v>
      </c>
      <c r="AC305" s="1">
        <v>9105849445</v>
      </c>
    </row>
    <row r="306" spans="1:29" s="1" customFormat="1">
      <c r="A306" s="1">
        <f>MATCH(B306,Sheet1!B:B,0)</f>
        <v>538</v>
      </c>
      <c r="B306" s="1">
        <f t="shared" si="6"/>
        <v>9105850344</v>
      </c>
      <c r="C306" s="1" t="s">
        <v>1546</v>
      </c>
      <c r="D306" s="1" t="s">
        <v>24</v>
      </c>
      <c r="E306" s="1" t="s">
        <v>25</v>
      </c>
      <c r="F306" s="1" t="s">
        <v>1878</v>
      </c>
      <c r="G306" s="1" t="s">
        <v>27</v>
      </c>
      <c r="H306" s="1" t="s">
        <v>28</v>
      </c>
      <c r="I306" s="1" t="s">
        <v>1879</v>
      </c>
      <c r="J306" s="1" t="s">
        <v>1880</v>
      </c>
      <c r="K306" s="1" t="s">
        <v>1881</v>
      </c>
      <c r="L306" s="1" t="s">
        <v>311</v>
      </c>
      <c r="M306" s="1" t="s">
        <v>312</v>
      </c>
      <c r="N306" s="1" t="str">
        <f t="shared" si="5"/>
        <v>WIN-009</v>
      </c>
      <c r="O306" s="1" t="s">
        <v>2142</v>
      </c>
      <c r="P306" s="1" t="s">
        <v>34</v>
      </c>
      <c r="Q306" s="1" t="s">
        <v>34</v>
      </c>
      <c r="R306" s="1" t="s">
        <v>34</v>
      </c>
      <c r="S306" s="1" t="s">
        <v>35</v>
      </c>
      <c r="T306" s="1" t="s">
        <v>36</v>
      </c>
      <c r="U306" s="1" t="s">
        <v>37</v>
      </c>
      <c r="V306" s="1" t="s">
        <v>38</v>
      </c>
      <c r="W306" s="1" t="s">
        <v>39</v>
      </c>
      <c r="X306" s="1" t="s">
        <v>34</v>
      </c>
      <c r="Y306" s="1" t="s">
        <v>34</v>
      </c>
      <c r="Z306" s="1" t="s">
        <v>34</v>
      </c>
      <c r="AA306" s="1" t="s">
        <v>1882</v>
      </c>
      <c r="AC306" s="1">
        <v>9105850344</v>
      </c>
    </row>
    <row r="307" spans="1:29" s="1" customFormat="1">
      <c r="A307" s="1">
        <f>MATCH(B307,Sheet1!B:B,0)</f>
        <v>541</v>
      </c>
      <c r="B307" s="1">
        <f t="shared" si="6"/>
        <v>9105850383</v>
      </c>
      <c r="C307" s="1" t="s">
        <v>1546</v>
      </c>
      <c r="D307" s="1" t="s">
        <v>24</v>
      </c>
      <c r="E307" s="1" t="s">
        <v>25</v>
      </c>
      <c r="F307" s="1" t="s">
        <v>1883</v>
      </c>
      <c r="G307" s="1" t="s">
        <v>27</v>
      </c>
      <c r="H307" s="1" t="s">
        <v>28</v>
      </c>
      <c r="I307" s="1" t="s">
        <v>663</v>
      </c>
      <c r="J307" s="1" t="s">
        <v>664</v>
      </c>
      <c r="K307" s="1" t="s">
        <v>665</v>
      </c>
      <c r="L307" s="1" t="s">
        <v>311</v>
      </c>
      <c r="M307" s="1" t="s">
        <v>312</v>
      </c>
      <c r="N307" s="1" t="str">
        <f t="shared" si="5"/>
        <v>WIN-009</v>
      </c>
      <c r="O307" s="1" t="s">
        <v>2142</v>
      </c>
      <c r="P307" s="1" t="s">
        <v>34</v>
      </c>
      <c r="Q307" s="1" t="s">
        <v>34</v>
      </c>
      <c r="R307" s="1" t="s">
        <v>34</v>
      </c>
      <c r="S307" s="1" t="s">
        <v>35</v>
      </c>
      <c r="T307" s="1" t="s">
        <v>36</v>
      </c>
      <c r="U307" s="1" t="s">
        <v>37</v>
      </c>
      <c r="V307" s="1" t="s">
        <v>38</v>
      </c>
      <c r="W307" s="1" t="s">
        <v>39</v>
      </c>
      <c r="X307" s="1" t="s">
        <v>34</v>
      </c>
      <c r="Y307" s="1" t="s">
        <v>34</v>
      </c>
      <c r="Z307" s="1" t="s">
        <v>34</v>
      </c>
      <c r="AA307" s="1" t="s">
        <v>1884</v>
      </c>
      <c r="AC307" s="1">
        <v>9105850383</v>
      </c>
    </row>
    <row r="308" spans="1:29" s="1" customFormat="1">
      <c r="A308" s="1">
        <f>MATCH(B308,Sheet1!B:B,0)</f>
        <v>569</v>
      </c>
      <c r="B308" s="1">
        <f t="shared" si="6"/>
        <v>9105850882</v>
      </c>
      <c r="C308" s="1" t="s">
        <v>1546</v>
      </c>
      <c r="D308" s="1" t="s">
        <v>24</v>
      </c>
      <c r="E308" s="1" t="s">
        <v>25</v>
      </c>
      <c r="F308" s="1" t="s">
        <v>1885</v>
      </c>
      <c r="G308" s="1" t="s">
        <v>27</v>
      </c>
      <c r="H308" s="1" t="s">
        <v>28</v>
      </c>
      <c r="I308" s="1" t="s">
        <v>1886</v>
      </c>
      <c r="J308" s="1" t="s">
        <v>1887</v>
      </c>
      <c r="K308" s="1" t="s">
        <v>1888</v>
      </c>
      <c r="L308" s="1" t="s">
        <v>311</v>
      </c>
      <c r="M308" s="1" t="s">
        <v>312</v>
      </c>
      <c r="N308" s="1" t="str">
        <f t="shared" si="5"/>
        <v>WIN-009</v>
      </c>
      <c r="O308" s="1" t="s">
        <v>2142</v>
      </c>
      <c r="P308" s="1" t="s">
        <v>34</v>
      </c>
      <c r="Q308" s="1" t="s">
        <v>34</v>
      </c>
      <c r="R308" s="1" t="s">
        <v>34</v>
      </c>
      <c r="S308" s="1" t="s">
        <v>35</v>
      </c>
      <c r="T308" s="1" t="s">
        <v>36</v>
      </c>
      <c r="U308" s="1" t="s">
        <v>37</v>
      </c>
      <c r="V308" s="1" t="s">
        <v>38</v>
      </c>
      <c r="W308" s="1" t="s">
        <v>39</v>
      </c>
      <c r="X308" s="1" t="s">
        <v>34</v>
      </c>
      <c r="Y308" s="1" t="s">
        <v>34</v>
      </c>
      <c r="Z308" s="1" t="s">
        <v>34</v>
      </c>
      <c r="AA308" s="1" t="s">
        <v>1889</v>
      </c>
      <c r="AC308" s="1">
        <v>9105850882</v>
      </c>
    </row>
    <row r="309" spans="1:29" s="1" customFormat="1">
      <c r="A309" s="1">
        <f>MATCH(B309,Sheet1!B:B,0)</f>
        <v>577</v>
      </c>
      <c r="B309" s="1">
        <f t="shared" si="6"/>
        <v>9105851132</v>
      </c>
      <c r="C309" s="1" t="s">
        <v>1546</v>
      </c>
      <c r="D309" s="1" t="s">
        <v>24</v>
      </c>
      <c r="E309" s="1" t="s">
        <v>25</v>
      </c>
      <c r="F309" s="1" t="s">
        <v>1890</v>
      </c>
      <c r="G309" s="1" t="s">
        <v>27</v>
      </c>
      <c r="H309" s="1" t="s">
        <v>28</v>
      </c>
      <c r="I309" s="1" t="s">
        <v>407</v>
      </c>
      <c r="J309" s="1" t="s">
        <v>408</v>
      </c>
      <c r="K309" s="1" t="s">
        <v>409</v>
      </c>
      <c r="L309" s="1" t="s">
        <v>311</v>
      </c>
      <c r="M309" s="1" t="s">
        <v>312</v>
      </c>
      <c r="N309" s="1" t="str">
        <f t="shared" si="5"/>
        <v>WIN-009</v>
      </c>
      <c r="O309" s="1" t="s">
        <v>2142</v>
      </c>
      <c r="P309" s="1" t="s">
        <v>34</v>
      </c>
      <c r="Q309" s="1" t="s">
        <v>34</v>
      </c>
      <c r="R309" s="1" t="s">
        <v>34</v>
      </c>
      <c r="S309" s="1" t="s">
        <v>35</v>
      </c>
      <c r="T309" s="1" t="s">
        <v>36</v>
      </c>
      <c r="U309" s="1" t="s">
        <v>37</v>
      </c>
      <c r="V309" s="1" t="s">
        <v>38</v>
      </c>
      <c r="W309" s="1" t="s">
        <v>39</v>
      </c>
      <c r="X309" s="1" t="s">
        <v>34</v>
      </c>
      <c r="Y309" s="1" t="s">
        <v>34</v>
      </c>
      <c r="Z309" s="1" t="s">
        <v>34</v>
      </c>
      <c r="AA309" s="1" t="s">
        <v>1891</v>
      </c>
      <c r="AC309" s="1">
        <v>9105851132</v>
      </c>
    </row>
    <row r="310" spans="1:29" s="1" customFormat="1">
      <c r="A310" s="1">
        <f>MATCH(B310,Sheet1!B:B,0)</f>
        <v>596</v>
      </c>
      <c r="B310" s="1">
        <f t="shared" si="6"/>
        <v>9105851625</v>
      </c>
      <c r="C310" s="1" t="s">
        <v>1546</v>
      </c>
      <c r="D310" s="1" t="s">
        <v>24</v>
      </c>
      <c r="E310" s="1" t="s">
        <v>25</v>
      </c>
      <c r="F310" s="1" t="s">
        <v>1892</v>
      </c>
      <c r="G310" s="1" t="s">
        <v>27</v>
      </c>
      <c r="H310" s="1" t="s">
        <v>28</v>
      </c>
      <c r="I310" s="1" t="s">
        <v>407</v>
      </c>
      <c r="J310" s="1" t="s">
        <v>408</v>
      </c>
      <c r="K310" s="1" t="s">
        <v>409</v>
      </c>
      <c r="L310" s="1" t="s">
        <v>311</v>
      </c>
      <c r="M310" s="1" t="s">
        <v>312</v>
      </c>
      <c r="N310" s="1" t="str">
        <f t="shared" si="5"/>
        <v>WIN-009</v>
      </c>
      <c r="O310" s="1" t="s">
        <v>2142</v>
      </c>
      <c r="P310" s="1" t="s">
        <v>34</v>
      </c>
      <c r="Q310" s="1" t="s">
        <v>34</v>
      </c>
      <c r="R310" s="1" t="s">
        <v>34</v>
      </c>
      <c r="S310" s="1" t="s">
        <v>35</v>
      </c>
      <c r="T310" s="1" t="s">
        <v>36</v>
      </c>
      <c r="U310" s="1" t="s">
        <v>37</v>
      </c>
      <c r="V310" s="1" t="s">
        <v>38</v>
      </c>
      <c r="W310" s="1" t="s">
        <v>39</v>
      </c>
      <c r="X310" s="1" t="s">
        <v>34</v>
      </c>
      <c r="Y310" s="1" t="s">
        <v>34</v>
      </c>
      <c r="Z310" s="1" t="s">
        <v>34</v>
      </c>
      <c r="AA310" s="1" t="s">
        <v>1893</v>
      </c>
      <c r="AC310" s="1">
        <v>9105851625</v>
      </c>
    </row>
    <row r="311" spans="1:29" s="1" customFormat="1">
      <c r="A311" s="1">
        <f>MATCH(B311,Sheet1!B:B,0)</f>
        <v>607</v>
      </c>
      <c r="B311" s="1">
        <f t="shared" si="6"/>
        <v>9105851816</v>
      </c>
      <c r="C311" s="1" t="s">
        <v>1546</v>
      </c>
      <c r="D311" s="1" t="s">
        <v>24</v>
      </c>
      <c r="E311" s="1" t="s">
        <v>25</v>
      </c>
      <c r="F311" s="1" t="s">
        <v>1894</v>
      </c>
      <c r="G311" s="1" t="s">
        <v>27</v>
      </c>
      <c r="H311" s="1" t="s">
        <v>28</v>
      </c>
      <c r="I311" s="1" t="s">
        <v>1895</v>
      </c>
      <c r="J311" s="1" t="s">
        <v>1896</v>
      </c>
      <c r="K311" s="1" t="s">
        <v>1897</v>
      </c>
      <c r="L311" s="1" t="s">
        <v>311</v>
      </c>
      <c r="M311" s="1" t="s">
        <v>312</v>
      </c>
      <c r="N311" s="1" t="str">
        <f t="shared" si="5"/>
        <v>WIN-009</v>
      </c>
      <c r="O311" s="1" t="s">
        <v>2142</v>
      </c>
      <c r="P311" s="1" t="s">
        <v>34</v>
      </c>
      <c r="Q311" s="1" t="s">
        <v>34</v>
      </c>
      <c r="R311" s="1" t="s">
        <v>34</v>
      </c>
      <c r="S311" s="1" t="s">
        <v>35</v>
      </c>
      <c r="T311" s="1" t="s">
        <v>36</v>
      </c>
      <c r="U311" s="1" t="s">
        <v>37</v>
      </c>
      <c r="V311" s="1" t="s">
        <v>38</v>
      </c>
      <c r="W311" s="1" t="s">
        <v>39</v>
      </c>
      <c r="X311" s="1" t="s">
        <v>34</v>
      </c>
      <c r="Y311" s="1" t="s">
        <v>34</v>
      </c>
      <c r="Z311" s="1" t="s">
        <v>34</v>
      </c>
      <c r="AA311" s="1" t="s">
        <v>1898</v>
      </c>
      <c r="AC311" s="1">
        <v>9105851816</v>
      </c>
    </row>
    <row r="312" spans="1:29" s="1" customFormat="1">
      <c r="A312" s="1">
        <f>MATCH(B312,Sheet1!B:B,0)</f>
        <v>616</v>
      </c>
      <c r="B312" s="1">
        <f t="shared" si="6"/>
        <v>9105851883</v>
      </c>
      <c r="C312" s="1" t="s">
        <v>1546</v>
      </c>
      <c r="D312" s="1" t="s">
        <v>24</v>
      </c>
      <c r="E312" s="1" t="s">
        <v>25</v>
      </c>
      <c r="F312" s="1" t="s">
        <v>1899</v>
      </c>
      <c r="G312" s="1" t="s">
        <v>27</v>
      </c>
      <c r="H312" s="1" t="s">
        <v>28</v>
      </c>
      <c r="I312" s="1" t="s">
        <v>1900</v>
      </c>
      <c r="J312" s="1" t="s">
        <v>1901</v>
      </c>
      <c r="K312" s="1" t="s">
        <v>1902</v>
      </c>
      <c r="L312" s="1" t="s">
        <v>311</v>
      </c>
      <c r="M312" s="1" t="s">
        <v>312</v>
      </c>
      <c r="N312" s="1" t="str">
        <f t="shared" si="5"/>
        <v>WIN-009</v>
      </c>
      <c r="O312" s="1" t="s">
        <v>2142</v>
      </c>
      <c r="P312" s="1" t="s">
        <v>34</v>
      </c>
      <c r="Q312" s="1" t="s">
        <v>34</v>
      </c>
      <c r="R312" s="1" t="s">
        <v>34</v>
      </c>
      <c r="S312" s="1" t="s">
        <v>35</v>
      </c>
      <c r="T312" s="1" t="s">
        <v>36</v>
      </c>
      <c r="U312" s="1" t="s">
        <v>37</v>
      </c>
      <c r="V312" s="1" t="s">
        <v>38</v>
      </c>
      <c r="W312" s="1" t="s">
        <v>39</v>
      </c>
      <c r="X312" s="1" t="s">
        <v>34</v>
      </c>
      <c r="Y312" s="1" t="s">
        <v>34</v>
      </c>
      <c r="Z312" s="1" t="s">
        <v>34</v>
      </c>
      <c r="AA312" s="1" t="s">
        <v>1903</v>
      </c>
      <c r="AC312" s="1">
        <v>9105851883</v>
      </c>
    </row>
    <row r="313" spans="1:29" s="1" customFormat="1">
      <c r="A313" s="1">
        <f>MATCH(B313,Sheet1!B:B,0)</f>
        <v>645</v>
      </c>
      <c r="B313" s="1">
        <f t="shared" si="6"/>
        <v>9105852518</v>
      </c>
      <c r="C313" s="1" t="s">
        <v>1546</v>
      </c>
      <c r="D313" s="1" t="s">
        <v>24</v>
      </c>
      <c r="E313" s="1" t="s">
        <v>25</v>
      </c>
      <c r="F313" s="1" t="s">
        <v>1904</v>
      </c>
      <c r="G313" s="1" t="s">
        <v>27</v>
      </c>
      <c r="H313" s="1" t="s">
        <v>28</v>
      </c>
      <c r="I313" s="1" t="s">
        <v>1905</v>
      </c>
      <c r="J313" s="1" t="s">
        <v>1906</v>
      </c>
      <c r="K313" s="1" t="s">
        <v>1907</v>
      </c>
      <c r="L313" s="1" t="s">
        <v>311</v>
      </c>
      <c r="M313" s="1" t="s">
        <v>312</v>
      </c>
      <c r="N313" s="1" t="str">
        <f t="shared" si="5"/>
        <v>WIN-009</v>
      </c>
      <c r="O313" s="1" t="s">
        <v>2142</v>
      </c>
      <c r="P313" s="1" t="s">
        <v>34</v>
      </c>
      <c r="Q313" s="1" t="s">
        <v>34</v>
      </c>
      <c r="R313" s="1" t="s">
        <v>34</v>
      </c>
      <c r="S313" s="1" t="s">
        <v>35</v>
      </c>
      <c r="T313" s="1" t="s">
        <v>36</v>
      </c>
      <c r="U313" s="1" t="s">
        <v>37</v>
      </c>
      <c r="V313" s="1" t="s">
        <v>38</v>
      </c>
      <c r="W313" s="1" t="s">
        <v>39</v>
      </c>
      <c r="X313" s="1" t="s">
        <v>34</v>
      </c>
      <c r="Y313" s="1" t="s">
        <v>34</v>
      </c>
      <c r="Z313" s="1" t="s">
        <v>34</v>
      </c>
      <c r="AA313" s="1" t="s">
        <v>1908</v>
      </c>
      <c r="AC313" s="1">
        <v>9105852518</v>
      </c>
    </row>
    <row r="314" spans="1:29" s="1" customFormat="1">
      <c r="A314" s="1">
        <f>MATCH(B314,Sheet1!B:B,0)</f>
        <v>650</v>
      </c>
      <c r="B314" s="1">
        <f t="shared" si="6"/>
        <v>9105852568</v>
      </c>
      <c r="C314" s="1" t="s">
        <v>1546</v>
      </c>
      <c r="D314" s="1" t="s">
        <v>24</v>
      </c>
      <c r="E314" s="1" t="s">
        <v>25</v>
      </c>
      <c r="F314" s="1" t="s">
        <v>1909</v>
      </c>
      <c r="G314" s="1" t="s">
        <v>27</v>
      </c>
      <c r="H314" s="1" t="s">
        <v>28</v>
      </c>
      <c r="I314" s="1" t="s">
        <v>327</v>
      </c>
      <c r="J314" s="1" t="s">
        <v>328</v>
      </c>
      <c r="K314" s="1" t="s">
        <v>329</v>
      </c>
      <c r="L314" s="1" t="s">
        <v>311</v>
      </c>
      <c r="M314" s="1" t="s">
        <v>312</v>
      </c>
      <c r="N314" s="1" t="str">
        <f t="shared" si="5"/>
        <v>WIN-009</v>
      </c>
      <c r="O314" s="1" t="s">
        <v>2142</v>
      </c>
      <c r="P314" s="1" t="s">
        <v>34</v>
      </c>
      <c r="Q314" s="1" t="s">
        <v>34</v>
      </c>
      <c r="R314" s="1" t="s">
        <v>34</v>
      </c>
      <c r="S314" s="1" t="s">
        <v>35</v>
      </c>
      <c r="T314" s="1" t="s">
        <v>36</v>
      </c>
      <c r="U314" s="1" t="s">
        <v>37</v>
      </c>
      <c r="V314" s="1" t="s">
        <v>38</v>
      </c>
      <c r="W314" s="1" t="s">
        <v>39</v>
      </c>
      <c r="X314" s="1" t="s">
        <v>34</v>
      </c>
      <c r="Y314" s="1" t="s">
        <v>34</v>
      </c>
      <c r="Z314" s="1" t="s">
        <v>34</v>
      </c>
      <c r="AA314" s="1" t="s">
        <v>1910</v>
      </c>
      <c r="AC314" s="1">
        <v>9105852568</v>
      </c>
    </row>
    <row r="315" spans="1:29" s="1" customFormat="1">
      <c r="A315" s="1">
        <f>MATCH(B315,Sheet1!B:B,0)</f>
        <v>651</v>
      </c>
      <c r="B315" s="1">
        <f t="shared" si="6"/>
        <v>9105852570</v>
      </c>
      <c r="C315" s="1" t="s">
        <v>1546</v>
      </c>
      <c r="D315" s="1" t="s">
        <v>24</v>
      </c>
      <c r="E315" s="1" t="s">
        <v>25</v>
      </c>
      <c r="F315" s="1" t="s">
        <v>1911</v>
      </c>
      <c r="G315" s="1" t="s">
        <v>27</v>
      </c>
      <c r="H315" s="1" t="s">
        <v>28</v>
      </c>
      <c r="I315" s="1" t="s">
        <v>471</v>
      </c>
      <c r="J315" s="1" t="s">
        <v>472</v>
      </c>
      <c r="K315" s="1" t="s">
        <v>473</v>
      </c>
      <c r="L315" s="1" t="s">
        <v>311</v>
      </c>
      <c r="M315" s="1" t="s">
        <v>312</v>
      </c>
      <c r="N315" s="1" t="str">
        <f t="shared" si="5"/>
        <v>WIN-009</v>
      </c>
      <c r="O315" s="1" t="s">
        <v>2142</v>
      </c>
      <c r="P315" s="1" t="s">
        <v>34</v>
      </c>
      <c r="Q315" s="1" t="s">
        <v>34</v>
      </c>
      <c r="R315" s="1" t="s">
        <v>34</v>
      </c>
      <c r="S315" s="1" t="s">
        <v>35</v>
      </c>
      <c r="T315" s="1" t="s">
        <v>36</v>
      </c>
      <c r="U315" s="1" t="s">
        <v>37</v>
      </c>
      <c r="V315" s="1" t="s">
        <v>38</v>
      </c>
      <c r="W315" s="1" t="s">
        <v>39</v>
      </c>
      <c r="X315" s="1" t="s">
        <v>34</v>
      </c>
      <c r="Y315" s="1" t="s">
        <v>34</v>
      </c>
      <c r="Z315" s="1" t="s">
        <v>34</v>
      </c>
      <c r="AA315" s="1" t="s">
        <v>1912</v>
      </c>
      <c r="AC315" s="1">
        <v>9105852570</v>
      </c>
    </row>
    <row r="316" spans="1:29" s="1" customFormat="1">
      <c r="A316" s="1">
        <f>MATCH(B316,Sheet1!B:B,0)</f>
        <v>465</v>
      </c>
      <c r="B316" s="1">
        <f t="shared" si="6"/>
        <v>9105849054</v>
      </c>
      <c r="C316" s="1" t="s">
        <v>1546</v>
      </c>
      <c r="D316" s="1" t="s">
        <v>24</v>
      </c>
      <c r="E316" s="1" t="s">
        <v>25</v>
      </c>
      <c r="F316" s="1" t="s">
        <v>1913</v>
      </c>
      <c r="G316" s="1" t="s">
        <v>27</v>
      </c>
      <c r="H316" s="1" t="s">
        <v>28</v>
      </c>
      <c r="I316" s="1" t="s">
        <v>1914</v>
      </c>
      <c r="J316" s="1" t="s">
        <v>1915</v>
      </c>
      <c r="K316" s="1" t="s">
        <v>1916</v>
      </c>
      <c r="L316" s="1" t="s">
        <v>478</v>
      </c>
      <c r="M316" s="1" t="s">
        <v>479</v>
      </c>
      <c r="N316" s="1" t="str">
        <f t="shared" si="5"/>
        <v>WIN-022</v>
      </c>
      <c r="O316" s="1" t="s">
        <v>2149</v>
      </c>
      <c r="P316" s="1" t="s">
        <v>34</v>
      </c>
      <c r="Q316" s="1" t="s">
        <v>34</v>
      </c>
      <c r="R316" s="1" t="s">
        <v>34</v>
      </c>
      <c r="S316" s="1" t="s">
        <v>35</v>
      </c>
      <c r="T316" s="1" t="s">
        <v>36</v>
      </c>
      <c r="U316" s="1" t="s">
        <v>37</v>
      </c>
      <c r="V316" s="1" t="s">
        <v>38</v>
      </c>
      <c r="W316" s="1" t="s">
        <v>39</v>
      </c>
      <c r="X316" s="1" t="s">
        <v>34</v>
      </c>
      <c r="Y316" s="1" t="s">
        <v>34</v>
      </c>
      <c r="Z316" s="1" t="s">
        <v>34</v>
      </c>
      <c r="AA316" s="1" t="s">
        <v>1917</v>
      </c>
      <c r="AC316" s="1">
        <v>9105849054</v>
      </c>
    </row>
    <row r="317" spans="1:29" s="1" customFormat="1">
      <c r="A317" s="1">
        <f>MATCH(B317,Sheet1!B:B,0)</f>
        <v>497</v>
      </c>
      <c r="B317" s="1">
        <f t="shared" si="6"/>
        <v>9105849570</v>
      </c>
      <c r="C317" s="1" t="s">
        <v>1546</v>
      </c>
      <c r="D317" s="1" t="s">
        <v>24</v>
      </c>
      <c r="E317" s="1" t="s">
        <v>25</v>
      </c>
      <c r="F317" s="1" t="s">
        <v>1918</v>
      </c>
      <c r="G317" s="1" t="s">
        <v>27</v>
      </c>
      <c r="H317" s="1" t="s">
        <v>28</v>
      </c>
      <c r="I317" s="1" t="s">
        <v>327</v>
      </c>
      <c r="J317" s="1" t="s">
        <v>328</v>
      </c>
      <c r="K317" s="1" t="s">
        <v>329</v>
      </c>
      <c r="L317" s="1" t="s">
        <v>478</v>
      </c>
      <c r="M317" s="1" t="s">
        <v>479</v>
      </c>
      <c r="N317" s="1" t="str">
        <f t="shared" si="5"/>
        <v>WIN-022</v>
      </c>
      <c r="O317" s="1" t="s">
        <v>2149</v>
      </c>
      <c r="P317" s="1" t="s">
        <v>34</v>
      </c>
      <c r="Q317" s="1" t="s">
        <v>34</v>
      </c>
      <c r="R317" s="1" t="s">
        <v>34</v>
      </c>
      <c r="S317" s="1" t="s">
        <v>35</v>
      </c>
      <c r="T317" s="1" t="s">
        <v>36</v>
      </c>
      <c r="U317" s="1" t="s">
        <v>37</v>
      </c>
      <c r="V317" s="1" t="s">
        <v>38</v>
      </c>
      <c r="W317" s="1" t="s">
        <v>39</v>
      </c>
      <c r="X317" s="1" t="s">
        <v>34</v>
      </c>
      <c r="Y317" s="1" t="s">
        <v>34</v>
      </c>
      <c r="Z317" s="1" t="s">
        <v>34</v>
      </c>
      <c r="AA317" s="1" t="s">
        <v>1919</v>
      </c>
      <c r="AC317" s="1">
        <v>9105849570</v>
      </c>
    </row>
    <row r="318" spans="1:29" s="1" customFormat="1">
      <c r="A318" s="1">
        <f>MATCH(B318,Sheet1!B:B,0)</f>
        <v>400</v>
      </c>
      <c r="B318" s="1">
        <f t="shared" si="6"/>
        <v>9105848295</v>
      </c>
      <c r="C318" s="1" t="s">
        <v>1546</v>
      </c>
      <c r="D318" s="1" t="s">
        <v>24</v>
      </c>
      <c r="E318" s="1" t="s">
        <v>25</v>
      </c>
      <c r="F318" s="1" t="s">
        <v>1920</v>
      </c>
      <c r="G318" s="1" t="s">
        <v>27</v>
      </c>
      <c r="H318" s="1" t="s">
        <v>28</v>
      </c>
      <c r="I318" s="1" t="s">
        <v>1921</v>
      </c>
      <c r="J318" s="1" t="s">
        <v>1922</v>
      </c>
      <c r="K318" s="1" t="s">
        <v>1923</v>
      </c>
      <c r="L318" s="1" t="s">
        <v>1924</v>
      </c>
      <c r="M318" s="1" t="s">
        <v>1925</v>
      </c>
      <c r="N318" s="1" t="str">
        <f t="shared" si="5"/>
        <v>WIN-014</v>
      </c>
      <c r="O318" s="1" t="s">
        <v>2175</v>
      </c>
      <c r="P318" s="1" t="s">
        <v>34</v>
      </c>
      <c r="Q318" s="1" t="s">
        <v>34</v>
      </c>
      <c r="R318" s="1" t="s">
        <v>34</v>
      </c>
      <c r="S318" s="1" t="s">
        <v>35</v>
      </c>
      <c r="T318" s="1" t="s">
        <v>36</v>
      </c>
      <c r="U318" s="1" t="s">
        <v>37</v>
      </c>
      <c r="V318" s="1" t="s">
        <v>38</v>
      </c>
      <c r="W318" s="1" t="s">
        <v>39</v>
      </c>
      <c r="X318" s="1" t="s">
        <v>34</v>
      </c>
      <c r="Y318" s="1" t="s">
        <v>34</v>
      </c>
      <c r="Z318" s="1" t="s">
        <v>34</v>
      </c>
      <c r="AA318" s="1" t="s">
        <v>1926</v>
      </c>
      <c r="AC318" s="1">
        <v>9105848295</v>
      </c>
    </row>
    <row r="319" spans="1:29" s="1" customFormat="1">
      <c r="A319" s="1">
        <f>MATCH(B319,Sheet1!B:B,0)</f>
        <v>571</v>
      </c>
      <c r="B319" s="1">
        <f t="shared" si="6"/>
        <v>9105850990</v>
      </c>
      <c r="C319" s="1" t="s">
        <v>1546</v>
      </c>
      <c r="D319" s="1" t="s">
        <v>24</v>
      </c>
      <c r="E319" s="1" t="s">
        <v>25</v>
      </c>
      <c r="F319" s="1" t="s">
        <v>1927</v>
      </c>
      <c r="G319" s="1" t="s">
        <v>27</v>
      </c>
      <c r="H319" s="1" t="s">
        <v>28</v>
      </c>
      <c r="I319" s="1" t="s">
        <v>1928</v>
      </c>
      <c r="J319" s="1" t="s">
        <v>1929</v>
      </c>
      <c r="K319" s="1" t="s">
        <v>1930</v>
      </c>
      <c r="L319" s="1" t="s">
        <v>1924</v>
      </c>
      <c r="M319" s="1" t="s">
        <v>1925</v>
      </c>
      <c r="N319" s="1" t="str">
        <f t="shared" si="5"/>
        <v>WIN-014</v>
      </c>
      <c r="O319" s="1" t="s">
        <v>2175</v>
      </c>
      <c r="P319" s="1" t="s">
        <v>34</v>
      </c>
      <c r="Q319" s="1" t="s">
        <v>34</v>
      </c>
      <c r="R319" s="1" t="s">
        <v>34</v>
      </c>
      <c r="S319" s="1" t="s">
        <v>35</v>
      </c>
      <c r="T319" s="1" t="s">
        <v>36</v>
      </c>
      <c r="U319" s="1" t="s">
        <v>37</v>
      </c>
      <c r="V319" s="1" t="s">
        <v>38</v>
      </c>
      <c r="W319" s="1" t="s">
        <v>39</v>
      </c>
      <c r="X319" s="1" t="s">
        <v>34</v>
      </c>
      <c r="Y319" s="1" t="s">
        <v>34</v>
      </c>
      <c r="Z319" s="1" t="s">
        <v>34</v>
      </c>
      <c r="AA319" s="1" t="s">
        <v>1931</v>
      </c>
      <c r="AC319" s="1">
        <v>9105850990</v>
      </c>
    </row>
    <row r="320" spans="1:29" s="1" customFormat="1">
      <c r="A320" s="1">
        <f>MATCH(B320,Sheet1!B:B,0)</f>
        <v>608</v>
      </c>
      <c r="B320" s="1">
        <f t="shared" si="6"/>
        <v>9105851833</v>
      </c>
      <c r="C320" s="1" t="s">
        <v>1546</v>
      </c>
      <c r="D320" s="1" t="s">
        <v>24</v>
      </c>
      <c r="E320" s="1" t="s">
        <v>25</v>
      </c>
      <c r="F320" s="1" t="s">
        <v>1932</v>
      </c>
      <c r="G320" s="1" t="s">
        <v>27</v>
      </c>
      <c r="H320" s="1" t="s">
        <v>28</v>
      </c>
      <c r="I320" s="1" t="s">
        <v>1933</v>
      </c>
      <c r="J320" s="1" t="s">
        <v>1934</v>
      </c>
      <c r="K320" s="1" t="s">
        <v>1935</v>
      </c>
      <c r="L320" s="1" t="s">
        <v>1936</v>
      </c>
      <c r="M320" s="1" t="s">
        <v>1937</v>
      </c>
      <c r="N320" s="1" t="str">
        <f t="shared" si="5"/>
        <v>WIN-017</v>
      </c>
      <c r="O320" s="1" t="s">
        <v>2176</v>
      </c>
      <c r="P320" s="1" t="s">
        <v>34</v>
      </c>
      <c r="Q320" s="1" t="s">
        <v>34</v>
      </c>
      <c r="R320" s="1" t="s">
        <v>34</v>
      </c>
      <c r="S320" s="1" t="s">
        <v>35</v>
      </c>
      <c r="T320" s="1" t="s">
        <v>36</v>
      </c>
      <c r="U320" s="1" t="s">
        <v>37</v>
      </c>
      <c r="V320" s="1" t="s">
        <v>38</v>
      </c>
      <c r="W320" s="1" t="s">
        <v>39</v>
      </c>
      <c r="X320" s="1" t="s">
        <v>34</v>
      </c>
      <c r="Y320" s="1" t="s">
        <v>34</v>
      </c>
      <c r="Z320" s="1" t="s">
        <v>34</v>
      </c>
      <c r="AA320" s="1" t="s">
        <v>1938</v>
      </c>
      <c r="AC320" s="1">
        <v>9105851833</v>
      </c>
    </row>
    <row r="321" spans="1:29" s="1" customFormat="1">
      <c r="A321" s="1">
        <f>MATCH(B321,Sheet1!B:B,0)</f>
        <v>634</v>
      </c>
      <c r="B321" s="1">
        <f t="shared" si="6"/>
        <v>9105852388</v>
      </c>
      <c r="C321" s="1" t="s">
        <v>1546</v>
      </c>
      <c r="D321" s="1" t="s">
        <v>24</v>
      </c>
      <c r="E321" s="1" t="s">
        <v>25</v>
      </c>
      <c r="F321" s="1" t="s">
        <v>1939</v>
      </c>
      <c r="G321" s="1" t="s">
        <v>27</v>
      </c>
      <c r="H321" s="1" t="s">
        <v>28</v>
      </c>
      <c r="I321" s="1" t="s">
        <v>427</v>
      </c>
      <c r="J321" s="1" t="s">
        <v>428</v>
      </c>
      <c r="K321" s="1" t="s">
        <v>429</v>
      </c>
      <c r="L321" s="1" t="s">
        <v>1936</v>
      </c>
      <c r="M321" s="1" t="s">
        <v>1937</v>
      </c>
      <c r="N321" s="1" t="str">
        <f t="shared" si="5"/>
        <v>WIN-017</v>
      </c>
      <c r="O321" s="1" t="s">
        <v>2176</v>
      </c>
      <c r="P321" s="1" t="s">
        <v>34</v>
      </c>
      <c r="Q321" s="1" t="s">
        <v>34</v>
      </c>
      <c r="R321" s="1" t="s">
        <v>34</v>
      </c>
      <c r="S321" s="1" t="s">
        <v>35</v>
      </c>
      <c r="T321" s="1" t="s">
        <v>36</v>
      </c>
      <c r="U321" s="1" t="s">
        <v>37</v>
      </c>
      <c r="V321" s="1" t="s">
        <v>38</v>
      </c>
      <c r="W321" s="1" t="s">
        <v>39</v>
      </c>
      <c r="X321" s="1" t="s">
        <v>34</v>
      </c>
      <c r="Y321" s="1" t="s">
        <v>34</v>
      </c>
      <c r="Z321" s="1" t="s">
        <v>34</v>
      </c>
      <c r="AA321" s="1" t="s">
        <v>1940</v>
      </c>
      <c r="AC321" s="1">
        <v>9105852388</v>
      </c>
    </row>
    <row r="322" spans="1:29" s="1" customFormat="1">
      <c r="A322" s="1">
        <f>MATCH(B322,Sheet1!B:B,0)</f>
        <v>344</v>
      </c>
      <c r="B322" s="1">
        <f t="shared" si="6"/>
        <v>9105844352</v>
      </c>
      <c r="C322" s="1" t="s">
        <v>1546</v>
      </c>
      <c r="D322" s="1" t="s">
        <v>24</v>
      </c>
      <c r="E322" s="1" t="s">
        <v>25</v>
      </c>
      <c r="F322" s="1" t="s">
        <v>1941</v>
      </c>
      <c r="G322" s="1" t="s">
        <v>27</v>
      </c>
      <c r="H322" s="1" t="s">
        <v>28</v>
      </c>
      <c r="I322" s="1" t="s">
        <v>1763</v>
      </c>
      <c r="J322" s="1" t="s">
        <v>1275</v>
      </c>
      <c r="K322" s="1" t="s">
        <v>1764</v>
      </c>
      <c r="L322" s="1" t="s">
        <v>1942</v>
      </c>
      <c r="M322" s="1" t="s">
        <v>1943</v>
      </c>
      <c r="N322" s="1" t="str">
        <f t="shared" si="5"/>
        <v>WIN-008</v>
      </c>
      <c r="O322" s="1" t="s">
        <v>2177</v>
      </c>
      <c r="P322" s="1" t="s">
        <v>34</v>
      </c>
      <c r="Q322" s="1" t="s">
        <v>34</v>
      </c>
      <c r="R322" s="1" t="s">
        <v>34</v>
      </c>
      <c r="S322" s="1" t="s">
        <v>35</v>
      </c>
      <c r="T322" s="1" t="s">
        <v>36</v>
      </c>
      <c r="U322" s="1" t="s">
        <v>37</v>
      </c>
      <c r="V322" s="1" t="s">
        <v>38</v>
      </c>
      <c r="W322" s="1" t="s">
        <v>39</v>
      </c>
      <c r="X322" s="1" t="s">
        <v>34</v>
      </c>
      <c r="Y322" s="1" t="s">
        <v>34</v>
      </c>
      <c r="Z322" s="1" t="s">
        <v>34</v>
      </c>
      <c r="AA322" s="1" t="s">
        <v>1944</v>
      </c>
      <c r="AC322" s="1">
        <v>9105844352</v>
      </c>
    </row>
    <row r="323" spans="1:29" s="1" customFormat="1">
      <c r="A323" s="1">
        <f>MATCH(B323,Sheet1!B:B,0)</f>
        <v>5</v>
      </c>
      <c r="B323" s="1">
        <f t="shared" si="6"/>
        <v>9105800181</v>
      </c>
      <c r="C323" s="1" t="s">
        <v>1546</v>
      </c>
      <c r="D323" s="1" t="s">
        <v>24</v>
      </c>
      <c r="E323" s="1" t="s">
        <v>25</v>
      </c>
      <c r="F323" s="1" t="s">
        <v>1945</v>
      </c>
      <c r="G323" s="1" t="s">
        <v>27</v>
      </c>
      <c r="H323" s="1" t="s">
        <v>28</v>
      </c>
      <c r="I323" s="1" t="s">
        <v>1946</v>
      </c>
      <c r="J323" s="1" t="s">
        <v>1947</v>
      </c>
      <c r="K323" s="1" t="s">
        <v>1948</v>
      </c>
      <c r="L323" s="1" t="s">
        <v>1949</v>
      </c>
      <c r="M323" s="1" t="s">
        <v>1950</v>
      </c>
      <c r="N323" s="1" t="str">
        <f t="shared" ref="N323:N386" si="7">IF(L323="0104918404","WIN","WIN-"&amp;RIGHT(L323,3))</f>
        <v>WIN-013</v>
      </c>
      <c r="O323" s="1" t="s">
        <v>2178</v>
      </c>
      <c r="P323" s="1" t="s">
        <v>34</v>
      </c>
      <c r="Q323" s="1" t="s">
        <v>34</v>
      </c>
      <c r="R323" s="1" t="s">
        <v>34</v>
      </c>
      <c r="S323" s="1" t="s">
        <v>35</v>
      </c>
      <c r="T323" s="1" t="s">
        <v>36</v>
      </c>
      <c r="U323" s="1" t="s">
        <v>37</v>
      </c>
      <c r="V323" s="1" t="s">
        <v>38</v>
      </c>
      <c r="W323" s="1" t="s">
        <v>39</v>
      </c>
      <c r="X323" s="1" t="s">
        <v>34</v>
      </c>
      <c r="Y323" s="1" t="s">
        <v>34</v>
      </c>
      <c r="Z323" s="1" t="s">
        <v>34</v>
      </c>
      <c r="AA323" s="1" t="s">
        <v>1951</v>
      </c>
      <c r="AC323" s="1">
        <v>9105800181</v>
      </c>
    </row>
    <row r="324" spans="1:29" s="1" customFormat="1">
      <c r="A324" s="1">
        <f>MATCH(B324,Sheet1!B:B,0)</f>
        <v>626</v>
      </c>
      <c r="B324" s="1">
        <f t="shared" si="6"/>
        <v>9105852204</v>
      </c>
      <c r="C324" s="1" t="s">
        <v>1546</v>
      </c>
      <c r="D324" s="1" t="s">
        <v>24</v>
      </c>
      <c r="E324" s="1" t="s">
        <v>25</v>
      </c>
      <c r="F324" s="1" t="s">
        <v>1952</v>
      </c>
      <c r="G324" s="1" t="s">
        <v>27</v>
      </c>
      <c r="H324" s="1" t="s">
        <v>28</v>
      </c>
      <c r="I324" s="1" t="s">
        <v>663</v>
      </c>
      <c r="J324" s="1" t="s">
        <v>664</v>
      </c>
      <c r="K324" s="1" t="s">
        <v>665</v>
      </c>
      <c r="L324" s="1" t="s">
        <v>543</v>
      </c>
      <c r="M324" s="1" t="s">
        <v>544</v>
      </c>
      <c r="N324" s="1" t="str">
        <f t="shared" si="7"/>
        <v>WIN-010</v>
      </c>
      <c r="O324" s="1" t="s">
        <v>2152</v>
      </c>
      <c r="P324" s="1" t="s">
        <v>34</v>
      </c>
      <c r="Q324" s="1" t="s">
        <v>34</v>
      </c>
      <c r="R324" s="1" t="s">
        <v>34</v>
      </c>
      <c r="S324" s="1" t="s">
        <v>35</v>
      </c>
      <c r="T324" s="1" t="s">
        <v>36</v>
      </c>
      <c r="U324" s="1" t="s">
        <v>37</v>
      </c>
      <c r="V324" s="1" t="s">
        <v>38</v>
      </c>
      <c r="W324" s="1" t="s">
        <v>39</v>
      </c>
      <c r="X324" s="1" t="s">
        <v>34</v>
      </c>
      <c r="Y324" s="1" t="s">
        <v>34</v>
      </c>
      <c r="Z324" s="1" t="s">
        <v>34</v>
      </c>
      <c r="AA324" s="1" t="s">
        <v>1953</v>
      </c>
      <c r="AC324" s="1">
        <v>9105852204</v>
      </c>
    </row>
    <row r="325" spans="1:29" s="1" customFormat="1">
      <c r="A325" s="1">
        <f>MATCH(B325,Sheet1!B:B,0)</f>
        <v>354</v>
      </c>
      <c r="B325" s="1">
        <f t="shared" si="6"/>
        <v>9105847423</v>
      </c>
      <c r="C325" s="1" t="s">
        <v>1546</v>
      </c>
      <c r="D325" s="1" t="s">
        <v>24</v>
      </c>
      <c r="E325" s="1" t="s">
        <v>25</v>
      </c>
      <c r="F325" s="1" t="s">
        <v>1954</v>
      </c>
      <c r="G325" s="1" t="s">
        <v>27</v>
      </c>
      <c r="H325" s="1" t="s">
        <v>28</v>
      </c>
      <c r="I325" s="1" t="s">
        <v>251</v>
      </c>
      <c r="J325" s="1" t="s">
        <v>252</v>
      </c>
      <c r="K325" s="1" t="s">
        <v>253</v>
      </c>
      <c r="L325" s="1" t="s">
        <v>550</v>
      </c>
      <c r="M325" s="1" t="s">
        <v>551</v>
      </c>
      <c r="N325" s="1" t="str">
        <f t="shared" si="7"/>
        <v>WIN-016</v>
      </c>
      <c r="O325" s="1" t="s">
        <v>2153</v>
      </c>
      <c r="P325" s="1" t="s">
        <v>34</v>
      </c>
      <c r="Q325" s="1" t="s">
        <v>34</v>
      </c>
      <c r="R325" s="1" t="s">
        <v>34</v>
      </c>
      <c r="S325" s="1" t="s">
        <v>35</v>
      </c>
      <c r="T325" s="1" t="s">
        <v>36</v>
      </c>
      <c r="U325" s="1" t="s">
        <v>37</v>
      </c>
      <c r="V325" s="1" t="s">
        <v>38</v>
      </c>
      <c r="W325" s="1" t="s">
        <v>39</v>
      </c>
      <c r="X325" s="1" t="s">
        <v>34</v>
      </c>
      <c r="Y325" s="1" t="s">
        <v>34</v>
      </c>
      <c r="Z325" s="1" t="s">
        <v>34</v>
      </c>
      <c r="AA325" s="1" t="s">
        <v>1955</v>
      </c>
      <c r="AC325" s="1">
        <v>9105847423</v>
      </c>
    </row>
    <row r="326" spans="1:29" s="1" customFormat="1">
      <c r="A326" s="1">
        <f>MATCH(B326,Sheet1!B:B,0)</f>
        <v>474</v>
      </c>
      <c r="B326" s="1">
        <f t="shared" si="6"/>
        <v>9105849157</v>
      </c>
      <c r="C326" s="1" t="s">
        <v>1546</v>
      </c>
      <c r="D326" s="1" t="s">
        <v>24</v>
      </c>
      <c r="E326" s="1" t="s">
        <v>25</v>
      </c>
      <c r="F326" s="1" t="s">
        <v>1956</v>
      </c>
      <c r="G326" s="1" t="s">
        <v>27</v>
      </c>
      <c r="H326" s="1" t="s">
        <v>28</v>
      </c>
      <c r="I326" s="1" t="s">
        <v>62</v>
      </c>
      <c r="J326" s="1" t="s">
        <v>63</v>
      </c>
      <c r="K326" s="1" t="s">
        <v>64</v>
      </c>
      <c r="L326" s="1" t="s">
        <v>550</v>
      </c>
      <c r="M326" s="1" t="s">
        <v>551</v>
      </c>
      <c r="N326" s="1" t="str">
        <f t="shared" si="7"/>
        <v>WIN-016</v>
      </c>
      <c r="O326" s="1" t="s">
        <v>2153</v>
      </c>
      <c r="P326" s="1" t="s">
        <v>34</v>
      </c>
      <c r="Q326" s="1" t="s">
        <v>34</v>
      </c>
      <c r="R326" s="1" t="s">
        <v>34</v>
      </c>
      <c r="S326" s="1" t="s">
        <v>35</v>
      </c>
      <c r="T326" s="1" t="s">
        <v>36</v>
      </c>
      <c r="U326" s="1" t="s">
        <v>37</v>
      </c>
      <c r="V326" s="1" t="s">
        <v>38</v>
      </c>
      <c r="W326" s="1" t="s">
        <v>39</v>
      </c>
      <c r="X326" s="1" t="s">
        <v>34</v>
      </c>
      <c r="Y326" s="1" t="s">
        <v>34</v>
      </c>
      <c r="Z326" s="1" t="s">
        <v>34</v>
      </c>
      <c r="AA326" s="1" t="s">
        <v>1957</v>
      </c>
      <c r="AC326" s="1">
        <v>9105849157</v>
      </c>
    </row>
    <row r="327" spans="1:29" s="1" customFormat="1">
      <c r="A327" s="1">
        <f>MATCH(B327,Sheet1!B:B,0)</f>
        <v>594</v>
      </c>
      <c r="B327" s="1">
        <f t="shared" si="6"/>
        <v>9105851592</v>
      </c>
      <c r="C327" s="1" t="s">
        <v>1546</v>
      </c>
      <c r="D327" s="1" t="s">
        <v>24</v>
      </c>
      <c r="E327" s="1" t="s">
        <v>25</v>
      </c>
      <c r="F327" s="1" t="s">
        <v>1958</v>
      </c>
      <c r="G327" s="1" t="s">
        <v>27</v>
      </c>
      <c r="H327" s="1" t="s">
        <v>28</v>
      </c>
      <c r="I327" s="1" t="s">
        <v>116</v>
      </c>
      <c r="J327" s="1" t="s">
        <v>117</v>
      </c>
      <c r="K327" s="1" t="s">
        <v>118</v>
      </c>
      <c r="L327" s="1" t="s">
        <v>550</v>
      </c>
      <c r="M327" s="1" t="s">
        <v>551</v>
      </c>
      <c r="N327" s="1" t="str">
        <f t="shared" si="7"/>
        <v>WIN-016</v>
      </c>
      <c r="O327" s="1" t="s">
        <v>2153</v>
      </c>
      <c r="P327" s="1" t="s">
        <v>34</v>
      </c>
      <c r="Q327" s="1" t="s">
        <v>34</v>
      </c>
      <c r="R327" s="1" t="s">
        <v>34</v>
      </c>
      <c r="S327" s="1" t="s">
        <v>35</v>
      </c>
      <c r="T327" s="1" t="s">
        <v>36</v>
      </c>
      <c r="U327" s="1" t="s">
        <v>37</v>
      </c>
      <c r="V327" s="1" t="s">
        <v>38</v>
      </c>
      <c r="W327" s="1" t="s">
        <v>39</v>
      </c>
      <c r="X327" s="1" t="s">
        <v>34</v>
      </c>
      <c r="Y327" s="1" t="s">
        <v>34</v>
      </c>
      <c r="Z327" s="1" t="s">
        <v>34</v>
      </c>
      <c r="AA327" s="1" t="s">
        <v>1959</v>
      </c>
      <c r="AC327" s="1">
        <v>9105851592</v>
      </c>
    </row>
    <row r="328" spans="1:29" s="1" customFormat="1">
      <c r="A328" s="1">
        <f>MATCH(B328,Sheet1!B:B,0)</f>
        <v>348</v>
      </c>
      <c r="B328" s="1">
        <f t="shared" si="6"/>
        <v>9105847288</v>
      </c>
      <c r="C328" s="1" t="s">
        <v>1546</v>
      </c>
      <c r="D328" s="1" t="s">
        <v>24</v>
      </c>
      <c r="E328" s="1" t="s">
        <v>25</v>
      </c>
      <c r="F328" s="1" t="s">
        <v>1960</v>
      </c>
      <c r="G328" s="1" t="s">
        <v>27</v>
      </c>
      <c r="H328" s="1" t="s">
        <v>28</v>
      </c>
      <c r="I328" s="1" t="s">
        <v>111</v>
      </c>
      <c r="J328" s="1" t="s">
        <v>112</v>
      </c>
      <c r="K328" s="1" t="s">
        <v>113</v>
      </c>
      <c r="L328" s="1" t="s">
        <v>813</v>
      </c>
      <c r="M328" s="1" t="s">
        <v>814</v>
      </c>
      <c r="N328" s="1" t="str">
        <f t="shared" si="7"/>
        <v>WIN-031</v>
      </c>
      <c r="O328" s="1" t="s">
        <v>2174</v>
      </c>
      <c r="P328" s="1" t="s">
        <v>34</v>
      </c>
      <c r="Q328" s="1" t="s">
        <v>34</v>
      </c>
      <c r="R328" s="1" t="s">
        <v>34</v>
      </c>
      <c r="S328" s="1" t="s">
        <v>35</v>
      </c>
      <c r="T328" s="1" t="s">
        <v>36</v>
      </c>
      <c r="U328" s="1" t="s">
        <v>37</v>
      </c>
      <c r="V328" s="1" t="s">
        <v>38</v>
      </c>
      <c r="W328" s="1" t="s">
        <v>39</v>
      </c>
      <c r="X328" s="1" t="s">
        <v>34</v>
      </c>
      <c r="Y328" s="1" t="s">
        <v>34</v>
      </c>
      <c r="Z328" s="1" t="s">
        <v>34</v>
      </c>
      <c r="AA328" s="1" t="s">
        <v>1961</v>
      </c>
      <c r="AC328" s="1">
        <v>9105847288</v>
      </c>
    </row>
    <row r="329" spans="1:29" s="1" customFormat="1">
      <c r="A329" s="1">
        <f>MATCH(B329,Sheet1!B:B,0)</f>
        <v>485</v>
      </c>
      <c r="B329" s="1">
        <f t="shared" si="6"/>
        <v>9105849420</v>
      </c>
      <c r="C329" s="1" t="s">
        <v>1546</v>
      </c>
      <c r="D329" s="1" t="s">
        <v>24</v>
      </c>
      <c r="E329" s="1" t="s">
        <v>25</v>
      </c>
      <c r="F329" s="1" t="s">
        <v>1962</v>
      </c>
      <c r="G329" s="1" t="s">
        <v>27</v>
      </c>
      <c r="H329" s="1" t="s">
        <v>28</v>
      </c>
      <c r="I329" s="1" t="s">
        <v>339</v>
      </c>
      <c r="J329" s="1" t="s">
        <v>340</v>
      </c>
      <c r="K329" s="1" t="s">
        <v>341</v>
      </c>
      <c r="L329" s="1" t="s">
        <v>813</v>
      </c>
      <c r="M329" s="1" t="s">
        <v>814</v>
      </c>
      <c r="N329" s="1" t="str">
        <f t="shared" si="7"/>
        <v>WIN-031</v>
      </c>
      <c r="O329" s="1" t="s">
        <v>2174</v>
      </c>
      <c r="P329" s="1" t="s">
        <v>34</v>
      </c>
      <c r="Q329" s="1" t="s">
        <v>34</v>
      </c>
      <c r="R329" s="1" t="s">
        <v>34</v>
      </c>
      <c r="S329" s="1" t="s">
        <v>35</v>
      </c>
      <c r="T329" s="1" t="s">
        <v>36</v>
      </c>
      <c r="U329" s="1" t="s">
        <v>37</v>
      </c>
      <c r="V329" s="1" t="s">
        <v>38</v>
      </c>
      <c r="W329" s="1" t="s">
        <v>39</v>
      </c>
      <c r="X329" s="1" t="s">
        <v>34</v>
      </c>
      <c r="Y329" s="1" t="s">
        <v>34</v>
      </c>
      <c r="Z329" s="1" t="s">
        <v>34</v>
      </c>
      <c r="AA329" s="1" t="s">
        <v>1963</v>
      </c>
      <c r="AC329" s="1">
        <v>9105849420</v>
      </c>
    </row>
    <row r="330" spans="1:29" s="1" customFormat="1">
      <c r="A330" s="1">
        <f>MATCH(B330,Sheet1!B:B,0)</f>
        <v>525</v>
      </c>
      <c r="B330" s="1">
        <f t="shared" si="6"/>
        <v>9105850086</v>
      </c>
      <c r="C330" s="1" t="s">
        <v>1546</v>
      </c>
      <c r="D330" s="1" t="s">
        <v>24</v>
      </c>
      <c r="E330" s="1" t="s">
        <v>25</v>
      </c>
      <c r="F330" s="1" t="s">
        <v>1964</v>
      </c>
      <c r="G330" s="1" t="s">
        <v>27</v>
      </c>
      <c r="H330" s="1" t="s">
        <v>28</v>
      </c>
      <c r="I330" s="1" t="s">
        <v>339</v>
      </c>
      <c r="J330" s="1" t="s">
        <v>340</v>
      </c>
      <c r="K330" s="1" t="s">
        <v>341</v>
      </c>
      <c r="L330" s="1" t="s">
        <v>813</v>
      </c>
      <c r="M330" s="1" t="s">
        <v>814</v>
      </c>
      <c r="N330" s="1" t="str">
        <f t="shared" si="7"/>
        <v>WIN-031</v>
      </c>
      <c r="O330" s="1" t="s">
        <v>2174</v>
      </c>
      <c r="P330" s="1" t="s">
        <v>34</v>
      </c>
      <c r="Q330" s="1" t="s">
        <v>34</v>
      </c>
      <c r="R330" s="1" t="s">
        <v>34</v>
      </c>
      <c r="S330" s="1" t="s">
        <v>35</v>
      </c>
      <c r="T330" s="1" t="s">
        <v>36</v>
      </c>
      <c r="U330" s="1" t="s">
        <v>37</v>
      </c>
      <c r="V330" s="1" t="s">
        <v>38</v>
      </c>
      <c r="W330" s="1" t="s">
        <v>39</v>
      </c>
      <c r="X330" s="1" t="s">
        <v>34</v>
      </c>
      <c r="Y330" s="1" t="s">
        <v>34</v>
      </c>
      <c r="Z330" s="1" t="s">
        <v>34</v>
      </c>
      <c r="AA330" s="1" t="s">
        <v>1965</v>
      </c>
      <c r="AC330" s="1">
        <v>9105850086</v>
      </c>
    </row>
    <row r="331" spans="1:29" s="1" customFormat="1">
      <c r="A331" s="1">
        <f>MATCH(B331,Sheet1!B:B,0)</f>
        <v>589</v>
      </c>
      <c r="B331" s="1">
        <f t="shared" ref="B331:B387" si="8">AC331</f>
        <v>9105851491</v>
      </c>
      <c r="C331" s="1" t="s">
        <v>1546</v>
      </c>
      <c r="D331" s="1" t="s">
        <v>24</v>
      </c>
      <c r="E331" s="1" t="s">
        <v>25</v>
      </c>
      <c r="F331" s="1" t="s">
        <v>1966</v>
      </c>
      <c r="G331" s="1" t="s">
        <v>27</v>
      </c>
      <c r="H331" s="1" t="s">
        <v>28</v>
      </c>
      <c r="I331" s="1" t="s">
        <v>116</v>
      </c>
      <c r="J331" s="1" t="s">
        <v>117</v>
      </c>
      <c r="K331" s="1" t="s">
        <v>118</v>
      </c>
      <c r="L331" s="1" t="s">
        <v>813</v>
      </c>
      <c r="M331" s="1" t="s">
        <v>814</v>
      </c>
      <c r="N331" s="1" t="str">
        <f t="shared" si="7"/>
        <v>WIN-031</v>
      </c>
      <c r="O331" s="1" t="s">
        <v>2174</v>
      </c>
      <c r="P331" s="1" t="s">
        <v>34</v>
      </c>
      <c r="Q331" s="1" t="s">
        <v>34</v>
      </c>
      <c r="R331" s="1" t="s">
        <v>34</v>
      </c>
      <c r="S331" s="1" t="s">
        <v>35</v>
      </c>
      <c r="T331" s="1" t="s">
        <v>36</v>
      </c>
      <c r="U331" s="1" t="s">
        <v>37</v>
      </c>
      <c r="V331" s="1" t="s">
        <v>38</v>
      </c>
      <c r="W331" s="1" t="s">
        <v>39</v>
      </c>
      <c r="X331" s="1" t="s">
        <v>34</v>
      </c>
      <c r="Y331" s="1" t="s">
        <v>34</v>
      </c>
      <c r="Z331" s="1" t="s">
        <v>34</v>
      </c>
      <c r="AA331" s="1" t="s">
        <v>1967</v>
      </c>
      <c r="AC331" s="1">
        <v>9105851491</v>
      </c>
    </row>
    <row r="332" spans="1:29" s="1" customFormat="1">
      <c r="A332" s="1">
        <f>MATCH(B332,Sheet1!B:B,0)</f>
        <v>643</v>
      </c>
      <c r="B332" s="1">
        <f t="shared" si="8"/>
        <v>9105852453</v>
      </c>
      <c r="C332" s="1" t="s">
        <v>1546</v>
      </c>
      <c r="D332" s="1" t="s">
        <v>24</v>
      </c>
      <c r="E332" s="1" t="s">
        <v>25</v>
      </c>
      <c r="F332" s="1" t="s">
        <v>1968</v>
      </c>
      <c r="G332" s="1" t="s">
        <v>27</v>
      </c>
      <c r="H332" s="1" t="s">
        <v>28</v>
      </c>
      <c r="I332" s="1" t="s">
        <v>116</v>
      </c>
      <c r="J332" s="1" t="s">
        <v>117</v>
      </c>
      <c r="K332" s="1" t="s">
        <v>118</v>
      </c>
      <c r="L332" s="1" t="s">
        <v>813</v>
      </c>
      <c r="M332" s="1" t="s">
        <v>814</v>
      </c>
      <c r="N332" s="1" t="str">
        <f t="shared" si="7"/>
        <v>WIN-031</v>
      </c>
      <c r="O332" s="1" t="s">
        <v>2174</v>
      </c>
      <c r="P332" s="1" t="s">
        <v>34</v>
      </c>
      <c r="Q332" s="1" t="s">
        <v>34</v>
      </c>
      <c r="R332" s="1" t="s">
        <v>34</v>
      </c>
      <c r="S332" s="1" t="s">
        <v>35</v>
      </c>
      <c r="T332" s="1" t="s">
        <v>36</v>
      </c>
      <c r="U332" s="1" t="s">
        <v>37</v>
      </c>
      <c r="V332" s="1" t="s">
        <v>38</v>
      </c>
      <c r="W332" s="1" t="s">
        <v>39</v>
      </c>
      <c r="X332" s="1" t="s">
        <v>34</v>
      </c>
      <c r="Y332" s="1" t="s">
        <v>34</v>
      </c>
      <c r="Z332" s="1" t="s">
        <v>34</v>
      </c>
      <c r="AA332" s="1" t="s">
        <v>1969</v>
      </c>
      <c r="AC332" s="1">
        <v>9105852453</v>
      </c>
    </row>
    <row r="333" spans="1:29" s="1" customFormat="1">
      <c r="A333" s="1">
        <f>MATCH(B333,Sheet1!B:B,0)</f>
        <v>579</v>
      </c>
      <c r="B333" s="1">
        <f t="shared" si="8"/>
        <v>9105851210</v>
      </c>
      <c r="C333" s="1" t="s">
        <v>1546</v>
      </c>
      <c r="D333" s="1" t="s">
        <v>24</v>
      </c>
      <c r="E333" s="1" t="s">
        <v>25</v>
      </c>
      <c r="F333" s="1" t="s">
        <v>1970</v>
      </c>
      <c r="G333" s="1" t="s">
        <v>27</v>
      </c>
      <c r="H333" s="1" t="s">
        <v>28</v>
      </c>
      <c r="I333" s="1" t="s">
        <v>62</v>
      </c>
      <c r="J333" s="1" t="s">
        <v>63</v>
      </c>
      <c r="K333" s="1" t="s">
        <v>64</v>
      </c>
      <c r="L333" s="1" t="s">
        <v>605</v>
      </c>
      <c r="M333" s="1" t="s">
        <v>606</v>
      </c>
      <c r="N333" s="1" t="str">
        <f t="shared" si="7"/>
        <v>WIN-029</v>
      </c>
      <c r="O333" s="1" t="s">
        <v>2158</v>
      </c>
      <c r="P333" s="1" t="s">
        <v>34</v>
      </c>
      <c r="Q333" s="1" t="s">
        <v>34</v>
      </c>
      <c r="R333" s="1" t="s">
        <v>34</v>
      </c>
      <c r="S333" s="1" t="s">
        <v>35</v>
      </c>
      <c r="T333" s="1" t="s">
        <v>36</v>
      </c>
      <c r="U333" s="1" t="s">
        <v>37</v>
      </c>
      <c r="V333" s="1" t="s">
        <v>38</v>
      </c>
      <c r="W333" s="1" t="s">
        <v>39</v>
      </c>
      <c r="X333" s="1" t="s">
        <v>34</v>
      </c>
      <c r="Y333" s="1" t="s">
        <v>34</v>
      </c>
      <c r="Z333" s="1" t="s">
        <v>34</v>
      </c>
      <c r="AA333" s="1" t="s">
        <v>1971</v>
      </c>
      <c r="AC333" s="1">
        <v>9105851210</v>
      </c>
    </row>
    <row r="334" spans="1:29" s="1" customFormat="1">
      <c r="A334" s="1">
        <f>MATCH(B334,Sheet1!B:B,0)</f>
        <v>585</v>
      </c>
      <c r="B334" s="1">
        <f t="shared" si="8"/>
        <v>9105851316</v>
      </c>
      <c r="C334" s="1" t="s">
        <v>1546</v>
      </c>
      <c r="D334" s="1" t="s">
        <v>24</v>
      </c>
      <c r="E334" s="1" t="s">
        <v>25</v>
      </c>
      <c r="F334" s="1" t="s">
        <v>1972</v>
      </c>
      <c r="G334" s="1" t="s">
        <v>27</v>
      </c>
      <c r="H334" s="1" t="s">
        <v>28</v>
      </c>
      <c r="I334" s="1" t="s">
        <v>702</v>
      </c>
      <c r="J334" s="1" t="s">
        <v>703</v>
      </c>
      <c r="K334" s="1" t="s">
        <v>704</v>
      </c>
      <c r="L334" s="1" t="s">
        <v>605</v>
      </c>
      <c r="M334" s="1" t="s">
        <v>606</v>
      </c>
      <c r="N334" s="1" t="str">
        <f t="shared" si="7"/>
        <v>WIN-029</v>
      </c>
      <c r="O334" s="1" t="s">
        <v>2158</v>
      </c>
      <c r="P334" s="1" t="s">
        <v>34</v>
      </c>
      <c r="Q334" s="1" t="s">
        <v>34</v>
      </c>
      <c r="R334" s="1" t="s">
        <v>34</v>
      </c>
      <c r="S334" s="1" t="s">
        <v>35</v>
      </c>
      <c r="T334" s="1" t="s">
        <v>36</v>
      </c>
      <c r="U334" s="1" t="s">
        <v>37</v>
      </c>
      <c r="V334" s="1" t="s">
        <v>38</v>
      </c>
      <c r="W334" s="1" t="s">
        <v>39</v>
      </c>
      <c r="X334" s="1" t="s">
        <v>34</v>
      </c>
      <c r="Y334" s="1" t="s">
        <v>34</v>
      </c>
      <c r="Z334" s="1" t="s">
        <v>34</v>
      </c>
      <c r="AA334" s="1" t="s">
        <v>1973</v>
      </c>
      <c r="AC334" s="1">
        <v>9105851316</v>
      </c>
    </row>
    <row r="335" spans="1:29" s="1" customFormat="1">
      <c r="A335" s="1">
        <f>MATCH(B335,Sheet1!B:B,0)</f>
        <v>351</v>
      </c>
      <c r="B335" s="1">
        <f t="shared" si="8"/>
        <v>9105847399</v>
      </c>
      <c r="C335" s="1" t="s">
        <v>1546</v>
      </c>
      <c r="D335" s="1" t="s">
        <v>24</v>
      </c>
      <c r="E335" s="1" t="s">
        <v>25</v>
      </c>
      <c r="F335" s="1" t="s">
        <v>1974</v>
      </c>
      <c r="G335" s="1" t="s">
        <v>27</v>
      </c>
      <c r="H335" s="1" t="s">
        <v>28</v>
      </c>
      <c r="I335" s="1" t="s">
        <v>306</v>
      </c>
      <c r="J335" s="1" t="s">
        <v>307</v>
      </c>
      <c r="K335" s="1" t="s">
        <v>308</v>
      </c>
      <c r="L335" s="1" t="s">
        <v>622</v>
      </c>
      <c r="M335" s="1" t="s">
        <v>623</v>
      </c>
      <c r="N335" s="1" t="str">
        <f t="shared" si="7"/>
        <v>WIN-056</v>
      </c>
      <c r="O335" s="1" t="s">
        <v>2159</v>
      </c>
      <c r="P335" s="1" t="s">
        <v>34</v>
      </c>
      <c r="Q335" s="1" t="s">
        <v>34</v>
      </c>
      <c r="R335" s="1" t="s">
        <v>34</v>
      </c>
      <c r="S335" s="1" t="s">
        <v>35</v>
      </c>
      <c r="T335" s="1" t="s">
        <v>36</v>
      </c>
      <c r="U335" s="1" t="s">
        <v>37</v>
      </c>
      <c r="V335" s="1" t="s">
        <v>38</v>
      </c>
      <c r="W335" s="1" t="s">
        <v>39</v>
      </c>
      <c r="X335" s="1" t="s">
        <v>34</v>
      </c>
      <c r="Y335" s="1" t="s">
        <v>34</v>
      </c>
      <c r="Z335" s="1" t="s">
        <v>34</v>
      </c>
      <c r="AA335" s="1" t="s">
        <v>1975</v>
      </c>
      <c r="AC335" s="1">
        <v>9105847399</v>
      </c>
    </row>
    <row r="336" spans="1:29" s="1" customFormat="1">
      <c r="A336" s="1">
        <f>MATCH(B336,Sheet1!B:B,0)</f>
        <v>353</v>
      </c>
      <c r="B336" s="1">
        <f t="shared" si="8"/>
        <v>9105847402</v>
      </c>
      <c r="C336" s="1" t="s">
        <v>1546</v>
      </c>
      <c r="D336" s="1" t="s">
        <v>24</v>
      </c>
      <c r="E336" s="1" t="s">
        <v>25</v>
      </c>
      <c r="F336" s="1" t="s">
        <v>1976</v>
      </c>
      <c r="G336" s="1" t="s">
        <v>27</v>
      </c>
      <c r="H336" s="1" t="s">
        <v>28</v>
      </c>
      <c r="I336" s="1" t="s">
        <v>439</v>
      </c>
      <c r="J336" s="1" t="s">
        <v>440</v>
      </c>
      <c r="K336" s="1" t="s">
        <v>441</v>
      </c>
      <c r="L336" s="1" t="s">
        <v>622</v>
      </c>
      <c r="M336" s="1" t="s">
        <v>623</v>
      </c>
      <c r="N336" s="1" t="str">
        <f t="shared" si="7"/>
        <v>WIN-056</v>
      </c>
      <c r="O336" s="1" t="s">
        <v>2159</v>
      </c>
      <c r="P336" s="1" t="s">
        <v>34</v>
      </c>
      <c r="Q336" s="1" t="s">
        <v>34</v>
      </c>
      <c r="R336" s="1" t="s">
        <v>34</v>
      </c>
      <c r="S336" s="1" t="s">
        <v>35</v>
      </c>
      <c r="T336" s="1" t="s">
        <v>36</v>
      </c>
      <c r="U336" s="1" t="s">
        <v>37</v>
      </c>
      <c r="V336" s="1" t="s">
        <v>38</v>
      </c>
      <c r="W336" s="1" t="s">
        <v>39</v>
      </c>
      <c r="X336" s="1" t="s">
        <v>34</v>
      </c>
      <c r="Y336" s="1" t="s">
        <v>34</v>
      </c>
      <c r="Z336" s="1" t="s">
        <v>34</v>
      </c>
      <c r="AA336" s="1" t="s">
        <v>1977</v>
      </c>
      <c r="AC336" s="1">
        <v>9105847402</v>
      </c>
    </row>
    <row r="337" spans="1:29" s="1" customFormat="1">
      <c r="A337" s="1">
        <f>MATCH(B337,Sheet1!B:B,0)</f>
        <v>355</v>
      </c>
      <c r="B337" s="1">
        <f t="shared" si="8"/>
        <v>9105847405</v>
      </c>
      <c r="C337" s="1" t="s">
        <v>1546</v>
      </c>
      <c r="D337" s="1" t="s">
        <v>24</v>
      </c>
      <c r="E337" s="1" t="s">
        <v>25</v>
      </c>
      <c r="F337" s="1" t="s">
        <v>1978</v>
      </c>
      <c r="G337" s="1" t="s">
        <v>27</v>
      </c>
      <c r="H337" s="1" t="s">
        <v>28</v>
      </c>
      <c r="I337" s="1" t="s">
        <v>1864</v>
      </c>
      <c r="J337" s="1" t="s">
        <v>1865</v>
      </c>
      <c r="K337" s="1" t="s">
        <v>1866</v>
      </c>
      <c r="L337" s="1" t="s">
        <v>622</v>
      </c>
      <c r="M337" s="1" t="s">
        <v>623</v>
      </c>
      <c r="N337" s="1" t="str">
        <f t="shared" si="7"/>
        <v>WIN-056</v>
      </c>
      <c r="O337" s="1" t="s">
        <v>2159</v>
      </c>
      <c r="P337" s="1" t="s">
        <v>34</v>
      </c>
      <c r="Q337" s="1" t="s">
        <v>34</v>
      </c>
      <c r="R337" s="1" t="s">
        <v>34</v>
      </c>
      <c r="S337" s="1" t="s">
        <v>35</v>
      </c>
      <c r="T337" s="1" t="s">
        <v>36</v>
      </c>
      <c r="U337" s="1" t="s">
        <v>37</v>
      </c>
      <c r="V337" s="1" t="s">
        <v>38</v>
      </c>
      <c r="W337" s="1" t="s">
        <v>39</v>
      </c>
      <c r="X337" s="1" t="s">
        <v>34</v>
      </c>
      <c r="Y337" s="1" t="s">
        <v>34</v>
      </c>
      <c r="Z337" s="1" t="s">
        <v>34</v>
      </c>
      <c r="AA337" s="1" t="s">
        <v>1979</v>
      </c>
      <c r="AC337" s="1">
        <v>9105847405</v>
      </c>
    </row>
    <row r="338" spans="1:29" s="1" customFormat="1">
      <c r="A338" s="1">
        <f>MATCH(B338,Sheet1!B:B,0)</f>
        <v>372</v>
      </c>
      <c r="B338" s="1">
        <f t="shared" si="8"/>
        <v>9105847838</v>
      </c>
      <c r="C338" s="1" t="s">
        <v>1546</v>
      </c>
      <c r="D338" s="1" t="s">
        <v>24</v>
      </c>
      <c r="E338" s="1" t="s">
        <v>25</v>
      </c>
      <c r="F338" s="1" t="s">
        <v>1980</v>
      </c>
      <c r="G338" s="1" t="s">
        <v>27</v>
      </c>
      <c r="H338" s="1" t="s">
        <v>28</v>
      </c>
      <c r="I338" s="1" t="s">
        <v>407</v>
      </c>
      <c r="J338" s="1" t="s">
        <v>408</v>
      </c>
      <c r="K338" s="1" t="s">
        <v>409</v>
      </c>
      <c r="L338" s="1" t="s">
        <v>622</v>
      </c>
      <c r="M338" s="1" t="s">
        <v>623</v>
      </c>
      <c r="N338" s="1" t="str">
        <f t="shared" si="7"/>
        <v>WIN-056</v>
      </c>
      <c r="O338" s="1" t="s">
        <v>2159</v>
      </c>
      <c r="P338" s="1" t="s">
        <v>34</v>
      </c>
      <c r="Q338" s="1" t="s">
        <v>34</v>
      </c>
      <c r="R338" s="1" t="s">
        <v>34</v>
      </c>
      <c r="S338" s="1" t="s">
        <v>35</v>
      </c>
      <c r="T338" s="1" t="s">
        <v>36</v>
      </c>
      <c r="U338" s="1" t="s">
        <v>37</v>
      </c>
      <c r="V338" s="1" t="s">
        <v>38</v>
      </c>
      <c r="W338" s="1" t="s">
        <v>39</v>
      </c>
      <c r="X338" s="1" t="s">
        <v>34</v>
      </c>
      <c r="Y338" s="1" t="s">
        <v>34</v>
      </c>
      <c r="Z338" s="1" t="s">
        <v>34</v>
      </c>
      <c r="AA338" s="1" t="s">
        <v>1981</v>
      </c>
      <c r="AC338" s="1">
        <v>9105847838</v>
      </c>
    </row>
    <row r="339" spans="1:29" s="1" customFormat="1">
      <c r="A339" s="1">
        <f>MATCH(B339,Sheet1!B:B,0)</f>
        <v>587</v>
      </c>
      <c r="B339" s="1">
        <f t="shared" si="8"/>
        <v>9105851393</v>
      </c>
      <c r="C339" s="1" t="s">
        <v>1546</v>
      </c>
      <c r="D339" s="1" t="s">
        <v>24</v>
      </c>
      <c r="E339" s="1" t="s">
        <v>25</v>
      </c>
      <c r="F339" s="1" t="s">
        <v>1982</v>
      </c>
      <c r="G339" s="1" t="s">
        <v>27</v>
      </c>
      <c r="H339" s="1" t="s">
        <v>28</v>
      </c>
      <c r="I339" s="1" t="s">
        <v>353</v>
      </c>
      <c r="J339" s="1" t="s">
        <v>354</v>
      </c>
      <c r="K339" s="1" t="s">
        <v>355</v>
      </c>
      <c r="L339" s="1" t="s">
        <v>622</v>
      </c>
      <c r="M339" s="1" t="s">
        <v>623</v>
      </c>
      <c r="N339" s="1" t="str">
        <f t="shared" si="7"/>
        <v>WIN-056</v>
      </c>
      <c r="O339" s="1" t="s">
        <v>2159</v>
      </c>
      <c r="P339" s="1" t="s">
        <v>34</v>
      </c>
      <c r="Q339" s="1" t="s">
        <v>34</v>
      </c>
      <c r="R339" s="1" t="s">
        <v>34</v>
      </c>
      <c r="S339" s="1" t="s">
        <v>35</v>
      </c>
      <c r="T339" s="1" t="s">
        <v>36</v>
      </c>
      <c r="U339" s="1" t="s">
        <v>37</v>
      </c>
      <c r="V339" s="1" t="s">
        <v>38</v>
      </c>
      <c r="W339" s="1" t="s">
        <v>39</v>
      </c>
      <c r="X339" s="1" t="s">
        <v>34</v>
      </c>
      <c r="Y339" s="1" t="s">
        <v>34</v>
      </c>
      <c r="Z339" s="1" t="s">
        <v>34</v>
      </c>
      <c r="AA339" s="1" t="s">
        <v>1983</v>
      </c>
      <c r="AC339" s="1">
        <v>9105851393</v>
      </c>
    </row>
    <row r="340" spans="1:29" s="1" customFormat="1">
      <c r="A340" s="1">
        <f>MATCH(B340,Sheet1!B:B,0)</f>
        <v>524</v>
      </c>
      <c r="B340" s="1">
        <f t="shared" si="8"/>
        <v>9105850031</v>
      </c>
      <c r="C340" s="1" t="s">
        <v>1546</v>
      </c>
      <c r="D340" s="1" t="s">
        <v>24</v>
      </c>
      <c r="E340" s="1" t="s">
        <v>25</v>
      </c>
      <c r="F340" s="1" t="s">
        <v>1984</v>
      </c>
      <c r="G340" s="1" t="s">
        <v>27</v>
      </c>
      <c r="H340" s="1" t="s">
        <v>28</v>
      </c>
      <c r="I340" s="1" t="s">
        <v>62</v>
      </c>
      <c r="J340" s="1" t="s">
        <v>63</v>
      </c>
      <c r="K340" s="1" t="s">
        <v>64</v>
      </c>
      <c r="L340" s="1" t="s">
        <v>637</v>
      </c>
      <c r="M340" s="1" t="s">
        <v>638</v>
      </c>
      <c r="N340" s="1" t="str">
        <f t="shared" si="7"/>
        <v>WIN-030</v>
      </c>
      <c r="O340" s="1" t="s">
        <v>2160</v>
      </c>
      <c r="P340" s="1" t="s">
        <v>34</v>
      </c>
      <c r="Q340" s="1" t="s">
        <v>34</v>
      </c>
      <c r="R340" s="1" t="s">
        <v>34</v>
      </c>
      <c r="S340" s="1" t="s">
        <v>35</v>
      </c>
      <c r="T340" s="1" t="s">
        <v>36</v>
      </c>
      <c r="U340" s="1" t="s">
        <v>37</v>
      </c>
      <c r="V340" s="1" t="s">
        <v>38</v>
      </c>
      <c r="W340" s="1" t="s">
        <v>39</v>
      </c>
      <c r="X340" s="1" t="s">
        <v>34</v>
      </c>
      <c r="Y340" s="1" t="s">
        <v>34</v>
      </c>
      <c r="Z340" s="1" t="s">
        <v>34</v>
      </c>
      <c r="AA340" s="1" t="s">
        <v>1985</v>
      </c>
      <c r="AC340" s="1">
        <v>9105850031</v>
      </c>
    </row>
    <row r="341" spans="1:29" s="1" customFormat="1">
      <c r="A341" s="1">
        <f>MATCH(B341,Sheet1!B:B,0)</f>
        <v>413</v>
      </c>
      <c r="B341" s="1">
        <f t="shared" si="8"/>
        <v>9105848688</v>
      </c>
      <c r="C341" s="1" t="s">
        <v>1546</v>
      </c>
      <c r="D341" s="1" t="s">
        <v>24</v>
      </c>
      <c r="E341" s="1" t="s">
        <v>25</v>
      </c>
      <c r="F341" s="1" t="s">
        <v>1986</v>
      </c>
      <c r="G341" s="1" t="s">
        <v>27</v>
      </c>
      <c r="H341" s="1" t="s">
        <v>28</v>
      </c>
      <c r="I341" s="1" t="s">
        <v>1987</v>
      </c>
      <c r="J341" s="1" t="s">
        <v>1988</v>
      </c>
      <c r="K341" s="1" t="s">
        <v>1989</v>
      </c>
      <c r="L341" s="1" t="s">
        <v>374</v>
      </c>
      <c r="M341" s="1" t="s">
        <v>375</v>
      </c>
      <c r="N341" s="1" t="str">
        <f t="shared" si="7"/>
        <v>WIN-025</v>
      </c>
      <c r="O341" s="1" t="s">
        <v>2144</v>
      </c>
      <c r="P341" s="1" t="s">
        <v>34</v>
      </c>
      <c r="Q341" s="1" t="s">
        <v>34</v>
      </c>
      <c r="R341" s="1" t="s">
        <v>34</v>
      </c>
      <c r="S341" s="1" t="s">
        <v>35</v>
      </c>
      <c r="T341" s="1" t="s">
        <v>36</v>
      </c>
      <c r="U341" s="1" t="s">
        <v>37</v>
      </c>
      <c r="V341" s="1" t="s">
        <v>38</v>
      </c>
      <c r="W341" s="1" t="s">
        <v>39</v>
      </c>
      <c r="X341" s="1" t="s">
        <v>34</v>
      </c>
      <c r="Y341" s="1" t="s">
        <v>34</v>
      </c>
      <c r="Z341" s="1" t="s">
        <v>34</v>
      </c>
      <c r="AA341" s="1" t="s">
        <v>1990</v>
      </c>
      <c r="AC341" s="1">
        <v>9105848688</v>
      </c>
    </row>
    <row r="342" spans="1:29" s="1" customFormat="1">
      <c r="A342" s="1">
        <f>MATCH(B342,Sheet1!B:B,0)</f>
        <v>420</v>
      </c>
      <c r="B342" s="1">
        <f t="shared" si="8"/>
        <v>9105848862</v>
      </c>
      <c r="C342" s="1" t="s">
        <v>1546</v>
      </c>
      <c r="D342" s="1" t="s">
        <v>24</v>
      </c>
      <c r="E342" s="1" t="s">
        <v>25</v>
      </c>
      <c r="F342" s="1" t="s">
        <v>1991</v>
      </c>
      <c r="G342" s="1" t="s">
        <v>27</v>
      </c>
      <c r="H342" s="1" t="s">
        <v>28</v>
      </c>
      <c r="I342" s="1" t="s">
        <v>62</v>
      </c>
      <c r="J342" s="1" t="s">
        <v>63</v>
      </c>
      <c r="K342" s="1" t="s">
        <v>64</v>
      </c>
      <c r="L342" s="1" t="s">
        <v>374</v>
      </c>
      <c r="M342" s="1" t="s">
        <v>375</v>
      </c>
      <c r="N342" s="1" t="str">
        <f t="shared" si="7"/>
        <v>WIN-025</v>
      </c>
      <c r="O342" s="1" t="s">
        <v>2144</v>
      </c>
      <c r="P342" s="1" t="s">
        <v>34</v>
      </c>
      <c r="Q342" s="1" t="s">
        <v>34</v>
      </c>
      <c r="R342" s="1" t="s">
        <v>34</v>
      </c>
      <c r="S342" s="1" t="s">
        <v>35</v>
      </c>
      <c r="T342" s="1" t="s">
        <v>36</v>
      </c>
      <c r="U342" s="1" t="s">
        <v>37</v>
      </c>
      <c r="V342" s="1" t="s">
        <v>38</v>
      </c>
      <c r="W342" s="1" t="s">
        <v>39</v>
      </c>
      <c r="X342" s="1" t="s">
        <v>34</v>
      </c>
      <c r="Y342" s="1" t="s">
        <v>34</v>
      </c>
      <c r="Z342" s="1" t="s">
        <v>34</v>
      </c>
      <c r="AA342" s="1" t="s">
        <v>1992</v>
      </c>
      <c r="AC342" s="1">
        <v>9105848862</v>
      </c>
    </row>
    <row r="343" spans="1:29" s="1" customFormat="1">
      <c r="A343" s="1">
        <f>MATCH(B343,Sheet1!B:B,0)</f>
        <v>531</v>
      </c>
      <c r="B343" s="1">
        <f t="shared" si="8"/>
        <v>9105850209</v>
      </c>
      <c r="C343" s="1" t="s">
        <v>1546</v>
      </c>
      <c r="D343" s="1" t="s">
        <v>24</v>
      </c>
      <c r="E343" s="1" t="s">
        <v>25</v>
      </c>
      <c r="F343" s="1" t="s">
        <v>1993</v>
      </c>
      <c r="G343" s="1" t="s">
        <v>27</v>
      </c>
      <c r="H343" s="1" t="s">
        <v>28</v>
      </c>
      <c r="I343" s="1" t="s">
        <v>378</v>
      </c>
      <c r="J343" s="1" t="s">
        <v>379</v>
      </c>
      <c r="K343" s="1" t="s">
        <v>380</v>
      </c>
      <c r="L343" s="1" t="s">
        <v>374</v>
      </c>
      <c r="M343" s="1" t="s">
        <v>375</v>
      </c>
      <c r="N343" s="1" t="str">
        <f t="shared" si="7"/>
        <v>WIN-025</v>
      </c>
      <c r="O343" s="1" t="s">
        <v>2144</v>
      </c>
      <c r="P343" s="1" t="s">
        <v>34</v>
      </c>
      <c r="Q343" s="1" t="s">
        <v>34</v>
      </c>
      <c r="R343" s="1" t="s">
        <v>34</v>
      </c>
      <c r="S343" s="1" t="s">
        <v>35</v>
      </c>
      <c r="T343" s="1" t="s">
        <v>36</v>
      </c>
      <c r="U343" s="1" t="s">
        <v>37</v>
      </c>
      <c r="V343" s="1" t="s">
        <v>38</v>
      </c>
      <c r="W343" s="1" t="s">
        <v>39</v>
      </c>
      <c r="X343" s="1" t="s">
        <v>34</v>
      </c>
      <c r="Y343" s="1" t="s">
        <v>34</v>
      </c>
      <c r="Z343" s="1" t="s">
        <v>34</v>
      </c>
      <c r="AA343" s="1" t="s">
        <v>1994</v>
      </c>
      <c r="AC343" s="1">
        <v>9105850209</v>
      </c>
    </row>
    <row r="344" spans="1:29" s="1" customFormat="1">
      <c r="A344" s="1">
        <f>MATCH(B344,Sheet1!B:B,0)</f>
        <v>542</v>
      </c>
      <c r="B344" s="1">
        <f t="shared" si="8"/>
        <v>9105850450</v>
      </c>
      <c r="C344" s="1" t="s">
        <v>1546</v>
      </c>
      <c r="D344" s="1" t="s">
        <v>24</v>
      </c>
      <c r="E344" s="1" t="s">
        <v>25</v>
      </c>
      <c r="F344" s="1" t="s">
        <v>1995</v>
      </c>
      <c r="G344" s="1" t="s">
        <v>27</v>
      </c>
      <c r="H344" s="1" t="s">
        <v>28</v>
      </c>
      <c r="I344" s="1" t="s">
        <v>62</v>
      </c>
      <c r="J344" s="1" t="s">
        <v>63</v>
      </c>
      <c r="K344" s="1" t="s">
        <v>64</v>
      </c>
      <c r="L344" s="1" t="s">
        <v>374</v>
      </c>
      <c r="M344" s="1" t="s">
        <v>375</v>
      </c>
      <c r="N344" s="1" t="str">
        <f t="shared" si="7"/>
        <v>WIN-025</v>
      </c>
      <c r="O344" s="1" t="s">
        <v>2144</v>
      </c>
      <c r="P344" s="1" t="s">
        <v>34</v>
      </c>
      <c r="Q344" s="1" t="s">
        <v>34</v>
      </c>
      <c r="R344" s="1" t="s">
        <v>34</v>
      </c>
      <c r="S344" s="1" t="s">
        <v>35</v>
      </c>
      <c r="T344" s="1" t="s">
        <v>36</v>
      </c>
      <c r="U344" s="1" t="s">
        <v>37</v>
      </c>
      <c r="V344" s="1" t="s">
        <v>38</v>
      </c>
      <c r="W344" s="1" t="s">
        <v>39</v>
      </c>
      <c r="X344" s="1" t="s">
        <v>34</v>
      </c>
      <c r="Y344" s="1" t="s">
        <v>34</v>
      </c>
      <c r="Z344" s="1" t="s">
        <v>34</v>
      </c>
      <c r="AA344" s="1" t="s">
        <v>1996</v>
      </c>
      <c r="AC344" s="1">
        <v>9105850450</v>
      </c>
    </row>
    <row r="345" spans="1:29" s="1" customFormat="1">
      <c r="A345" s="1">
        <f>MATCH(B345,Sheet1!B:B,0)</f>
        <v>564</v>
      </c>
      <c r="B345" s="1">
        <f t="shared" si="8"/>
        <v>9105850677</v>
      </c>
      <c r="C345" s="1" t="s">
        <v>1546</v>
      </c>
      <c r="D345" s="1" t="s">
        <v>24</v>
      </c>
      <c r="E345" s="1" t="s">
        <v>25</v>
      </c>
      <c r="F345" s="1" t="s">
        <v>1997</v>
      </c>
      <c r="G345" s="1" t="s">
        <v>27</v>
      </c>
      <c r="H345" s="1" t="s">
        <v>28</v>
      </c>
      <c r="I345" s="1" t="s">
        <v>353</v>
      </c>
      <c r="J345" s="1" t="s">
        <v>354</v>
      </c>
      <c r="K345" s="1" t="s">
        <v>355</v>
      </c>
      <c r="L345" s="1" t="s">
        <v>374</v>
      </c>
      <c r="M345" s="1" t="s">
        <v>375</v>
      </c>
      <c r="N345" s="1" t="str">
        <f t="shared" si="7"/>
        <v>WIN-025</v>
      </c>
      <c r="O345" s="1" t="s">
        <v>2144</v>
      </c>
      <c r="P345" s="1" t="s">
        <v>34</v>
      </c>
      <c r="Q345" s="1" t="s">
        <v>34</v>
      </c>
      <c r="R345" s="1" t="s">
        <v>34</v>
      </c>
      <c r="S345" s="1" t="s">
        <v>35</v>
      </c>
      <c r="T345" s="1" t="s">
        <v>36</v>
      </c>
      <c r="U345" s="1" t="s">
        <v>37</v>
      </c>
      <c r="V345" s="1" t="s">
        <v>38</v>
      </c>
      <c r="W345" s="1" t="s">
        <v>39</v>
      </c>
      <c r="X345" s="1" t="s">
        <v>34</v>
      </c>
      <c r="Y345" s="1" t="s">
        <v>34</v>
      </c>
      <c r="Z345" s="1" t="s">
        <v>34</v>
      </c>
      <c r="AA345" s="1" t="s">
        <v>1998</v>
      </c>
      <c r="AC345" s="1">
        <v>9105850677</v>
      </c>
    </row>
    <row r="346" spans="1:29" s="1" customFormat="1">
      <c r="A346" s="1">
        <f>MATCH(B346,Sheet1!B:B,0)</f>
        <v>581</v>
      </c>
      <c r="B346" s="1">
        <f t="shared" si="8"/>
        <v>9105851225</v>
      </c>
      <c r="C346" s="1" t="s">
        <v>1546</v>
      </c>
      <c r="D346" s="1" t="s">
        <v>24</v>
      </c>
      <c r="E346" s="1" t="s">
        <v>25</v>
      </c>
      <c r="F346" s="1" t="s">
        <v>1999</v>
      </c>
      <c r="G346" s="1" t="s">
        <v>27</v>
      </c>
      <c r="H346" s="1" t="s">
        <v>28</v>
      </c>
      <c r="I346" s="1" t="s">
        <v>62</v>
      </c>
      <c r="J346" s="1" t="s">
        <v>63</v>
      </c>
      <c r="K346" s="1" t="s">
        <v>64</v>
      </c>
      <c r="L346" s="1" t="s">
        <v>374</v>
      </c>
      <c r="M346" s="1" t="s">
        <v>375</v>
      </c>
      <c r="N346" s="1" t="str">
        <f t="shared" si="7"/>
        <v>WIN-025</v>
      </c>
      <c r="O346" s="1" t="s">
        <v>2144</v>
      </c>
      <c r="P346" s="1" t="s">
        <v>34</v>
      </c>
      <c r="Q346" s="1" t="s">
        <v>34</v>
      </c>
      <c r="R346" s="1" t="s">
        <v>34</v>
      </c>
      <c r="S346" s="1" t="s">
        <v>35</v>
      </c>
      <c r="T346" s="1" t="s">
        <v>36</v>
      </c>
      <c r="U346" s="1" t="s">
        <v>37</v>
      </c>
      <c r="V346" s="1" t="s">
        <v>38</v>
      </c>
      <c r="W346" s="1" t="s">
        <v>39</v>
      </c>
      <c r="X346" s="1" t="s">
        <v>34</v>
      </c>
      <c r="Y346" s="1" t="s">
        <v>34</v>
      </c>
      <c r="Z346" s="1" t="s">
        <v>34</v>
      </c>
      <c r="AA346" s="1" t="s">
        <v>2000</v>
      </c>
      <c r="AC346" s="1">
        <v>9105851225</v>
      </c>
    </row>
    <row r="347" spans="1:29" s="1" customFormat="1">
      <c r="A347" s="1">
        <f>MATCH(B347,Sheet1!B:B,0)</f>
        <v>610</v>
      </c>
      <c r="B347" s="1">
        <f t="shared" si="8"/>
        <v>9105851839</v>
      </c>
      <c r="C347" s="1" t="s">
        <v>1546</v>
      </c>
      <c r="D347" s="1" t="s">
        <v>24</v>
      </c>
      <c r="E347" s="1" t="s">
        <v>25</v>
      </c>
      <c r="F347" s="1" t="s">
        <v>2001</v>
      </c>
      <c r="G347" s="1" t="s">
        <v>27</v>
      </c>
      <c r="H347" s="1" t="s">
        <v>28</v>
      </c>
      <c r="I347" s="1" t="s">
        <v>378</v>
      </c>
      <c r="J347" s="1" t="s">
        <v>379</v>
      </c>
      <c r="K347" s="1" t="s">
        <v>380</v>
      </c>
      <c r="L347" s="1" t="s">
        <v>374</v>
      </c>
      <c r="M347" s="1" t="s">
        <v>375</v>
      </c>
      <c r="N347" s="1" t="str">
        <f t="shared" si="7"/>
        <v>WIN-025</v>
      </c>
      <c r="O347" s="1" t="s">
        <v>2144</v>
      </c>
      <c r="P347" s="1" t="s">
        <v>34</v>
      </c>
      <c r="Q347" s="1" t="s">
        <v>34</v>
      </c>
      <c r="R347" s="1" t="s">
        <v>34</v>
      </c>
      <c r="S347" s="1" t="s">
        <v>35</v>
      </c>
      <c r="T347" s="1" t="s">
        <v>36</v>
      </c>
      <c r="U347" s="1" t="s">
        <v>37</v>
      </c>
      <c r="V347" s="1" t="s">
        <v>38</v>
      </c>
      <c r="W347" s="1" t="s">
        <v>39</v>
      </c>
      <c r="X347" s="1" t="s">
        <v>34</v>
      </c>
      <c r="Y347" s="1" t="s">
        <v>34</v>
      </c>
      <c r="Z347" s="1" t="s">
        <v>34</v>
      </c>
      <c r="AA347" s="1" t="s">
        <v>2002</v>
      </c>
      <c r="AC347" s="1">
        <v>9105851839</v>
      </c>
    </row>
    <row r="348" spans="1:29" s="1" customFormat="1">
      <c r="A348" s="1">
        <f>MATCH(B348,Sheet1!B:B,0)</f>
        <v>405</v>
      </c>
      <c r="B348" s="1">
        <f t="shared" si="8"/>
        <v>9105848471</v>
      </c>
      <c r="C348" s="1" t="s">
        <v>1546</v>
      </c>
      <c r="D348" s="1" t="s">
        <v>24</v>
      </c>
      <c r="E348" s="1" t="s">
        <v>25</v>
      </c>
      <c r="F348" s="1" t="s">
        <v>2003</v>
      </c>
      <c r="G348" s="1" t="s">
        <v>27</v>
      </c>
      <c r="H348" s="1" t="s">
        <v>28</v>
      </c>
      <c r="I348" s="1" t="s">
        <v>189</v>
      </c>
      <c r="J348" s="1" t="s">
        <v>190</v>
      </c>
      <c r="K348" s="1" t="s">
        <v>191</v>
      </c>
      <c r="L348" s="1" t="s">
        <v>650</v>
      </c>
      <c r="M348" s="1" t="s">
        <v>651</v>
      </c>
      <c r="N348" s="1" t="str">
        <f t="shared" si="7"/>
        <v>WIN-044</v>
      </c>
      <c r="O348" s="1" t="s">
        <v>2161</v>
      </c>
      <c r="P348" s="1" t="s">
        <v>34</v>
      </c>
      <c r="Q348" s="1" t="s">
        <v>34</v>
      </c>
      <c r="R348" s="1" t="s">
        <v>34</v>
      </c>
      <c r="S348" s="1" t="s">
        <v>35</v>
      </c>
      <c r="T348" s="1" t="s">
        <v>36</v>
      </c>
      <c r="U348" s="1" t="s">
        <v>37</v>
      </c>
      <c r="V348" s="1" t="s">
        <v>38</v>
      </c>
      <c r="W348" s="1" t="s">
        <v>39</v>
      </c>
      <c r="X348" s="1" t="s">
        <v>34</v>
      </c>
      <c r="Y348" s="1" t="s">
        <v>34</v>
      </c>
      <c r="Z348" s="1" t="s">
        <v>34</v>
      </c>
      <c r="AA348" s="1" t="s">
        <v>2004</v>
      </c>
      <c r="AC348" s="1">
        <v>9105848471</v>
      </c>
    </row>
    <row r="349" spans="1:29" s="1" customFormat="1">
      <c r="A349" s="1">
        <f>MATCH(B349,Sheet1!B:B,0)</f>
        <v>498</v>
      </c>
      <c r="B349" s="1">
        <f t="shared" si="8"/>
        <v>9105849589</v>
      </c>
      <c r="C349" s="1" t="s">
        <v>1546</v>
      </c>
      <c r="D349" s="1" t="s">
        <v>24</v>
      </c>
      <c r="E349" s="1" t="s">
        <v>25</v>
      </c>
      <c r="F349" s="1" t="s">
        <v>2005</v>
      </c>
      <c r="G349" s="1" t="s">
        <v>27</v>
      </c>
      <c r="H349" s="1" t="s">
        <v>28</v>
      </c>
      <c r="I349" s="1" t="s">
        <v>62</v>
      </c>
      <c r="J349" s="1" t="s">
        <v>63</v>
      </c>
      <c r="K349" s="1" t="s">
        <v>64</v>
      </c>
      <c r="L349" s="1" t="s">
        <v>650</v>
      </c>
      <c r="M349" s="1" t="s">
        <v>651</v>
      </c>
      <c r="N349" s="1" t="str">
        <f t="shared" si="7"/>
        <v>WIN-044</v>
      </c>
      <c r="O349" s="1" t="s">
        <v>2161</v>
      </c>
      <c r="P349" s="1" t="s">
        <v>34</v>
      </c>
      <c r="Q349" s="1" t="s">
        <v>34</v>
      </c>
      <c r="R349" s="1" t="s">
        <v>34</v>
      </c>
      <c r="S349" s="1" t="s">
        <v>35</v>
      </c>
      <c r="T349" s="1" t="s">
        <v>36</v>
      </c>
      <c r="U349" s="1" t="s">
        <v>37</v>
      </c>
      <c r="V349" s="1" t="s">
        <v>38</v>
      </c>
      <c r="W349" s="1" t="s">
        <v>39</v>
      </c>
      <c r="X349" s="1" t="s">
        <v>34</v>
      </c>
      <c r="Y349" s="1" t="s">
        <v>34</v>
      </c>
      <c r="Z349" s="1" t="s">
        <v>34</v>
      </c>
      <c r="AA349" s="1" t="s">
        <v>2006</v>
      </c>
      <c r="AC349" s="1">
        <v>9105849589</v>
      </c>
    </row>
    <row r="350" spans="1:29" s="1" customFormat="1">
      <c r="A350" s="1">
        <f>MATCH(B350,Sheet1!B:B,0)</f>
        <v>513</v>
      </c>
      <c r="B350" s="1">
        <f t="shared" si="8"/>
        <v>9105849894</v>
      </c>
      <c r="C350" s="1" t="s">
        <v>1546</v>
      </c>
      <c r="D350" s="1" t="s">
        <v>24</v>
      </c>
      <c r="E350" s="1" t="s">
        <v>25</v>
      </c>
      <c r="F350" s="1" t="s">
        <v>2007</v>
      </c>
      <c r="G350" s="1" t="s">
        <v>27</v>
      </c>
      <c r="H350" s="1" t="s">
        <v>28</v>
      </c>
      <c r="I350" s="1" t="s">
        <v>427</v>
      </c>
      <c r="J350" s="1" t="s">
        <v>428</v>
      </c>
      <c r="K350" s="1" t="s">
        <v>429</v>
      </c>
      <c r="L350" s="1" t="s">
        <v>650</v>
      </c>
      <c r="M350" s="1" t="s">
        <v>651</v>
      </c>
      <c r="N350" s="1" t="str">
        <f t="shared" si="7"/>
        <v>WIN-044</v>
      </c>
      <c r="O350" s="1" t="s">
        <v>2161</v>
      </c>
      <c r="P350" s="1" t="s">
        <v>34</v>
      </c>
      <c r="Q350" s="1" t="s">
        <v>34</v>
      </c>
      <c r="R350" s="1" t="s">
        <v>34</v>
      </c>
      <c r="S350" s="1" t="s">
        <v>35</v>
      </c>
      <c r="T350" s="1" t="s">
        <v>36</v>
      </c>
      <c r="U350" s="1" t="s">
        <v>37</v>
      </c>
      <c r="V350" s="1" t="s">
        <v>38</v>
      </c>
      <c r="W350" s="1" t="s">
        <v>39</v>
      </c>
      <c r="X350" s="1" t="s">
        <v>34</v>
      </c>
      <c r="Y350" s="1" t="s">
        <v>34</v>
      </c>
      <c r="Z350" s="1" t="s">
        <v>34</v>
      </c>
      <c r="AA350" s="1" t="s">
        <v>2008</v>
      </c>
      <c r="AC350" s="1">
        <v>9105849894</v>
      </c>
    </row>
    <row r="351" spans="1:29" s="1" customFormat="1">
      <c r="A351" s="1">
        <f>MATCH(B351,Sheet1!B:B,0)</f>
        <v>516</v>
      </c>
      <c r="B351" s="1">
        <f t="shared" si="8"/>
        <v>9105849923</v>
      </c>
      <c r="C351" s="1" t="s">
        <v>1546</v>
      </c>
      <c r="D351" s="1" t="s">
        <v>24</v>
      </c>
      <c r="E351" s="1" t="s">
        <v>25</v>
      </c>
      <c r="F351" s="1" t="s">
        <v>2009</v>
      </c>
      <c r="G351" s="1" t="s">
        <v>27</v>
      </c>
      <c r="H351" s="1" t="s">
        <v>28</v>
      </c>
      <c r="I351" s="1" t="s">
        <v>116</v>
      </c>
      <c r="J351" s="1" t="s">
        <v>117</v>
      </c>
      <c r="K351" s="1" t="s">
        <v>118</v>
      </c>
      <c r="L351" s="1" t="s">
        <v>650</v>
      </c>
      <c r="M351" s="1" t="s">
        <v>651</v>
      </c>
      <c r="N351" s="1" t="str">
        <f t="shared" si="7"/>
        <v>WIN-044</v>
      </c>
      <c r="O351" s="1" t="s">
        <v>2161</v>
      </c>
      <c r="P351" s="1" t="s">
        <v>34</v>
      </c>
      <c r="Q351" s="1" t="s">
        <v>34</v>
      </c>
      <c r="R351" s="1" t="s">
        <v>34</v>
      </c>
      <c r="S351" s="1" t="s">
        <v>35</v>
      </c>
      <c r="T351" s="1" t="s">
        <v>36</v>
      </c>
      <c r="U351" s="1" t="s">
        <v>37</v>
      </c>
      <c r="V351" s="1" t="s">
        <v>38</v>
      </c>
      <c r="W351" s="1" t="s">
        <v>39</v>
      </c>
      <c r="X351" s="1" t="s">
        <v>34</v>
      </c>
      <c r="Y351" s="1" t="s">
        <v>34</v>
      </c>
      <c r="Z351" s="1" t="s">
        <v>34</v>
      </c>
      <c r="AA351" s="1" t="s">
        <v>2010</v>
      </c>
      <c r="AC351" s="1">
        <v>9105849923</v>
      </c>
    </row>
    <row r="352" spans="1:29" s="1" customFormat="1">
      <c r="A352" s="1">
        <f>MATCH(B352,Sheet1!B:B,0)</f>
        <v>566</v>
      </c>
      <c r="B352" s="1">
        <f t="shared" si="8"/>
        <v>9105850745</v>
      </c>
      <c r="C352" s="1" t="s">
        <v>1546</v>
      </c>
      <c r="D352" s="1" t="s">
        <v>24</v>
      </c>
      <c r="E352" s="1" t="s">
        <v>25</v>
      </c>
      <c r="F352" s="1" t="s">
        <v>2011</v>
      </c>
      <c r="G352" s="1" t="s">
        <v>27</v>
      </c>
      <c r="H352" s="1" t="s">
        <v>28</v>
      </c>
      <c r="I352" s="1" t="s">
        <v>339</v>
      </c>
      <c r="J352" s="1" t="s">
        <v>340</v>
      </c>
      <c r="K352" s="1" t="s">
        <v>341</v>
      </c>
      <c r="L352" s="1" t="s">
        <v>2012</v>
      </c>
      <c r="M352" s="1" t="s">
        <v>2013</v>
      </c>
      <c r="N352" s="1" t="str">
        <f t="shared" si="7"/>
        <v>WIN-064</v>
      </c>
      <c r="O352" s="1" t="s">
        <v>2179</v>
      </c>
      <c r="P352" s="1" t="s">
        <v>34</v>
      </c>
      <c r="Q352" s="1" t="s">
        <v>34</v>
      </c>
      <c r="R352" s="1" t="s">
        <v>34</v>
      </c>
      <c r="S352" s="1" t="s">
        <v>35</v>
      </c>
      <c r="T352" s="1" t="s">
        <v>36</v>
      </c>
      <c r="U352" s="1" t="s">
        <v>37</v>
      </c>
      <c r="V352" s="1" t="s">
        <v>38</v>
      </c>
      <c r="W352" s="1" t="s">
        <v>39</v>
      </c>
      <c r="X352" s="1" t="s">
        <v>34</v>
      </c>
      <c r="Y352" s="1" t="s">
        <v>34</v>
      </c>
      <c r="Z352" s="1" t="s">
        <v>34</v>
      </c>
      <c r="AA352" s="1" t="s">
        <v>2014</v>
      </c>
      <c r="AC352" s="1">
        <v>9105850745</v>
      </c>
    </row>
    <row r="353" spans="1:29" s="1" customFormat="1">
      <c r="A353" s="1">
        <f>MATCH(B353,Sheet1!B:B,0)</f>
        <v>644</v>
      </c>
      <c r="B353" s="1">
        <f t="shared" si="8"/>
        <v>9105852504</v>
      </c>
      <c r="C353" s="1" t="s">
        <v>1546</v>
      </c>
      <c r="D353" s="1" t="s">
        <v>24</v>
      </c>
      <c r="E353" s="1" t="s">
        <v>25</v>
      </c>
      <c r="F353" s="1" t="s">
        <v>2015</v>
      </c>
      <c r="G353" s="1" t="s">
        <v>27</v>
      </c>
      <c r="H353" s="1" t="s">
        <v>28</v>
      </c>
      <c r="I353" s="1" t="s">
        <v>62</v>
      </c>
      <c r="J353" s="1" t="s">
        <v>63</v>
      </c>
      <c r="K353" s="1" t="s">
        <v>64</v>
      </c>
      <c r="L353" s="1" t="s">
        <v>2016</v>
      </c>
      <c r="M353" s="1" t="s">
        <v>2017</v>
      </c>
      <c r="N353" s="1" t="str">
        <f t="shared" si="7"/>
        <v>WIN-072</v>
      </c>
      <c r="O353" s="1" t="s">
        <v>2180</v>
      </c>
      <c r="P353" s="1" t="s">
        <v>34</v>
      </c>
      <c r="Q353" s="1" t="s">
        <v>34</v>
      </c>
      <c r="R353" s="1" t="s">
        <v>34</v>
      </c>
      <c r="S353" s="1" t="s">
        <v>35</v>
      </c>
      <c r="T353" s="1" t="s">
        <v>36</v>
      </c>
      <c r="U353" s="1" t="s">
        <v>37</v>
      </c>
      <c r="V353" s="1" t="s">
        <v>38</v>
      </c>
      <c r="W353" s="1" t="s">
        <v>39</v>
      </c>
      <c r="X353" s="1" t="s">
        <v>34</v>
      </c>
      <c r="Y353" s="1" t="s">
        <v>34</v>
      </c>
      <c r="Z353" s="1" t="s">
        <v>34</v>
      </c>
      <c r="AA353" s="1" t="s">
        <v>2018</v>
      </c>
      <c r="AC353" s="1">
        <v>9105852504</v>
      </c>
    </row>
    <row r="354" spans="1:29" s="1" customFormat="1">
      <c r="A354" s="1">
        <f>MATCH(B354,Sheet1!B:B,0)</f>
        <v>511</v>
      </c>
      <c r="B354" s="1">
        <f t="shared" si="8"/>
        <v>9105849880</v>
      </c>
      <c r="C354" s="1" t="s">
        <v>1546</v>
      </c>
      <c r="D354" s="1" t="s">
        <v>24</v>
      </c>
      <c r="E354" s="1" t="s">
        <v>25</v>
      </c>
      <c r="F354" s="1" t="s">
        <v>2019</v>
      </c>
      <c r="G354" s="1" t="s">
        <v>27</v>
      </c>
      <c r="H354" s="1" t="s">
        <v>28</v>
      </c>
      <c r="I354" s="1" t="s">
        <v>2020</v>
      </c>
      <c r="J354" s="1" t="s">
        <v>2021</v>
      </c>
      <c r="K354" s="1" t="s">
        <v>2022</v>
      </c>
      <c r="L354" s="1" t="s">
        <v>2023</v>
      </c>
      <c r="M354" s="1" t="s">
        <v>2024</v>
      </c>
      <c r="N354" s="1" t="str">
        <f t="shared" si="7"/>
        <v>WIN-096</v>
      </c>
      <c r="O354" s="1" t="s">
        <v>2181</v>
      </c>
      <c r="P354" s="1" t="s">
        <v>34</v>
      </c>
      <c r="Q354" s="1" t="s">
        <v>34</v>
      </c>
      <c r="R354" s="1" t="s">
        <v>34</v>
      </c>
      <c r="S354" s="1" t="s">
        <v>35</v>
      </c>
      <c r="T354" s="1" t="s">
        <v>36</v>
      </c>
      <c r="U354" s="1" t="s">
        <v>37</v>
      </c>
      <c r="V354" s="1" t="s">
        <v>38</v>
      </c>
      <c r="W354" s="1" t="s">
        <v>39</v>
      </c>
      <c r="X354" s="1" t="s">
        <v>34</v>
      </c>
      <c r="Y354" s="1" t="s">
        <v>34</v>
      </c>
      <c r="Z354" s="1" t="s">
        <v>34</v>
      </c>
      <c r="AA354" s="1" t="s">
        <v>2025</v>
      </c>
      <c r="AC354" s="1">
        <v>9105849880</v>
      </c>
    </row>
    <row r="355" spans="1:29" s="1" customFormat="1">
      <c r="A355" s="1">
        <f>MATCH(B355,Sheet1!B:B,0)</f>
        <v>368</v>
      </c>
      <c r="B355" s="1">
        <f t="shared" si="8"/>
        <v>9105847646</v>
      </c>
      <c r="C355" s="1" t="s">
        <v>1546</v>
      </c>
      <c r="D355" s="1" t="s">
        <v>24</v>
      </c>
      <c r="E355" s="1" t="s">
        <v>25</v>
      </c>
      <c r="F355" s="1" t="s">
        <v>2026</v>
      </c>
      <c r="G355" s="1" t="s">
        <v>27</v>
      </c>
      <c r="H355" s="1" t="s">
        <v>28</v>
      </c>
      <c r="I355" s="1" t="s">
        <v>104</v>
      </c>
      <c r="J355" s="1" t="s">
        <v>105</v>
      </c>
      <c r="K355" s="1" t="s">
        <v>106</v>
      </c>
      <c r="L355" s="1" t="s">
        <v>670</v>
      </c>
      <c r="M355" s="1" t="s">
        <v>671</v>
      </c>
      <c r="N355" s="1" t="str">
        <f t="shared" si="7"/>
        <v>WIN-049</v>
      </c>
      <c r="O355" s="1" t="s">
        <v>2163</v>
      </c>
      <c r="P355" s="1" t="s">
        <v>34</v>
      </c>
      <c r="Q355" s="1" t="s">
        <v>34</v>
      </c>
      <c r="R355" s="1" t="s">
        <v>34</v>
      </c>
      <c r="S355" s="1" t="s">
        <v>35</v>
      </c>
      <c r="T355" s="1" t="s">
        <v>36</v>
      </c>
      <c r="U355" s="1" t="s">
        <v>37</v>
      </c>
      <c r="V355" s="1" t="s">
        <v>38</v>
      </c>
      <c r="W355" s="1" t="s">
        <v>39</v>
      </c>
      <c r="X355" s="1" t="s">
        <v>34</v>
      </c>
      <c r="Y355" s="1" t="s">
        <v>34</v>
      </c>
      <c r="Z355" s="1" t="s">
        <v>34</v>
      </c>
      <c r="AA355" s="1" t="s">
        <v>2027</v>
      </c>
      <c r="AC355" s="1">
        <v>9105847646</v>
      </c>
    </row>
    <row r="356" spans="1:29" s="1" customFormat="1">
      <c r="A356" s="1">
        <f>MATCH(B356,Sheet1!B:B,0)</f>
        <v>401</v>
      </c>
      <c r="B356" s="1">
        <f t="shared" si="8"/>
        <v>9105848422</v>
      </c>
      <c r="C356" s="1" t="s">
        <v>1546</v>
      </c>
      <c r="D356" s="1" t="s">
        <v>24</v>
      </c>
      <c r="E356" s="1" t="s">
        <v>25</v>
      </c>
      <c r="F356" s="1" t="s">
        <v>2028</v>
      </c>
      <c r="G356" s="1" t="s">
        <v>27</v>
      </c>
      <c r="H356" s="1" t="s">
        <v>28</v>
      </c>
      <c r="I356" s="1" t="s">
        <v>339</v>
      </c>
      <c r="J356" s="1" t="s">
        <v>340</v>
      </c>
      <c r="K356" s="1" t="s">
        <v>341</v>
      </c>
      <c r="L356" s="1" t="s">
        <v>670</v>
      </c>
      <c r="M356" s="1" t="s">
        <v>671</v>
      </c>
      <c r="N356" s="1" t="str">
        <f t="shared" si="7"/>
        <v>WIN-049</v>
      </c>
      <c r="O356" s="1" t="s">
        <v>2163</v>
      </c>
      <c r="P356" s="1" t="s">
        <v>34</v>
      </c>
      <c r="Q356" s="1" t="s">
        <v>34</v>
      </c>
      <c r="R356" s="1" t="s">
        <v>34</v>
      </c>
      <c r="S356" s="1" t="s">
        <v>35</v>
      </c>
      <c r="T356" s="1" t="s">
        <v>36</v>
      </c>
      <c r="U356" s="1" t="s">
        <v>37</v>
      </c>
      <c r="V356" s="1" t="s">
        <v>38</v>
      </c>
      <c r="W356" s="1" t="s">
        <v>39</v>
      </c>
      <c r="X356" s="1" t="s">
        <v>34</v>
      </c>
      <c r="Y356" s="1" t="s">
        <v>34</v>
      </c>
      <c r="Z356" s="1" t="s">
        <v>34</v>
      </c>
      <c r="AA356" s="1" t="s">
        <v>2029</v>
      </c>
      <c r="AC356" s="1">
        <v>9105848422</v>
      </c>
    </row>
    <row r="357" spans="1:29" s="1" customFormat="1">
      <c r="A357" s="1">
        <f>MATCH(B357,Sheet1!B:B,0)</f>
        <v>424</v>
      </c>
      <c r="B357" s="1">
        <f t="shared" si="8"/>
        <v>9105848865</v>
      </c>
      <c r="C357" s="1" t="s">
        <v>1546</v>
      </c>
      <c r="D357" s="1" t="s">
        <v>24</v>
      </c>
      <c r="E357" s="1" t="s">
        <v>25</v>
      </c>
      <c r="F357" s="1" t="s">
        <v>2030</v>
      </c>
      <c r="G357" s="1" t="s">
        <v>27</v>
      </c>
      <c r="H357" s="1" t="s">
        <v>28</v>
      </c>
      <c r="I357" s="1" t="s">
        <v>334</v>
      </c>
      <c r="J357" s="1" t="s">
        <v>335</v>
      </c>
      <c r="K357" s="1" t="s">
        <v>336</v>
      </c>
      <c r="L357" s="1" t="s">
        <v>683</v>
      </c>
      <c r="M357" s="1" t="s">
        <v>684</v>
      </c>
      <c r="N357" s="1" t="str">
        <f t="shared" si="7"/>
        <v>WIN-038</v>
      </c>
      <c r="O357" s="1" t="s">
        <v>2165</v>
      </c>
      <c r="P357" s="1" t="s">
        <v>34</v>
      </c>
      <c r="Q357" s="1" t="s">
        <v>34</v>
      </c>
      <c r="R357" s="1" t="s">
        <v>34</v>
      </c>
      <c r="S357" s="1" t="s">
        <v>35</v>
      </c>
      <c r="T357" s="1" t="s">
        <v>36</v>
      </c>
      <c r="U357" s="1" t="s">
        <v>37</v>
      </c>
      <c r="V357" s="1" t="s">
        <v>38</v>
      </c>
      <c r="W357" s="1" t="s">
        <v>39</v>
      </c>
      <c r="X357" s="1" t="s">
        <v>34</v>
      </c>
      <c r="Y357" s="1" t="s">
        <v>34</v>
      </c>
      <c r="Z357" s="1" t="s">
        <v>34</v>
      </c>
      <c r="AA357" s="1" t="s">
        <v>2031</v>
      </c>
      <c r="AC357" s="1">
        <v>9105848865</v>
      </c>
    </row>
    <row r="358" spans="1:29" s="1" customFormat="1">
      <c r="A358" s="1">
        <f>MATCH(B358,Sheet1!B:B,0)</f>
        <v>522</v>
      </c>
      <c r="B358" s="1">
        <f t="shared" si="8"/>
        <v>9105849968</v>
      </c>
      <c r="C358" s="1" t="s">
        <v>1546</v>
      </c>
      <c r="D358" s="1" t="s">
        <v>24</v>
      </c>
      <c r="E358" s="1" t="s">
        <v>25</v>
      </c>
      <c r="F358" s="1" t="s">
        <v>2032</v>
      </c>
      <c r="G358" s="1" t="s">
        <v>27</v>
      </c>
      <c r="H358" s="1" t="s">
        <v>28</v>
      </c>
      <c r="I358" s="1" t="s">
        <v>62</v>
      </c>
      <c r="J358" s="1" t="s">
        <v>63</v>
      </c>
      <c r="K358" s="1" t="s">
        <v>64</v>
      </c>
      <c r="L358" s="1" t="s">
        <v>683</v>
      </c>
      <c r="M358" s="1" t="s">
        <v>684</v>
      </c>
      <c r="N358" s="1" t="str">
        <f t="shared" si="7"/>
        <v>WIN-038</v>
      </c>
      <c r="O358" s="1" t="s">
        <v>2165</v>
      </c>
      <c r="P358" s="1" t="s">
        <v>34</v>
      </c>
      <c r="Q358" s="1" t="s">
        <v>34</v>
      </c>
      <c r="R358" s="1" t="s">
        <v>34</v>
      </c>
      <c r="S358" s="1" t="s">
        <v>35</v>
      </c>
      <c r="T358" s="1" t="s">
        <v>36</v>
      </c>
      <c r="U358" s="1" t="s">
        <v>37</v>
      </c>
      <c r="V358" s="1" t="s">
        <v>38</v>
      </c>
      <c r="W358" s="1" t="s">
        <v>39</v>
      </c>
      <c r="X358" s="1" t="s">
        <v>34</v>
      </c>
      <c r="Y358" s="1" t="s">
        <v>34</v>
      </c>
      <c r="Z358" s="1" t="s">
        <v>34</v>
      </c>
      <c r="AA358" s="1" t="s">
        <v>2033</v>
      </c>
      <c r="AC358" s="1">
        <v>9105849968</v>
      </c>
    </row>
    <row r="359" spans="1:29" s="1" customFormat="1">
      <c r="A359" s="1">
        <f>MATCH(B359,Sheet1!B:B,0)</f>
        <v>376</v>
      </c>
      <c r="B359" s="1">
        <f t="shared" si="8"/>
        <v>9105847917</v>
      </c>
      <c r="C359" s="1" t="s">
        <v>1546</v>
      </c>
      <c r="D359" s="1" t="s">
        <v>24</v>
      </c>
      <c r="E359" s="1" t="s">
        <v>25</v>
      </c>
      <c r="F359" s="1" t="s">
        <v>2034</v>
      </c>
      <c r="G359" s="1" t="s">
        <v>27</v>
      </c>
      <c r="H359" s="1" t="s">
        <v>28</v>
      </c>
      <c r="I359" s="1" t="s">
        <v>62</v>
      </c>
      <c r="J359" s="1" t="s">
        <v>63</v>
      </c>
      <c r="K359" s="1" t="s">
        <v>64</v>
      </c>
      <c r="L359" s="1" t="s">
        <v>692</v>
      </c>
      <c r="M359" s="1" t="s">
        <v>693</v>
      </c>
      <c r="N359" s="1" t="str">
        <f t="shared" si="7"/>
        <v>WIN-059</v>
      </c>
      <c r="O359" s="1" t="s">
        <v>2166</v>
      </c>
      <c r="P359" s="1" t="s">
        <v>34</v>
      </c>
      <c r="Q359" s="1" t="s">
        <v>34</v>
      </c>
      <c r="R359" s="1" t="s">
        <v>34</v>
      </c>
      <c r="S359" s="1" t="s">
        <v>35</v>
      </c>
      <c r="T359" s="1" t="s">
        <v>36</v>
      </c>
      <c r="U359" s="1" t="s">
        <v>37</v>
      </c>
      <c r="V359" s="1" t="s">
        <v>38</v>
      </c>
      <c r="W359" s="1" t="s">
        <v>39</v>
      </c>
      <c r="X359" s="1" t="s">
        <v>34</v>
      </c>
      <c r="Y359" s="1" t="s">
        <v>34</v>
      </c>
      <c r="Z359" s="1" t="s">
        <v>34</v>
      </c>
      <c r="AA359" s="1" t="s">
        <v>2035</v>
      </c>
      <c r="AC359" s="1">
        <v>9105847917</v>
      </c>
    </row>
    <row r="360" spans="1:29" s="1" customFormat="1">
      <c r="A360" s="1">
        <f>MATCH(B360,Sheet1!B:B,0)</f>
        <v>476</v>
      </c>
      <c r="B360" s="1">
        <f t="shared" si="8"/>
        <v>9105849232</v>
      </c>
      <c r="C360" s="1" t="s">
        <v>1546</v>
      </c>
      <c r="D360" s="1" t="s">
        <v>24</v>
      </c>
      <c r="E360" s="1" t="s">
        <v>25</v>
      </c>
      <c r="F360" s="1" t="s">
        <v>2036</v>
      </c>
      <c r="G360" s="1" t="s">
        <v>27</v>
      </c>
      <c r="H360" s="1" t="s">
        <v>28</v>
      </c>
      <c r="I360" s="1" t="s">
        <v>353</v>
      </c>
      <c r="J360" s="1" t="s">
        <v>354</v>
      </c>
      <c r="K360" s="1" t="s">
        <v>355</v>
      </c>
      <c r="L360" s="1" t="s">
        <v>692</v>
      </c>
      <c r="M360" s="1" t="s">
        <v>693</v>
      </c>
      <c r="N360" s="1" t="str">
        <f t="shared" si="7"/>
        <v>WIN-059</v>
      </c>
      <c r="O360" s="1" t="s">
        <v>2166</v>
      </c>
      <c r="P360" s="1" t="s">
        <v>34</v>
      </c>
      <c r="Q360" s="1" t="s">
        <v>34</v>
      </c>
      <c r="R360" s="1" t="s">
        <v>34</v>
      </c>
      <c r="S360" s="1" t="s">
        <v>35</v>
      </c>
      <c r="T360" s="1" t="s">
        <v>36</v>
      </c>
      <c r="U360" s="1" t="s">
        <v>37</v>
      </c>
      <c r="V360" s="1" t="s">
        <v>38</v>
      </c>
      <c r="W360" s="1" t="s">
        <v>39</v>
      </c>
      <c r="X360" s="1" t="s">
        <v>34</v>
      </c>
      <c r="Y360" s="1" t="s">
        <v>34</v>
      </c>
      <c r="Z360" s="1" t="s">
        <v>34</v>
      </c>
      <c r="AA360" s="1" t="s">
        <v>2037</v>
      </c>
      <c r="AC360" s="1">
        <v>9105849232</v>
      </c>
    </row>
    <row r="361" spans="1:29" s="1" customFormat="1">
      <c r="A361" s="1">
        <f>MATCH(B361,Sheet1!B:B,0)</f>
        <v>486</v>
      </c>
      <c r="B361" s="1">
        <f t="shared" si="8"/>
        <v>9105849386</v>
      </c>
      <c r="C361" s="1" t="s">
        <v>1546</v>
      </c>
      <c r="D361" s="1" t="s">
        <v>24</v>
      </c>
      <c r="E361" s="1" t="s">
        <v>25</v>
      </c>
      <c r="F361" s="1" t="s">
        <v>2038</v>
      </c>
      <c r="G361" s="1" t="s">
        <v>27</v>
      </c>
      <c r="H361" s="1" t="s">
        <v>28</v>
      </c>
      <c r="I361" s="1" t="s">
        <v>2039</v>
      </c>
      <c r="J361" s="1" t="s">
        <v>2040</v>
      </c>
      <c r="K361" s="1" t="s">
        <v>2041</v>
      </c>
      <c r="L361" s="1" t="s">
        <v>692</v>
      </c>
      <c r="M361" s="1" t="s">
        <v>693</v>
      </c>
      <c r="N361" s="1" t="str">
        <f t="shared" si="7"/>
        <v>WIN-059</v>
      </c>
      <c r="O361" s="1" t="s">
        <v>2166</v>
      </c>
      <c r="P361" s="1" t="s">
        <v>34</v>
      </c>
      <c r="Q361" s="1" t="s">
        <v>34</v>
      </c>
      <c r="R361" s="1" t="s">
        <v>34</v>
      </c>
      <c r="S361" s="1" t="s">
        <v>35</v>
      </c>
      <c r="T361" s="1" t="s">
        <v>36</v>
      </c>
      <c r="U361" s="1" t="s">
        <v>37</v>
      </c>
      <c r="V361" s="1" t="s">
        <v>38</v>
      </c>
      <c r="W361" s="1" t="s">
        <v>39</v>
      </c>
      <c r="X361" s="1" t="s">
        <v>34</v>
      </c>
      <c r="Y361" s="1" t="s">
        <v>34</v>
      </c>
      <c r="Z361" s="1" t="s">
        <v>34</v>
      </c>
      <c r="AA361" s="1" t="s">
        <v>2042</v>
      </c>
      <c r="AC361" s="1">
        <v>9105849386</v>
      </c>
    </row>
    <row r="362" spans="1:29" s="1" customFormat="1">
      <c r="A362" s="1">
        <f>MATCH(B362,Sheet1!B:B,0)</f>
        <v>527</v>
      </c>
      <c r="B362" s="1">
        <f t="shared" si="8"/>
        <v>9105850090</v>
      </c>
      <c r="C362" s="1" t="s">
        <v>1546</v>
      </c>
      <c r="D362" s="1" t="s">
        <v>24</v>
      </c>
      <c r="E362" s="1" t="s">
        <v>25</v>
      </c>
      <c r="F362" s="1" t="s">
        <v>2043</v>
      </c>
      <c r="G362" s="1" t="s">
        <v>27</v>
      </c>
      <c r="H362" s="1" t="s">
        <v>28</v>
      </c>
      <c r="I362" s="1" t="s">
        <v>62</v>
      </c>
      <c r="J362" s="1" t="s">
        <v>63</v>
      </c>
      <c r="K362" s="1" t="s">
        <v>64</v>
      </c>
      <c r="L362" s="1" t="s">
        <v>692</v>
      </c>
      <c r="M362" s="1" t="s">
        <v>693</v>
      </c>
      <c r="N362" s="1" t="str">
        <f t="shared" si="7"/>
        <v>WIN-059</v>
      </c>
      <c r="O362" s="1" t="s">
        <v>2166</v>
      </c>
      <c r="P362" s="1" t="s">
        <v>34</v>
      </c>
      <c r="Q362" s="1" t="s">
        <v>34</v>
      </c>
      <c r="R362" s="1" t="s">
        <v>34</v>
      </c>
      <c r="S362" s="1" t="s">
        <v>35</v>
      </c>
      <c r="T362" s="1" t="s">
        <v>36</v>
      </c>
      <c r="U362" s="1" t="s">
        <v>37</v>
      </c>
      <c r="V362" s="1" t="s">
        <v>38</v>
      </c>
      <c r="W362" s="1" t="s">
        <v>39</v>
      </c>
      <c r="X362" s="1" t="s">
        <v>34</v>
      </c>
      <c r="Y362" s="1" t="s">
        <v>34</v>
      </c>
      <c r="Z362" s="1" t="s">
        <v>34</v>
      </c>
      <c r="AA362" s="1" t="s">
        <v>2044</v>
      </c>
      <c r="AC362" s="1">
        <v>9105850090</v>
      </c>
    </row>
    <row r="363" spans="1:29" s="1" customFormat="1">
      <c r="A363" s="1">
        <f>MATCH(B363,Sheet1!B:B,0)</f>
        <v>378</v>
      </c>
      <c r="B363" s="1">
        <f t="shared" si="8"/>
        <v>9105847914</v>
      </c>
      <c r="C363" s="1" t="s">
        <v>1546</v>
      </c>
      <c r="D363" s="1" t="s">
        <v>24</v>
      </c>
      <c r="E363" s="1" t="s">
        <v>25</v>
      </c>
      <c r="F363" s="1" t="s">
        <v>2045</v>
      </c>
      <c r="G363" s="1" t="s">
        <v>27</v>
      </c>
      <c r="H363" s="1" t="s">
        <v>28</v>
      </c>
      <c r="I363" s="1" t="s">
        <v>111</v>
      </c>
      <c r="J363" s="1" t="s">
        <v>112</v>
      </c>
      <c r="K363" s="1" t="s">
        <v>113</v>
      </c>
      <c r="L363" s="1" t="s">
        <v>696</v>
      </c>
      <c r="M363" s="1" t="s">
        <v>697</v>
      </c>
      <c r="N363" s="1" t="str">
        <f t="shared" si="7"/>
        <v>WIN-065</v>
      </c>
      <c r="O363" s="1" t="s">
        <v>2167</v>
      </c>
      <c r="P363" s="1" t="s">
        <v>34</v>
      </c>
      <c r="Q363" s="1" t="s">
        <v>34</v>
      </c>
      <c r="R363" s="1" t="s">
        <v>34</v>
      </c>
      <c r="S363" s="1" t="s">
        <v>35</v>
      </c>
      <c r="T363" s="1" t="s">
        <v>36</v>
      </c>
      <c r="U363" s="1" t="s">
        <v>37</v>
      </c>
      <c r="V363" s="1" t="s">
        <v>38</v>
      </c>
      <c r="W363" s="1" t="s">
        <v>39</v>
      </c>
      <c r="X363" s="1" t="s">
        <v>34</v>
      </c>
      <c r="Y363" s="1" t="s">
        <v>34</v>
      </c>
      <c r="Z363" s="1" t="s">
        <v>34</v>
      </c>
      <c r="AA363" s="1" t="s">
        <v>2046</v>
      </c>
      <c r="AC363" s="1">
        <v>9105847914</v>
      </c>
    </row>
    <row r="364" spans="1:29" s="1" customFormat="1">
      <c r="A364" s="1">
        <f>MATCH(B364,Sheet1!B:B,0)</f>
        <v>415</v>
      </c>
      <c r="B364" s="1">
        <f t="shared" si="8"/>
        <v>9105848626</v>
      </c>
      <c r="C364" s="1" t="s">
        <v>1546</v>
      </c>
      <c r="D364" s="1" t="s">
        <v>24</v>
      </c>
      <c r="E364" s="1" t="s">
        <v>25</v>
      </c>
      <c r="F364" s="1" t="s">
        <v>2047</v>
      </c>
      <c r="G364" s="1" t="s">
        <v>27</v>
      </c>
      <c r="H364" s="1" t="s">
        <v>28</v>
      </c>
      <c r="I364" s="1" t="s">
        <v>62</v>
      </c>
      <c r="J364" s="1" t="s">
        <v>63</v>
      </c>
      <c r="K364" s="1" t="s">
        <v>64</v>
      </c>
      <c r="L364" s="1" t="s">
        <v>696</v>
      </c>
      <c r="M364" s="1" t="s">
        <v>697</v>
      </c>
      <c r="N364" s="1" t="str">
        <f t="shared" si="7"/>
        <v>WIN-065</v>
      </c>
      <c r="O364" s="1" t="s">
        <v>2167</v>
      </c>
      <c r="P364" s="1" t="s">
        <v>34</v>
      </c>
      <c r="Q364" s="1" t="s">
        <v>34</v>
      </c>
      <c r="R364" s="1" t="s">
        <v>34</v>
      </c>
      <c r="S364" s="1" t="s">
        <v>35</v>
      </c>
      <c r="T364" s="1" t="s">
        <v>36</v>
      </c>
      <c r="U364" s="1" t="s">
        <v>37</v>
      </c>
      <c r="V364" s="1" t="s">
        <v>38</v>
      </c>
      <c r="W364" s="1" t="s">
        <v>39</v>
      </c>
      <c r="X364" s="1" t="s">
        <v>34</v>
      </c>
      <c r="Y364" s="1" t="s">
        <v>34</v>
      </c>
      <c r="Z364" s="1" t="s">
        <v>34</v>
      </c>
      <c r="AA364" s="1" t="s">
        <v>2048</v>
      </c>
      <c r="AC364" s="1">
        <v>9105848626</v>
      </c>
    </row>
    <row r="365" spans="1:29" s="1" customFormat="1">
      <c r="A365" s="1">
        <f>MATCH(B365,Sheet1!B:B,0)</f>
        <v>517</v>
      </c>
      <c r="B365" s="1">
        <f t="shared" si="8"/>
        <v>9105849947</v>
      </c>
      <c r="C365" s="1" t="s">
        <v>1546</v>
      </c>
      <c r="D365" s="1" t="s">
        <v>24</v>
      </c>
      <c r="E365" s="1" t="s">
        <v>25</v>
      </c>
      <c r="F365" s="1" t="s">
        <v>2049</v>
      </c>
      <c r="G365" s="1" t="s">
        <v>27</v>
      </c>
      <c r="H365" s="1" t="s">
        <v>28</v>
      </c>
      <c r="I365" s="1" t="s">
        <v>2050</v>
      </c>
      <c r="J365" s="1" t="s">
        <v>2051</v>
      </c>
      <c r="K365" s="1" t="s">
        <v>2052</v>
      </c>
      <c r="L365" s="1" t="s">
        <v>696</v>
      </c>
      <c r="M365" s="1" t="s">
        <v>697</v>
      </c>
      <c r="N365" s="1" t="str">
        <f t="shared" si="7"/>
        <v>WIN-065</v>
      </c>
      <c r="O365" s="1" t="s">
        <v>2167</v>
      </c>
      <c r="P365" s="1" t="s">
        <v>34</v>
      </c>
      <c r="Q365" s="1" t="s">
        <v>34</v>
      </c>
      <c r="R365" s="1" t="s">
        <v>34</v>
      </c>
      <c r="S365" s="1" t="s">
        <v>35</v>
      </c>
      <c r="T365" s="1" t="s">
        <v>36</v>
      </c>
      <c r="U365" s="1" t="s">
        <v>37</v>
      </c>
      <c r="V365" s="1" t="s">
        <v>38</v>
      </c>
      <c r="W365" s="1" t="s">
        <v>39</v>
      </c>
      <c r="X365" s="1" t="s">
        <v>34</v>
      </c>
      <c r="Y365" s="1" t="s">
        <v>34</v>
      </c>
      <c r="Z365" s="1" t="s">
        <v>34</v>
      </c>
      <c r="AA365" s="1" t="s">
        <v>2053</v>
      </c>
      <c r="AC365" s="1">
        <v>9105849947</v>
      </c>
    </row>
    <row r="366" spans="1:29" s="1" customFormat="1">
      <c r="A366" s="1">
        <f>MATCH(B366,Sheet1!B:B,0)</f>
        <v>536</v>
      </c>
      <c r="B366" s="1">
        <f t="shared" si="8"/>
        <v>9105850315</v>
      </c>
      <c r="C366" s="1" t="s">
        <v>1546</v>
      </c>
      <c r="D366" s="1" t="s">
        <v>24</v>
      </c>
      <c r="E366" s="1" t="s">
        <v>25</v>
      </c>
      <c r="F366" s="1" t="s">
        <v>2054</v>
      </c>
      <c r="G366" s="1" t="s">
        <v>27</v>
      </c>
      <c r="H366" s="1" t="s">
        <v>28</v>
      </c>
      <c r="I366" s="1" t="s">
        <v>62</v>
      </c>
      <c r="J366" s="1" t="s">
        <v>63</v>
      </c>
      <c r="K366" s="1" t="s">
        <v>64</v>
      </c>
      <c r="L366" s="1" t="s">
        <v>696</v>
      </c>
      <c r="M366" s="1" t="s">
        <v>697</v>
      </c>
      <c r="N366" s="1" t="str">
        <f t="shared" si="7"/>
        <v>WIN-065</v>
      </c>
      <c r="O366" s="1" t="s">
        <v>2167</v>
      </c>
      <c r="P366" s="1" t="s">
        <v>34</v>
      </c>
      <c r="Q366" s="1" t="s">
        <v>34</v>
      </c>
      <c r="R366" s="1" t="s">
        <v>34</v>
      </c>
      <c r="S366" s="1" t="s">
        <v>35</v>
      </c>
      <c r="T366" s="1" t="s">
        <v>36</v>
      </c>
      <c r="U366" s="1" t="s">
        <v>37</v>
      </c>
      <c r="V366" s="1" t="s">
        <v>38</v>
      </c>
      <c r="W366" s="1" t="s">
        <v>39</v>
      </c>
      <c r="X366" s="1" t="s">
        <v>34</v>
      </c>
      <c r="Y366" s="1" t="s">
        <v>34</v>
      </c>
      <c r="Z366" s="1" t="s">
        <v>34</v>
      </c>
      <c r="AA366" s="1" t="s">
        <v>2055</v>
      </c>
      <c r="AC366" s="1">
        <v>9105850315</v>
      </c>
    </row>
    <row r="367" spans="1:29" s="1" customFormat="1">
      <c r="A367" s="1">
        <f>MATCH(B367,Sheet1!B:B,0)</f>
        <v>604</v>
      </c>
      <c r="B367" s="1">
        <f t="shared" si="8"/>
        <v>9105851768</v>
      </c>
      <c r="C367" s="1" t="s">
        <v>1546</v>
      </c>
      <c r="D367" s="1" t="s">
        <v>24</v>
      </c>
      <c r="E367" s="1" t="s">
        <v>25</v>
      </c>
      <c r="F367" s="1" t="s">
        <v>2056</v>
      </c>
      <c r="G367" s="1" t="s">
        <v>27</v>
      </c>
      <c r="H367" s="1" t="s">
        <v>28</v>
      </c>
      <c r="I367" s="1" t="s">
        <v>2057</v>
      </c>
      <c r="J367" s="1" t="s">
        <v>2058</v>
      </c>
      <c r="K367" s="1" t="s">
        <v>2059</v>
      </c>
      <c r="L367" s="1" t="s">
        <v>696</v>
      </c>
      <c r="M367" s="1" t="s">
        <v>697</v>
      </c>
      <c r="N367" s="1" t="str">
        <f t="shared" si="7"/>
        <v>WIN-065</v>
      </c>
      <c r="O367" s="1" t="s">
        <v>2167</v>
      </c>
      <c r="P367" s="1" t="s">
        <v>34</v>
      </c>
      <c r="Q367" s="1" t="s">
        <v>34</v>
      </c>
      <c r="R367" s="1" t="s">
        <v>34</v>
      </c>
      <c r="S367" s="1" t="s">
        <v>35</v>
      </c>
      <c r="T367" s="1" t="s">
        <v>36</v>
      </c>
      <c r="U367" s="1" t="s">
        <v>37</v>
      </c>
      <c r="V367" s="1" t="s">
        <v>38</v>
      </c>
      <c r="W367" s="1" t="s">
        <v>39</v>
      </c>
      <c r="X367" s="1" t="s">
        <v>34</v>
      </c>
      <c r="Y367" s="1" t="s">
        <v>34</v>
      </c>
      <c r="Z367" s="1" t="s">
        <v>34</v>
      </c>
      <c r="AA367" s="1" t="s">
        <v>2060</v>
      </c>
      <c r="AC367" s="1">
        <v>9105851768</v>
      </c>
    </row>
    <row r="368" spans="1:29" s="1" customFormat="1">
      <c r="A368" s="1">
        <f>MATCH(B368,Sheet1!B:B,0)</f>
        <v>540</v>
      </c>
      <c r="B368" s="1">
        <f t="shared" si="8"/>
        <v>9105850285</v>
      </c>
      <c r="C368" s="1" t="s">
        <v>1546</v>
      </c>
      <c r="D368" s="1" t="s">
        <v>24</v>
      </c>
      <c r="E368" s="1" t="s">
        <v>25</v>
      </c>
      <c r="F368" s="1" t="s">
        <v>2061</v>
      </c>
      <c r="G368" s="1" t="s">
        <v>27</v>
      </c>
      <c r="H368" s="1" t="s">
        <v>28</v>
      </c>
      <c r="I368" s="1" t="s">
        <v>378</v>
      </c>
      <c r="J368" s="1" t="s">
        <v>379</v>
      </c>
      <c r="K368" s="1" t="s">
        <v>380</v>
      </c>
      <c r="L368" s="1" t="s">
        <v>739</v>
      </c>
      <c r="M368" s="1" t="s">
        <v>740</v>
      </c>
      <c r="N368" s="1" t="str">
        <f t="shared" si="7"/>
        <v>WIN-045</v>
      </c>
      <c r="O368" s="1" t="s">
        <v>2169</v>
      </c>
      <c r="P368" s="1" t="s">
        <v>34</v>
      </c>
      <c r="Q368" s="1" t="s">
        <v>34</v>
      </c>
      <c r="R368" s="1" t="s">
        <v>34</v>
      </c>
      <c r="S368" s="1" t="s">
        <v>35</v>
      </c>
      <c r="T368" s="1" t="s">
        <v>36</v>
      </c>
      <c r="U368" s="1" t="s">
        <v>37</v>
      </c>
      <c r="V368" s="1" t="s">
        <v>38</v>
      </c>
      <c r="W368" s="1" t="s">
        <v>39</v>
      </c>
      <c r="X368" s="1" t="s">
        <v>34</v>
      </c>
      <c r="Y368" s="1" t="s">
        <v>34</v>
      </c>
      <c r="Z368" s="1" t="s">
        <v>34</v>
      </c>
      <c r="AA368" s="1" t="s">
        <v>2062</v>
      </c>
      <c r="AC368" s="1">
        <v>9105850285</v>
      </c>
    </row>
    <row r="369" spans="1:29" s="1" customFormat="1">
      <c r="A369" s="1">
        <f>MATCH(B369,Sheet1!B:B,0)</f>
        <v>383</v>
      </c>
      <c r="B369" s="1">
        <f t="shared" si="8"/>
        <v>9105848133</v>
      </c>
      <c r="C369" s="1" t="s">
        <v>1546</v>
      </c>
      <c r="D369" s="1" t="s">
        <v>24</v>
      </c>
      <c r="E369" s="1" t="s">
        <v>25</v>
      </c>
      <c r="F369" s="1" t="s">
        <v>2063</v>
      </c>
      <c r="G369" s="1" t="s">
        <v>27</v>
      </c>
      <c r="H369" s="1" t="s">
        <v>28</v>
      </c>
      <c r="I369" s="1" t="s">
        <v>1928</v>
      </c>
      <c r="J369" s="1" t="s">
        <v>1929</v>
      </c>
      <c r="K369" s="1" t="s">
        <v>1930</v>
      </c>
      <c r="L369" s="1" t="s">
        <v>752</v>
      </c>
      <c r="M369" s="1" t="s">
        <v>753</v>
      </c>
      <c r="N369" s="1" t="str">
        <f t="shared" si="7"/>
        <v>WIN-070</v>
      </c>
      <c r="O369" s="1" t="s">
        <v>2170</v>
      </c>
      <c r="P369" s="1" t="s">
        <v>34</v>
      </c>
      <c r="Q369" s="1" t="s">
        <v>34</v>
      </c>
      <c r="R369" s="1" t="s">
        <v>34</v>
      </c>
      <c r="S369" s="1" t="s">
        <v>35</v>
      </c>
      <c r="T369" s="1" t="s">
        <v>36</v>
      </c>
      <c r="U369" s="1" t="s">
        <v>37</v>
      </c>
      <c r="V369" s="1" t="s">
        <v>38</v>
      </c>
      <c r="W369" s="1" t="s">
        <v>39</v>
      </c>
      <c r="X369" s="1" t="s">
        <v>34</v>
      </c>
      <c r="Y369" s="1" t="s">
        <v>34</v>
      </c>
      <c r="Z369" s="1" t="s">
        <v>34</v>
      </c>
      <c r="AA369" s="1" t="s">
        <v>2064</v>
      </c>
      <c r="AC369" s="1">
        <v>9105848133</v>
      </c>
    </row>
    <row r="370" spans="1:29" s="1" customFormat="1">
      <c r="A370" s="1">
        <f>MATCH(B370,Sheet1!B:B,0)</f>
        <v>504</v>
      </c>
      <c r="B370" s="1">
        <f t="shared" si="8"/>
        <v>9105849798</v>
      </c>
      <c r="C370" s="1" t="s">
        <v>1546</v>
      </c>
      <c r="D370" s="1" t="s">
        <v>24</v>
      </c>
      <c r="E370" s="1" t="s">
        <v>25</v>
      </c>
      <c r="F370" s="1" t="s">
        <v>2065</v>
      </c>
      <c r="G370" s="1" t="s">
        <v>27</v>
      </c>
      <c r="H370" s="1" t="s">
        <v>28</v>
      </c>
      <c r="I370" s="1" t="s">
        <v>378</v>
      </c>
      <c r="J370" s="1" t="s">
        <v>379</v>
      </c>
      <c r="K370" s="1" t="s">
        <v>380</v>
      </c>
      <c r="L370" s="1" t="s">
        <v>752</v>
      </c>
      <c r="M370" s="1" t="s">
        <v>753</v>
      </c>
      <c r="N370" s="1" t="str">
        <f t="shared" si="7"/>
        <v>WIN-070</v>
      </c>
      <c r="O370" s="1" t="s">
        <v>2170</v>
      </c>
      <c r="P370" s="1" t="s">
        <v>34</v>
      </c>
      <c r="Q370" s="1" t="s">
        <v>34</v>
      </c>
      <c r="R370" s="1" t="s">
        <v>34</v>
      </c>
      <c r="S370" s="1" t="s">
        <v>35</v>
      </c>
      <c r="T370" s="1" t="s">
        <v>36</v>
      </c>
      <c r="U370" s="1" t="s">
        <v>37</v>
      </c>
      <c r="V370" s="1" t="s">
        <v>38</v>
      </c>
      <c r="W370" s="1" t="s">
        <v>39</v>
      </c>
      <c r="X370" s="1" t="s">
        <v>34</v>
      </c>
      <c r="Y370" s="1" t="s">
        <v>34</v>
      </c>
      <c r="Z370" s="1" t="s">
        <v>34</v>
      </c>
      <c r="AA370" s="1" t="s">
        <v>2066</v>
      </c>
      <c r="AC370" s="1">
        <v>9105849798</v>
      </c>
    </row>
    <row r="371" spans="1:29" s="1" customFormat="1">
      <c r="A371" s="1">
        <f>MATCH(B371,Sheet1!B:B,0)</f>
        <v>370</v>
      </c>
      <c r="B371" s="1">
        <f t="shared" si="8"/>
        <v>9105847748</v>
      </c>
      <c r="C371" s="1" t="s">
        <v>1546</v>
      </c>
      <c r="D371" s="1" t="s">
        <v>24</v>
      </c>
      <c r="E371" s="1" t="s">
        <v>25</v>
      </c>
      <c r="F371" s="1" t="s">
        <v>2067</v>
      </c>
      <c r="G371" s="1" t="s">
        <v>27</v>
      </c>
      <c r="H371" s="1" t="s">
        <v>28</v>
      </c>
      <c r="I371" s="1" t="s">
        <v>2068</v>
      </c>
      <c r="J371" s="1" t="s">
        <v>2069</v>
      </c>
      <c r="K371" s="1" t="s">
        <v>2070</v>
      </c>
      <c r="L371" s="1" t="s">
        <v>571</v>
      </c>
      <c r="M371" s="1" t="s">
        <v>572</v>
      </c>
      <c r="N371" s="1" t="str">
        <f t="shared" si="7"/>
        <v>WIN-061</v>
      </c>
      <c r="O371" s="1" t="s">
        <v>2154</v>
      </c>
      <c r="P371" s="1" t="s">
        <v>34</v>
      </c>
      <c r="Q371" s="1" t="s">
        <v>34</v>
      </c>
      <c r="R371" s="1" t="s">
        <v>34</v>
      </c>
      <c r="S371" s="1" t="s">
        <v>35</v>
      </c>
      <c r="T371" s="1" t="s">
        <v>36</v>
      </c>
      <c r="U371" s="1" t="s">
        <v>37</v>
      </c>
      <c r="V371" s="1" t="s">
        <v>38</v>
      </c>
      <c r="W371" s="1" t="s">
        <v>39</v>
      </c>
      <c r="X371" s="1" t="s">
        <v>34</v>
      </c>
      <c r="Y371" s="1" t="s">
        <v>34</v>
      </c>
      <c r="Z371" s="1" t="s">
        <v>34</v>
      </c>
      <c r="AA371" s="1" t="s">
        <v>2071</v>
      </c>
      <c r="AC371" s="1">
        <v>9105847748</v>
      </c>
    </row>
    <row r="372" spans="1:29" s="1" customFormat="1">
      <c r="A372" s="1">
        <f>MATCH(B372,Sheet1!B:B,0)</f>
        <v>374</v>
      </c>
      <c r="B372" s="1">
        <f t="shared" si="8"/>
        <v>9105847858</v>
      </c>
      <c r="C372" s="1" t="s">
        <v>1546</v>
      </c>
      <c r="D372" s="1" t="s">
        <v>24</v>
      </c>
      <c r="E372" s="1" t="s">
        <v>25</v>
      </c>
      <c r="F372" s="1" t="s">
        <v>2072</v>
      </c>
      <c r="G372" s="1" t="s">
        <v>27</v>
      </c>
      <c r="H372" s="1" t="s">
        <v>28</v>
      </c>
      <c r="I372" s="1" t="s">
        <v>334</v>
      </c>
      <c r="J372" s="1" t="s">
        <v>335</v>
      </c>
      <c r="K372" s="1" t="s">
        <v>336</v>
      </c>
      <c r="L372" s="1" t="s">
        <v>571</v>
      </c>
      <c r="M372" s="1" t="s">
        <v>572</v>
      </c>
      <c r="N372" s="1" t="str">
        <f t="shared" si="7"/>
        <v>WIN-061</v>
      </c>
      <c r="O372" s="1" t="s">
        <v>2154</v>
      </c>
      <c r="P372" s="1" t="s">
        <v>34</v>
      </c>
      <c r="Q372" s="1" t="s">
        <v>34</v>
      </c>
      <c r="R372" s="1" t="s">
        <v>34</v>
      </c>
      <c r="S372" s="1" t="s">
        <v>35</v>
      </c>
      <c r="T372" s="1" t="s">
        <v>36</v>
      </c>
      <c r="U372" s="1" t="s">
        <v>37</v>
      </c>
      <c r="V372" s="1" t="s">
        <v>38</v>
      </c>
      <c r="W372" s="1" t="s">
        <v>39</v>
      </c>
      <c r="X372" s="1" t="s">
        <v>34</v>
      </c>
      <c r="Y372" s="1" t="s">
        <v>34</v>
      </c>
      <c r="Z372" s="1" t="s">
        <v>34</v>
      </c>
      <c r="AA372" s="1" t="s">
        <v>2073</v>
      </c>
      <c r="AC372" s="1">
        <v>9105847858</v>
      </c>
    </row>
    <row r="373" spans="1:29" s="1" customFormat="1">
      <c r="A373" s="1">
        <f>MATCH(B373,Sheet1!B:B,0)</f>
        <v>533</v>
      </c>
      <c r="B373" s="1">
        <f t="shared" si="8"/>
        <v>9105850186</v>
      </c>
      <c r="C373" s="1" t="s">
        <v>1546</v>
      </c>
      <c r="D373" s="1" t="s">
        <v>24</v>
      </c>
      <c r="E373" s="1" t="s">
        <v>25</v>
      </c>
      <c r="F373" s="1" t="s">
        <v>2074</v>
      </c>
      <c r="G373" s="1" t="s">
        <v>27</v>
      </c>
      <c r="H373" s="1" t="s">
        <v>28</v>
      </c>
      <c r="I373" s="1" t="s">
        <v>265</v>
      </c>
      <c r="J373" s="1" t="s">
        <v>266</v>
      </c>
      <c r="K373" s="1" t="s">
        <v>267</v>
      </c>
      <c r="L373" s="1" t="s">
        <v>571</v>
      </c>
      <c r="M373" s="1" t="s">
        <v>572</v>
      </c>
      <c r="N373" s="1" t="str">
        <f t="shared" si="7"/>
        <v>WIN-061</v>
      </c>
      <c r="O373" s="1" t="s">
        <v>2154</v>
      </c>
      <c r="P373" s="1" t="s">
        <v>34</v>
      </c>
      <c r="Q373" s="1" t="s">
        <v>34</v>
      </c>
      <c r="R373" s="1" t="s">
        <v>34</v>
      </c>
      <c r="S373" s="1" t="s">
        <v>35</v>
      </c>
      <c r="T373" s="1" t="s">
        <v>36</v>
      </c>
      <c r="U373" s="1" t="s">
        <v>37</v>
      </c>
      <c r="V373" s="1" t="s">
        <v>38</v>
      </c>
      <c r="W373" s="1" t="s">
        <v>39</v>
      </c>
      <c r="X373" s="1" t="s">
        <v>34</v>
      </c>
      <c r="Y373" s="1" t="s">
        <v>34</v>
      </c>
      <c r="Z373" s="1" t="s">
        <v>34</v>
      </c>
      <c r="AA373" s="1" t="s">
        <v>2075</v>
      </c>
      <c r="AC373" s="1">
        <v>9105850186</v>
      </c>
    </row>
    <row r="374" spans="1:29" s="1" customFormat="1">
      <c r="A374" s="1">
        <f>MATCH(B374,Sheet1!B:B,0)</f>
        <v>534</v>
      </c>
      <c r="B374" s="1">
        <f t="shared" si="8"/>
        <v>9105850259</v>
      </c>
      <c r="C374" s="1" t="s">
        <v>1546</v>
      </c>
      <c r="D374" s="1" t="s">
        <v>24</v>
      </c>
      <c r="E374" s="1" t="s">
        <v>25</v>
      </c>
      <c r="F374" s="1" t="s">
        <v>2076</v>
      </c>
      <c r="G374" s="1" t="s">
        <v>27</v>
      </c>
      <c r="H374" s="1" t="s">
        <v>28</v>
      </c>
      <c r="I374" s="1" t="s">
        <v>327</v>
      </c>
      <c r="J374" s="1" t="s">
        <v>328</v>
      </c>
      <c r="K374" s="1" t="s">
        <v>329</v>
      </c>
      <c r="L374" s="1" t="s">
        <v>571</v>
      </c>
      <c r="M374" s="1" t="s">
        <v>572</v>
      </c>
      <c r="N374" s="1" t="str">
        <f t="shared" si="7"/>
        <v>WIN-061</v>
      </c>
      <c r="O374" s="1" t="s">
        <v>2154</v>
      </c>
      <c r="P374" s="1" t="s">
        <v>34</v>
      </c>
      <c r="Q374" s="1" t="s">
        <v>34</v>
      </c>
      <c r="R374" s="1" t="s">
        <v>34</v>
      </c>
      <c r="S374" s="1" t="s">
        <v>35</v>
      </c>
      <c r="T374" s="1" t="s">
        <v>36</v>
      </c>
      <c r="U374" s="1" t="s">
        <v>37</v>
      </c>
      <c r="V374" s="1" t="s">
        <v>38</v>
      </c>
      <c r="W374" s="1" t="s">
        <v>39</v>
      </c>
      <c r="X374" s="1" t="s">
        <v>34</v>
      </c>
      <c r="Y374" s="1" t="s">
        <v>34</v>
      </c>
      <c r="Z374" s="1" t="s">
        <v>34</v>
      </c>
      <c r="AA374" s="1" t="s">
        <v>2077</v>
      </c>
      <c r="AC374" s="1">
        <v>9105850259</v>
      </c>
    </row>
    <row r="375" spans="1:29" s="1" customFormat="1">
      <c r="A375" s="1">
        <f>MATCH(B375,Sheet1!B:B,0)</f>
        <v>346</v>
      </c>
      <c r="B375" s="1">
        <f t="shared" si="8"/>
        <v>9105846955</v>
      </c>
      <c r="C375" s="1" t="s">
        <v>1546</v>
      </c>
      <c r="D375" s="1" t="s">
        <v>24</v>
      </c>
      <c r="E375" s="1" t="s">
        <v>25</v>
      </c>
      <c r="F375" s="1" t="s">
        <v>2078</v>
      </c>
      <c r="G375" s="1" t="s">
        <v>27</v>
      </c>
      <c r="H375" s="1" t="s">
        <v>28</v>
      </c>
      <c r="I375" s="1" t="s">
        <v>1763</v>
      </c>
      <c r="J375" s="1" t="s">
        <v>1275</v>
      </c>
      <c r="K375" s="1" t="s">
        <v>1764</v>
      </c>
      <c r="L375" s="1" t="s">
        <v>585</v>
      </c>
      <c r="M375" s="1" t="s">
        <v>586</v>
      </c>
      <c r="N375" s="1" t="str">
        <f t="shared" si="7"/>
        <v>WIN-071</v>
      </c>
      <c r="O375" s="1" t="s">
        <v>2156</v>
      </c>
      <c r="P375" s="1" t="s">
        <v>34</v>
      </c>
      <c r="Q375" s="1" t="s">
        <v>34</v>
      </c>
      <c r="R375" s="1" t="s">
        <v>34</v>
      </c>
      <c r="S375" s="1" t="s">
        <v>35</v>
      </c>
      <c r="T375" s="1" t="s">
        <v>36</v>
      </c>
      <c r="U375" s="1" t="s">
        <v>37</v>
      </c>
      <c r="V375" s="1" t="s">
        <v>38</v>
      </c>
      <c r="W375" s="1" t="s">
        <v>39</v>
      </c>
      <c r="X375" s="1" t="s">
        <v>34</v>
      </c>
      <c r="Y375" s="1" t="s">
        <v>34</v>
      </c>
      <c r="Z375" s="1" t="s">
        <v>34</v>
      </c>
      <c r="AA375" s="1" t="s">
        <v>2079</v>
      </c>
      <c r="AC375" s="1">
        <v>9105846955</v>
      </c>
    </row>
    <row r="376" spans="1:29" s="1" customFormat="1">
      <c r="A376" s="1">
        <f>MATCH(B376,Sheet1!B:B,0)</f>
        <v>397</v>
      </c>
      <c r="B376" s="1">
        <f t="shared" si="8"/>
        <v>9105848200</v>
      </c>
      <c r="C376" s="1" t="s">
        <v>1546</v>
      </c>
      <c r="D376" s="1" t="s">
        <v>24</v>
      </c>
      <c r="E376" s="1" t="s">
        <v>25</v>
      </c>
      <c r="F376" s="1" t="s">
        <v>2080</v>
      </c>
      <c r="G376" s="1" t="s">
        <v>27</v>
      </c>
      <c r="H376" s="1" t="s">
        <v>28</v>
      </c>
      <c r="I376" s="1" t="s">
        <v>2081</v>
      </c>
      <c r="J376" s="1" t="s">
        <v>2082</v>
      </c>
      <c r="K376" s="1" t="s">
        <v>2083</v>
      </c>
      <c r="L376" s="1" t="s">
        <v>585</v>
      </c>
      <c r="M376" s="1" t="s">
        <v>586</v>
      </c>
      <c r="N376" s="1" t="str">
        <f t="shared" si="7"/>
        <v>WIN-071</v>
      </c>
      <c r="O376" s="1" t="s">
        <v>2156</v>
      </c>
      <c r="P376" s="1" t="s">
        <v>34</v>
      </c>
      <c r="Q376" s="1" t="s">
        <v>34</v>
      </c>
      <c r="R376" s="1" t="s">
        <v>34</v>
      </c>
      <c r="S376" s="1" t="s">
        <v>35</v>
      </c>
      <c r="T376" s="1" t="s">
        <v>36</v>
      </c>
      <c r="U376" s="1" t="s">
        <v>37</v>
      </c>
      <c r="V376" s="1" t="s">
        <v>38</v>
      </c>
      <c r="W376" s="1" t="s">
        <v>39</v>
      </c>
      <c r="X376" s="1" t="s">
        <v>34</v>
      </c>
      <c r="Y376" s="1" t="s">
        <v>34</v>
      </c>
      <c r="Z376" s="1" t="s">
        <v>34</v>
      </c>
      <c r="AA376" s="1" t="s">
        <v>2084</v>
      </c>
      <c r="AC376" s="1">
        <v>9105848200</v>
      </c>
    </row>
    <row r="377" spans="1:29" s="1" customFormat="1">
      <c r="A377" s="1">
        <f>MATCH(B377,Sheet1!B:B,0)</f>
        <v>500</v>
      </c>
      <c r="B377" s="1">
        <f t="shared" si="8"/>
        <v>9105849630</v>
      </c>
      <c r="C377" s="1" t="s">
        <v>1546</v>
      </c>
      <c r="D377" s="1" t="s">
        <v>24</v>
      </c>
      <c r="E377" s="1" t="s">
        <v>25</v>
      </c>
      <c r="F377" s="1" t="s">
        <v>2085</v>
      </c>
      <c r="G377" s="1" t="s">
        <v>27</v>
      </c>
      <c r="H377" s="1" t="s">
        <v>28</v>
      </c>
      <c r="I377" s="1" t="s">
        <v>2086</v>
      </c>
      <c r="J377" s="1" t="s">
        <v>2087</v>
      </c>
      <c r="K377" s="1" t="s">
        <v>2088</v>
      </c>
      <c r="L377" s="1" t="s">
        <v>585</v>
      </c>
      <c r="M377" s="1" t="s">
        <v>586</v>
      </c>
      <c r="N377" s="1" t="str">
        <f t="shared" si="7"/>
        <v>WIN-071</v>
      </c>
      <c r="O377" s="1" t="s">
        <v>2156</v>
      </c>
      <c r="P377" s="1" t="s">
        <v>34</v>
      </c>
      <c r="Q377" s="1" t="s">
        <v>34</v>
      </c>
      <c r="R377" s="1" t="s">
        <v>34</v>
      </c>
      <c r="S377" s="1" t="s">
        <v>35</v>
      </c>
      <c r="T377" s="1" t="s">
        <v>36</v>
      </c>
      <c r="U377" s="1" t="s">
        <v>37</v>
      </c>
      <c r="V377" s="1" t="s">
        <v>38</v>
      </c>
      <c r="W377" s="1" t="s">
        <v>39</v>
      </c>
      <c r="X377" s="1" t="s">
        <v>34</v>
      </c>
      <c r="Y377" s="1" t="s">
        <v>34</v>
      </c>
      <c r="Z377" s="1" t="s">
        <v>34</v>
      </c>
      <c r="AA377" s="1" t="s">
        <v>2089</v>
      </c>
      <c r="AC377" s="1">
        <v>9105849630</v>
      </c>
    </row>
    <row r="378" spans="1:29" s="1" customFormat="1">
      <c r="A378" s="1">
        <f>MATCH(B378,Sheet1!B:B,0)</f>
        <v>345</v>
      </c>
      <c r="B378" s="1">
        <f t="shared" si="8"/>
        <v>9105846339</v>
      </c>
      <c r="C378" s="1" t="s">
        <v>1546</v>
      </c>
      <c r="D378" s="1" t="s">
        <v>24</v>
      </c>
      <c r="E378" s="1" t="s">
        <v>25</v>
      </c>
      <c r="F378" s="1" t="s">
        <v>2090</v>
      </c>
      <c r="G378" s="1" t="s">
        <v>27</v>
      </c>
      <c r="H378" s="1" t="s">
        <v>28</v>
      </c>
      <c r="I378" s="1" t="s">
        <v>2091</v>
      </c>
      <c r="J378" s="1" t="s">
        <v>2092</v>
      </c>
      <c r="K378" s="1" t="s">
        <v>2093</v>
      </c>
      <c r="L378" s="1" t="s">
        <v>2094</v>
      </c>
      <c r="M378" s="1" t="s">
        <v>2095</v>
      </c>
      <c r="N378" s="1" t="str">
        <f t="shared" si="7"/>
        <v>WIN-039</v>
      </c>
      <c r="O378" s="1" t="s">
        <v>2182</v>
      </c>
      <c r="P378" s="1" t="s">
        <v>34</v>
      </c>
      <c r="Q378" s="1" t="s">
        <v>34</v>
      </c>
      <c r="R378" s="1" t="s">
        <v>34</v>
      </c>
      <c r="S378" s="1" t="s">
        <v>35</v>
      </c>
      <c r="T378" s="1" t="s">
        <v>36</v>
      </c>
      <c r="U378" s="1" t="s">
        <v>37</v>
      </c>
      <c r="V378" s="1" t="s">
        <v>38</v>
      </c>
      <c r="W378" s="1" t="s">
        <v>39</v>
      </c>
      <c r="X378" s="1" t="s">
        <v>34</v>
      </c>
      <c r="Y378" s="1" t="s">
        <v>34</v>
      </c>
      <c r="Z378" s="1" t="s">
        <v>34</v>
      </c>
      <c r="AA378" s="1" t="s">
        <v>2096</v>
      </c>
      <c r="AC378" s="1">
        <v>9105846339</v>
      </c>
    </row>
    <row r="379" spans="1:29" s="1" customFormat="1">
      <c r="A379" s="1">
        <f>MATCH(B379,Sheet1!B:B,0)</f>
        <v>624</v>
      </c>
      <c r="B379" s="1">
        <f t="shared" si="8"/>
        <v>9105852123</v>
      </c>
      <c r="C379" s="1" t="s">
        <v>1546</v>
      </c>
      <c r="D379" s="1" t="s">
        <v>24</v>
      </c>
      <c r="E379" s="1" t="s">
        <v>25</v>
      </c>
      <c r="F379" s="1" t="s">
        <v>2097</v>
      </c>
      <c r="G379" s="1" t="s">
        <v>27</v>
      </c>
      <c r="H379" s="1" t="s">
        <v>28</v>
      </c>
      <c r="I379" s="1" t="s">
        <v>62</v>
      </c>
      <c r="J379" s="1" t="s">
        <v>63</v>
      </c>
      <c r="K379" s="1" t="s">
        <v>64</v>
      </c>
      <c r="L379" s="1" t="s">
        <v>2094</v>
      </c>
      <c r="M379" s="1" t="s">
        <v>2095</v>
      </c>
      <c r="N379" s="1" t="str">
        <f t="shared" si="7"/>
        <v>WIN-039</v>
      </c>
      <c r="O379" s="1" t="s">
        <v>2182</v>
      </c>
      <c r="P379" s="1" t="s">
        <v>34</v>
      </c>
      <c r="Q379" s="1" t="s">
        <v>34</v>
      </c>
      <c r="R379" s="1" t="s">
        <v>34</v>
      </c>
      <c r="S379" s="1" t="s">
        <v>35</v>
      </c>
      <c r="T379" s="1" t="s">
        <v>36</v>
      </c>
      <c r="U379" s="1" t="s">
        <v>37</v>
      </c>
      <c r="V379" s="1" t="s">
        <v>38</v>
      </c>
      <c r="W379" s="1" t="s">
        <v>39</v>
      </c>
      <c r="X379" s="1" t="s">
        <v>34</v>
      </c>
      <c r="Y379" s="1" t="s">
        <v>34</v>
      </c>
      <c r="Z379" s="1" t="s">
        <v>34</v>
      </c>
      <c r="AA379" s="1" t="s">
        <v>2098</v>
      </c>
      <c r="AC379" s="1">
        <v>9105852123</v>
      </c>
    </row>
    <row r="380" spans="1:29" s="1" customFormat="1">
      <c r="A380" s="1">
        <f>MATCH(B380,Sheet1!B:B,0)</f>
        <v>461</v>
      </c>
      <c r="B380" s="1">
        <f t="shared" si="8"/>
        <v>9105849048</v>
      </c>
      <c r="C380" s="1" t="s">
        <v>1546</v>
      </c>
      <c r="D380" s="1" t="s">
        <v>24</v>
      </c>
      <c r="E380" s="1" t="s">
        <v>25</v>
      </c>
      <c r="F380" s="1" t="s">
        <v>2099</v>
      </c>
      <c r="G380" s="1" t="s">
        <v>27</v>
      </c>
      <c r="H380" s="1" t="s">
        <v>28</v>
      </c>
      <c r="I380" s="1" t="s">
        <v>2100</v>
      </c>
      <c r="J380" s="1" t="s">
        <v>2101</v>
      </c>
      <c r="K380" s="1" t="s">
        <v>2102</v>
      </c>
      <c r="L380" s="1" t="s">
        <v>601</v>
      </c>
      <c r="M380" s="1" t="s">
        <v>602</v>
      </c>
      <c r="N380" s="1" t="str">
        <f t="shared" si="7"/>
        <v>WIN-028</v>
      </c>
      <c r="O380" s="1" t="s">
        <v>2157</v>
      </c>
      <c r="P380" s="1" t="s">
        <v>34</v>
      </c>
      <c r="Q380" s="1" t="s">
        <v>34</v>
      </c>
      <c r="R380" s="1" t="s">
        <v>34</v>
      </c>
      <c r="S380" s="1" t="s">
        <v>35</v>
      </c>
      <c r="T380" s="1" t="s">
        <v>36</v>
      </c>
      <c r="U380" s="1" t="s">
        <v>37</v>
      </c>
      <c r="V380" s="1" t="s">
        <v>38</v>
      </c>
      <c r="W380" s="1" t="s">
        <v>39</v>
      </c>
      <c r="X380" s="1" t="s">
        <v>34</v>
      </c>
      <c r="Y380" s="1" t="s">
        <v>34</v>
      </c>
      <c r="Z380" s="1" t="s">
        <v>34</v>
      </c>
      <c r="AA380" s="1" t="s">
        <v>2103</v>
      </c>
      <c r="AC380" s="1">
        <v>9105849048</v>
      </c>
    </row>
    <row r="381" spans="1:29" s="1" customFormat="1">
      <c r="A381" s="1">
        <f>MATCH(B381,Sheet1!B:B,0)</f>
        <v>611</v>
      </c>
      <c r="B381" s="1">
        <f t="shared" si="8"/>
        <v>9105851869</v>
      </c>
      <c r="C381" s="1" t="s">
        <v>1546</v>
      </c>
      <c r="D381" s="1" t="s">
        <v>24</v>
      </c>
      <c r="E381" s="1" t="s">
        <v>25</v>
      </c>
      <c r="F381" s="1" t="s">
        <v>2104</v>
      </c>
      <c r="G381" s="1" t="s">
        <v>27</v>
      </c>
      <c r="H381" s="1" t="s">
        <v>28</v>
      </c>
      <c r="I381" s="1" t="s">
        <v>2105</v>
      </c>
      <c r="J381" s="1" t="s">
        <v>2106</v>
      </c>
      <c r="K381" s="1" t="s">
        <v>2107</v>
      </c>
      <c r="L381" s="1" t="s">
        <v>601</v>
      </c>
      <c r="M381" s="1" t="s">
        <v>602</v>
      </c>
      <c r="N381" s="1" t="str">
        <f t="shared" si="7"/>
        <v>WIN-028</v>
      </c>
      <c r="O381" s="1" t="s">
        <v>2157</v>
      </c>
      <c r="P381" s="1" t="s">
        <v>34</v>
      </c>
      <c r="Q381" s="1" t="s">
        <v>34</v>
      </c>
      <c r="R381" s="1" t="s">
        <v>34</v>
      </c>
      <c r="S381" s="1" t="s">
        <v>35</v>
      </c>
      <c r="T381" s="1" t="s">
        <v>36</v>
      </c>
      <c r="U381" s="1" t="s">
        <v>37</v>
      </c>
      <c r="V381" s="1" t="s">
        <v>38</v>
      </c>
      <c r="W381" s="1" t="s">
        <v>39</v>
      </c>
      <c r="X381" s="1" t="s">
        <v>34</v>
      </c>
      <c r="Y381" s="1" t="s">
        <v>34</v>
      </c>
      <c r="Z381" s="1" t="s">
        <v>34</v>
      </c>
      <c r="AA381" s="1" t="s">
        <v>2108</v>
      </c>
      <c r="AC381" s="1">
        <v>9105851869</v>
      </c>
    </row>
    <row r="382" spans="1:29" s="1" customFormat="1">
      <c r="A382" s="1">
        <f>MATCH(B382,Sheet1!B:B,0)</f>
        <v>630</v>
      </c>
      <c r="B382" s="1">
        <f t="shared" si="8"/>
        <v>9105852378</v>
      </c>
      <c r="C382" s="1" t="s">
        <v>1546</v>
      </c>
      <c r="D382" s="1" t="s">
        <v>24</v>
      </c>
      <c r="E382" s="1" t="s">
        <v>25</v>
      </c>
      <c r="F382" s="1" t="s">
        <v>2109</v>
      </c>
      <c r="G382" s="1" t="s">
        <v>27</v>
      </c>
      <c r="H382" s="1" t="s">
        <v>28</v>
      </c>
      <c r="I382" s="1" t="s">
        <v>315</v>
      </c>
      <c r="J382" s="1" t="s">
        <v>316</v>
      </c>
      <c r="K382" s="1" t="s">
        <v>317</v>
      </c>
      <c r="L382" s="1" t="s">
        <v>2110</v>
      </c>
      <c r="M382" s="1" t="s">
        <v>2111</v>
      </c>
      <c r="N382" s="1" t="str">
        <f t="shared" si="7"/>
        <v>WIN-062</v>
      </c>
      <c r="O382" s="1" t="s">
        <v>2183</v>
      </c>
      <c r="P382" s="1" t="s">
        <v>34</v>
      </c>
      <c r="Q382" s="1" t="s">
        <v>34</v>
      </c>
      <c r="R382" s="1" t="s">
        <v>34</v>
      </c>
      <c r="S382" s="1" t="s">
        <v>35</v>
      </c>
      <c r="T382" s="1" t="s">
        <v>36</v>
      </c>
      <c r="U382" s="1" t="s">
        <v>37</v>
      </c>
      <c r="V382" s="1" t="s">
        <v>38</v>
      </c>
      <c r="W382" s="1" t="s">
        <v>39</v>
      </c>
      <c r="X382" s="1" t="s">
        <v>34</v>
      </c>
      <c r="Y382" s="1" t="s">
        <v>34</v>
      </c>
      <c r="Z382" s="1" t="s">
        <v>34</v>
      </c>
      <c r="AA382" s="1" t="s">
        <v>2112</v>
      </c>
      <c r="AC382" s="1">
        <v>9105852378</v>
      </c>
    </row>
    <row r="383" spans="1:29" s="1" customFormat="1">
      <c r="A383" s="1">
        <f>MATCH(B383,Sheet1!B:B,0)</f>
        <v>635</v>
      </c>
      <c r="B383" s="1">
        <f t="shared" si="8"/>
        <v>9105852415</v>
      </c>
      <c r="C383" s="1" t="s">
        <v>1546</v>
      </c>
      <c r="D383" s="1" t="s">
        <v>24</v>
      </c>
      <c r="E383" s="1" t="s">
        <v>25</v>
      </c>
      <c r="F383" s="1" t="s">
        <v>2113</v>
      </c>
      <c r="G383" s="1" t="s">
        <v>27</v>
      </c>
      <c r="H383" s="1" t="s">
        <v>28</v>
      </c>
      <c r="I383" s="1" t="s">
        <v>2114</v>
      </c>
      <c r="J383" s="1" t="s">
        <v>2115</v>
      </c>
      <c r="K383" s="1" t="s">
        <v>2116</v>
      </c>
      <c r="L383" s="1" t="s">
        <v>2110</v>
      </c>
      <c r="M383" s="1" t="s">
        <v>2111</v>
      </c>
      <c r="N383" s="1" t="str">
        <f t="shared" si="7"/>
        <v>WIN-062</v>
      </c>
      <c r="O383" s="1" t="s">
        <v>2183</v>
      </c>
      <c r="P383" s="1" t="s">
        <v>34</v>
      </c>
      <c r="Q383" s="1" t="s">
        <v>34</v>
      </c>
      <c r="R383" s="1" t="s">
        <v>34</v>
      </c>
      <c r="S383" s="1" t="s">
        <v>35</v>
      </c>
      <c r="T383" s="1" t="s">
        <v>36</v>
      </c>
      <c r="U383" s="1" t="s">
        <v>37</v>
      </c>
      <c r="V383" s="1" t="s">
        <v>38</v>
      </c>
      <c r="W383" s="1" t="s">
        <v>39</v>
      </c>
      <c r="X383" s="1" t="s">
        <v>34</v>
      </c>
      <c r="Y383" s="1" t="s">
        <v>34</v>
      </c>
      <c r="Z383" s="1" t="s">
        <v>34</v>
      </c>
      <c r="AA383" s="1" t="s">
        <v>2117</v>
      </c>
      <c r="AC383" s="1">
        <v>9105852415</v>
      </c>
    </row>
    <row r="384" spans="1:29" s="1" customFormat="1">
      <c r="A384" s="1">
        <f>MATCH(B384,Sheet1!B:B,0)</f>
        <v>567</v>
      </c>
      <c r="B384" s="1">
        <f t="shared" si="8"/>
        <v>9105850802</v>
      </c>
      <c r="C384" s="1" t="s">
        <v>1546</v>
      </c>
      <c r="D384" s="1" t="s">
        <v>24</v>
      </c>
      <c r="E384" s="1" t="s">
        <v>25</v>
      </c>
      <c r="F384" s="1" t="s">
        <v>2118</v>
      </c>
      <c r="G384" s="1" t="s">
        <v>27</v>
      </c>
      <c r="H384" s="1" t="s">
        <v>28</v>
      </c>
      <c r="I384" s="1" t="s">
        <v>251</v>
      </c>
      <c r="J384" s="1" t="s">
        <v>252</v>
      </c>
      <c r="K384" s="1" t="s">
        <v>253</v>
      </c>
      <c r="L384" s="1" t="s">
        <v>2119</v>
      </c>
      <c r="M384" s="1" t="s">
        <v>2120</v>
      </c>
      <c r="N384" s="1" t="str">
        <f t="shared" si="7"/>
        <v>WIN-041</v>
      </c>
      <c r="O384" s="1" t="s">
        <v>2184</v>
      </c>
      <c r="P384" s="1" t="s">
        <v>34</v>
      </c>
      <c r="Q384" s="1" t="s">
        <v>34</v>
      </c>
      <c r="R384" s="1" t="s">
        <v>34</v>
      </c>
      <c r="S384" s="1" t="s">
        <v>35</v>
      </c>
      <c r="T384" s="1" t="s">
        <v>36</v>
      </c>
      <c r="U384" s="1" t="s">
        <v>37</v>
      </c>
      <c r="V384" s="1" t="s">
        <v>38</v>
      </c>
      <c r="W384" s="1" t="s">
        <v>39</v>
      </c>
      <c r="X384" s="1" t="s">
        <v>34</v>
      </c>
      <c r="Y384" s="1" t="s">
        <v>34</v>
      </c>
      <c r="Z384" s="1" t="s">
        <v>34</v>
      </c>
      <c r="AA384" s="1" t="s">
        <v>2121</v>
      </c>
      <c r="AC384" s="1">
        <v>9105850802</v>
      </c>
    </row>
    <row r="385" spans="1:29" s="1" customFormat="1">
      <c r="A385" s="1">
        <f>MATCH(B385,Sheet1!B:B,0)</f>
        <v>483</v>
      </c>
      <c r="B385" s="1">
        <f t="shared" si="8"/>
        <v>9105849356</v>
      </c>
      <c r="C385" s="1" t="s">
        <v>1546</v>
      </c>
      <c r="D385" s="1" t="s">
        <v>24</v>
      </c>
      <c r="E385" s="1" t="s">
        <v>25</v>
      </c>
      <c r="F385" s="1" t="s">
        <v>2122</v>
      </c>
      <c r="G385" s="1" t="s">
        <v>27</v>
      </c>
      <c r="H385" s="1" t="s">
        <v>28</v>
      </c>
      <c r="I385" s="1" t="s">
        <v>2123</v>
      </c>
      <c r="J385" s="1" t="s">
        <v>2124</v>
      </c>
      <c r="K385" s="1" t="s">
        <v>2125</v>
      </c>
      <c r="L385" s="1" t="s">
        <v>799</v>
      </c>
      <c r="M385" s="1" t="s">
        <v>800</v>
      </c>
      <c r="N385" s="1" t="str">
        <f t="shared" si="7"/>
        <v>WIN-063</v>
      </c>
      <c r="O385" s="1" t="s">
        <v>2172</v>
      </c>
      <c r="P385" s="1" t="s">
        <v>34</v>
      </c>
      <c r="Q385" s="1" t="s">
        <v>34</v>
      </c>
      <c r="R385" s="1" t="s">
        <v>34</v>
      </c>
      <c r="S385" s="1" t="s">
        <v>35</v>
      </c>
      <c r="T385" s="1" t="s">
        <v>36</v>
      </c>
      <c r="U385" s="1" t="s">
        <v>37</v>
      </c>
      <c r="V385" s="1" t="s">
        <v>38</v>
      </c>
      <c r="W385" s="1" t="s">
        <v>39</v>
      </c>
      <c r="X385" s="1" t="s">
        <v>34</v>
      </c>
      <c r="Y385" s="1" t="s">
        <v>34</v>
      </c>
      <c r="Z385" s="1" t="s">
        <v>34</v>
      </c>
      <c r="AA385" s="1" t="s">
        <v>2126</v>
      </c>
      <c r="AC385" s="1">
        <v>9105849356</v>
      </c>
    </row>
    <row r="386" spans="1:29" s="1" customFormat="1">
      <c r="A386" s="1">
        <f>MATCH(B386,Sheet1!B:B,0)</f>
        <v>574</v>
      </c>
      <c r="B386" s="1">
        <f t="shared" si="8"/>
        <v>9105851057</v>
      </c>
      <c r="C386" s="1" t="s">
        <v>1546</v>
      </c>
      <c r="D386" s="1" t="s">
        <v>24</v>
      </c>
      <c r="E386" s="1" t="s">
        <v>25</v>
      </c>
      <c r="F386" s="1" t="s">
        <v>2127</v>
      </c>
      <c r="G386" s="1" t="s">
        <v>27</v>
      </c>
      <c r="H386" s="1" t="s">
        <v>28</v>
      </c>
      <c r="I386" s="1" t="s">
        <v>284</v>
      </c>
      <c r="J386" s="1" t="s">
        <v>285</v>
      </c>
      <c r="K386" s="1" t="s">
        <v>286</v>
      </c>
      <c r="L386" s="1" t="s">
        <v>2128</v>
      </c>
      <c r="M386" s="1" t="s">
        <v>2129</v>
      </c>
      <c r="N386" s="1" t="str">
        <f t="shared" si="7"/>
        <v>WIN-067</v>
      </c>
      <c r="O386" s="1" t="s">
        <v>2185</v>
      </c>
      <c r="P386" s="1" t="s">
        <v>34</v>
      </c>
      <c r="Q386" s="1" t="s">
        <v>34</v>
      </c>
      <c r="R386" s="1" t="s">
        <v>34</v>
      </c>
      <c r="S386" s="1" t="s">
        <v>35</v>
      </c>
      <c r="T386" s="1" t="s">
        <v>36</v>
      </c>
      <c r="U386" s="1" t="s">
        <v>37</v>
      </c>
      <c r="V386" s="1" t="s">
        <v>38</v>
      </c>
      <c r="W386" s="1" t="s">
        <v>39</v>
      </c>
      <c r="X386" s="1" t="s">
        <v>34</v>
      </c>
      <c r="Y386" s="1" t="s">
        <v>34</v>
      </c>
      <c r="Z386" s="1" t="s">
        <v>34</v>
      </c>
      <c r="AA386" s="1" t="s">
        <v>2130</v>
      </c>
      <c r="AC386" s="1">
        <v>9105851057</v>
      </c>
    </row>
    <row r="387" spans="1:29" s="1" customFormat="1">
      <c r="A387" s="1">
        <f>MATCH(B387,Sheet1!B:B,0)</f>
        <v>349</v>
      </c>
      <c r="B387" s="1">
        <f t="shared" si="8"/>
        <v>9105847276</v>
      </c>
      <c r="C387" s="1" t="s">
        <v>1546</v>
      </c>
      <c r="D387" s="1" t="s">
        <v>24</v>
      </c>
      <c r="E387" s="1" t="s">
        <v>25</v>
      </c>
      <c r="F387" s="1" t="s">
        <v>2131</v>
      </c>
      <c r="G387" s="1" t="s">
        <v>27</v>
      </c>
      <c r="H387" s="1" t="s">
        <v>28</v>
      </c>
      <c r="I387" s="1" t="s">
        <v>2132</v>
      </c>
      <c r="J387" s="1" t="s">
        <v>2133</v>
      </c>
      <c r="K387" s="1" t="s">
        <v>2134</v>
      </c>
      <c r="L387" s="1" t="s">
        <v>2135</v>
      </c>
      <c r="M387" s="1" t="s">
        <v>2136</v>
      </c>
      <c r="N387" s="1" t="str">
        <f t="shared" ref="N387" si="9">IF(L387="0104918404","WIN","WIN-"&amp;RIGHT(L387,3))</f>
        <v>WIN-057</v>
      </c>
      <c r="O387" s="1" t="s">
        <v>2186</v>
      </c>
      <c r="P387" s="1" t="s">
        <v>34</v>
      </c>
      <c r="Q387" s="1" t="s">
        <v>34</v>
      </c>
      <c r="R387" s="1" t="s">
        <v>34</v>
      </c>
      <c r="S387" s="1" t="s">
        <v>35</v>
      </c>
      <c r="T387" s="1" t="s">
        <v>36</v>
      </c>
      <c r="U387" s="1" t="s">
        <v>37</v>
      </c>
      <c r="V387" s="1" t="s">
        <v>38</v>
      </c>
      <c r="W387" s="1" t="s">
        <v>39</v>
      </c>
      <c r="X387" s="1" t="s">
        <v>34</v>
      </c>
      <c r="Y387" s="1" t="s">
        <v>34</v>
      </c>
      <c r="Z387" s="1" t="s">
        <v>34</v>
      </c>
      <c r="AA387" s="1" t="s">
        <v>2137</v>
      </c>
      <c r="AC387" s="1">
        <v>9105847276</v>
      </c>
    </row>
  </sheetData>
  <autoFilter ref="A1:AC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54"/>
  <sheetViews>
    <sheetView topLeftCell="H628" workbookViewId="0">
      <selection activeCell="X2" sqref="X2:Y654"/>
    </sheetView>
  </sheetViews>
  <sheetFormatPr defaultRowHeight="15"/>
  <cols>
    <col min="1" max="1" width="9" style="3"/>
    <col min="2" max="2" width="16" style="3" customWidth="1"/>
    <col min="3" max="3" width="15.875" style="3" bestFit="1" customWidth="1"/>
    <col min="4" max="4" width="23" style="3" bestFit="1" customWidth="1"/>
    <col min="5" max="5" width="23.125" style="3" bestFit="1" customWidth="1"/>
    <col min="6" max="6" width="23" style="3" bestFit="1" customWidth="1"/>
    <col min="7" max="7" width="22.75" style="3" bestFit="1" customWidth="1"/>
    <col min="8" max="24" width="9" style="3"/>
    <col min="25" max="25" width="15.625" style="3" bestFit="1" customWidth="1"/>
    <col min="26" max="16384" width="9" style="3"/>
  </cols>
  <sheetData>
    <row r="1" spans="1:27">
      <c r="A1" s="2" t="s">
        <v>820</v>
      </c>
      <c r="B1" s="2" t="s">
        <v>821</v>
      </c>
      <c r="C1" s="2"/>
      <c r="D1" s="2"/>
      <c r="E1" s="2" t="s">
        <v>822</v>
      </c>
      <c r="F1" s="2" t="s">
        <v>823</v>
      </c>
      <c r="G1" s="2" t="s">
        <v>824</v>
      </c>
      <c r="H1" s="2" t="s">
        <v>6</v>
      </c>
      <c r="I1" s="2" t="s">
        <v>825</v>
      </c>
      <c r="J1" s="2" t="s">
        <v>826</v>
      </c>
      <c r="K1" s="2" t="s">
        <v>827</v>
      </c>
      <c r="L1" s="2" t="s">
        <v>828</v>
      </c>
      <c r="M1" s="2" t="s">
        <v>829</v>
      </c>
      <c r="N1" s="2" t="s">
        <v>830</v>
      </c>
      <c r="O1" s="2" t="s">
        <v>831</v>
      </c>
      <c r="P1" s="2" t="s">
        <v>832</v>
      </c>
      <c r="Q1" s="2" t="s">
        <v>833</v>
      </c>
      <c r="R1" s="2" t="s">
        <v>834</v>
      </c>
      <c r="S1" s="2" t="s">
        <v>835</v>
      </c>
      <c r="T1" s="2" t="s">
        <v>836</v>
      </c>
      <c r="U1" s="2" t="s">
        <v>837</v>
      </c>
      <c r="V1" s="2" t="s">
        <v>838</v>
      </c>
      <c r="W1" s="2"/>
      <c r="X1" s="2" t="s">
        <v>833</v>
      </c>
      <c r="Y1" s="2"/>
      <c r="Z1" s="2"/>
      <c r="AA1" s="2" t="s">
        <v>839</v>
      </c>
    </row>
    <row r="2" spans="1:27">
      <c r="A2" s="3" t="str">
        <f>VLOOKUP(B2,Data!$B:$F,5,0)</f>
        <v>00008276</v>
      </c>
      <c r="B2" s="4">
        <v>9105738119</v>
      </c>
      <c r="C2" s="5" t="str">
        <f>VLOOKUP(B2,Data!$B:$O,14,0)</f>
        <v>WIN-028</v>
      </c>
      <c r="D2" s="5"/>
      <c r="E2" s="6">
        <v>45888.6750944792</v>
      </c>
      <c r="F2" s="7">
        <f>E2</f>
        <v>45888.6750944792</v>
      </c>
      <c r="G2" s="5"/>
      <c r="H2" s="3" t="s">
        <v>852</v>
      </c>
      <c r="I2" s="4" t="s">
        <v>841</v>
      </c>
      <c r="J2" s="3" t="s">
        <v>842</v>
      </c>
      <c r="K2" s="3" t="s">
        <v>843</v>
      </c>
      <c r="L2" s="4" t="s">
        <v>1165</v>
      </c>
      <c r="M2" s="3" t="s">
        <v>1166</v>
      </c>
      <c r="N2" s="9" t="str">
        <f>L2&amp;" "&amp;M2</f>
        <v>1679 WM VC+ KHA Ninh Hòa</v>
      </c>
      <c r="O2" s="3">
        <v>10</v>
      </c>
      <c r="P2" s="4" t="s">
        <v>865</v>
      </c>
      <c r="Q2" s="3" t="s">
        <v>866</v>
      </c>
      <c r="R2" s="4" t="s">
        <v>867</v>
      </c>
      <c r="S2" s="4" t="s">
        <v>847</v>
      </c>
      <c r="T2" s="3">
        <v>70950</v>
      </c>
      <c r="U2" s="3">
        <v>1</v>
      </c>
      <c r="V2" s="3">
        <v>0</v>
      </c>
      <c r="X2" s="3" t="str">
        <f>VLOOKUP(Y2,Vat_tu__hang_hoa__dich_vu!$A:$B,2,0)</f>
        <v>CN300</v>
      </c>
      <c r="Y2" s="5" t="s">
        <v>2617</v>
      </c>
      <c r="AA2" s="3" t="s">
        <v>848</v>
      </c>
    </row>
    <row r="3" spans="1:27">
      <c r="A3" s="3" t="str">
        <f>VLOOKUP(B3,Data!$B:$F,5,0)</f>
        <v>00008276</v>
      </c>
      <c r="B3" s="4">
        <v>9105738119</v>
      </c>
      <c r="C3" s="5" t="str">
        <f>VLOOKUP(B3,Data!$B:$O,14,0)</f>
        <v>WIN-028</v>
      </c>
      <c r="D3" s="5"/>
      <c r="E3" s="6">
        <v>45888.6750944792</v>
      </c>
      <c r="F3" s="7">
        <f t="shared" ref="F3:F66" si="0">E3</f>
        <v>45888.6750944792</v>
      </c>
      <c r="G3" s="5"/>
      <c r="H3" s="3" t="s">
        <v>852</v>
      </c>
      <c r="I3" s="4" t="s">
        <v>841</v>
      </c>
      <c r="J3" s="3" t="s">
        <v>842</v>
      </c>
      <c r="K3" s="3" t="s">
        <v>843</v>
      </c>
      <c r="L3" s="4" t="s">
        <v>1165</v>
      </c>
      <c r="M3" s="3" t="s">
        <v>1166</v>
      </c>
      <c r="N3" s="9" t="str">
        <f t="shared" ref="N3:N66" si="1">L3&amp;" "&amp;M3</f>
        <v>1679 WM VC+ KHA Ninh Hòa</v>
      </c>
      <c r="O3" s="3">
        <v>20</v>
      </c>
      <c r="P3" s="4" t="s">
        <v>862</v>
      </c>
      <c r="Q3" s="3" t="s">
        <v>863</v>
      </c>
      <c r="R3" s="4" t="s">
        <v>864</v>
      </c>
      <c r="S3" s="4" t="s">
        <v>847</v>
      </c>
      <c r="T3" s="3">
        <v>74250</v>
      </c>
      <c r="U3" s="3">
        <v>1</v>
      </c>
      <c r="V3" s="3">
        <v>0</v>
      </c>
      <c r="X3" s="3" t="str">
        <f>VLOOKUP(Y3,Vat_tu__hang_hoa__dich_vu!$A:$B,2,0)</f>
        <v>CC300</v>
      </c>
      <c r="Y3" s="5" t="s">
        <v>2568</v>
      </c>
      <c r="AA3" s="3" t="s">
        <v>848</v>
      </c>
    </row>
    <row r="4" spans="1:27">
      <c r="A4" s="3" t="str">
        <f>VLOOKUP(B4,Data!$B:$F,5,0)</f>
        <v>00008276</v>
      </c>
      <c r="B4" s="4">
        <v>9105738119</v>
      </c>
      <c r="C4" s="5" t="str">
        <f>VLOOKUP(B4,Data!$B:$O,14,0)</f>
        <v>WIN-028</v>
      </c>
      <c r="D4" s="5"/>
      <c r="E4" s="6">
        <v>45888.6750944792</v>
      </c>
      <c r="F4" s="7">
        <f t="shared" si="0"/>
        <v>45888.6750944792</v>
      </c>
      <c r="G4" s="5"/>
      <c r="H4" s="3" t="s">
        <v>852</v>
      </c>
      <c r="I4" s="4" t="s">
        <v>841</v>
      </c>
      <c r="J4" s="3" t="s">
        <v>842</v>
      </c>
      <c r="K4" s="3" t="s">
        <v>843</v>
      </c>
      <c r="L4" s="4" t="s">
        <v>1165</v>
      </c>
      <c r="M4" s="3" t="s">
        <v>1166</v>
      </c>
      <c r="N4" s="9" t="str">
        <f t="shared" si="1"/>
        <v>1679 WM VC+ KHA Ninh Hòa</v>
      </c>
      <c r="O4" s="3">
        <v>30</v>
      </c>
      <c r="P4" s="4" t="s">
        <v>873</v>
      </c>
      <c r="Q4" s="3" t="s">
        <v>874</v>
      </c>
      <c r="R4" s="4" t="s">
        <v>875</v>
      </c>
      <c r="S4" s="4" t="s">
        <v>847</v>
      </c>
      <c r="T4" s="3">
        <v>89285</v>
      </c>
      <c r="U4" s="3">
        <v>2</v>
      </c>
      <c r="V4" s="3">
        <v>0</v>
      </c>
      <c r="X4" s="3" t="str">
        <f>VLOOKUP(Y4,Vat_tu__hang_hoa__dich_vu!$A:$B,2,0)</f>
        <v>GXD500</v>
      </c>
      <c r="Y4" s="5" t="s">
        <v>2911</v>
      </c>
      <c r="AA4" s="3" t="s">
        <v>848</v>
      </c>
    </row>
    <row r="5" spans="1:27">
      <c r="A5" s="3" t="str">
        <f>VLOOKUP(B5,Data!$B:$F,5,0)</f>
        <v>00001873</v>
      </c>
      <c r="B5" s="4">
        <v>9105800181</v>
      </c>
      <c r="C5" s="5" t="str">
        <f>VLOOKUP(B5,Data!$B:$O,14,0)</f>
        <v>WIN-013</v>
      </c>
      <c r="D5" s="5"/>
      <c r="E5" s="6">
        <v>45894.673364849499</v>
      </c>
      <c r="F5" s="7">
        <f t="shared" si="0"/>
        <v>45894.673364849499</v>
      </c>
      <c r="G5" s="5"/>
      <c r="H5" s="3" t="s">
        <v>852</v>
      </c>
      <c r="I5" s="4" t="s">
        <v>841</v>
      </c>
      <c r="J5" s="3" t="s">
        <v>842</v>
      </c>
      <c r="K5" s="3" t="s">
        <v>843</v>
      </c>
      <c r="L5" s="4" t="s">
        <v>1087</v>
      </c>
      <c r="M5" s="3" t="s">
        <v>1088</v>
      </c>
      <c r="N5" s="9" t="str">
        <f t="shared" si="1"/>
        <v>1636 WM VCP DTP Cao Lãnh</v>
      </c>
      <c r="O5" s="3">
        <v>10</v>
      </c>
      <c r="P5" s="4" t="s">
        <v>844</v>
      </c>
      <c r="Q5" s="3" t="s">
        <v>845</v>
      </c>
      <c r="R5" s="4" t="s">
        <v>846</v>
      </c>
      <c r="S5" s="4" t="s">
        <v>847</v>
      </c>
      <c r="T5" s="3">
        <v>46000</v>
      </c>
      <c r="U5" s="3">
        <v>8</v>
      </c>
      <c r="V5" s="3">
        <v>0</v>
      </c>
      <c r="X5" s="3" t="str">
        <f>VLOOKUP(Y5,Vat_tu__hang_hoa__dich_vu!$A:$B,2,0)</f>
        <v>MNH250</v>
      </c>
      <c r="Y5" s="5" t="s">
        <v>2912</v>
      </c>
      <c r="AA5" s="3" t="s">
        <v>848</v>
      </c>
    </row>
    <row r="6" spans="1:27">
      <c r="A6" s="3" t="str">
        <f>VLOOKUP(B6,Data!$B:$F,5,0)</f>
        <v>00007437</v>
      </c>
      <c r="B6" s="4">
        <v>9105806774</v>
      </c>
      <c r="C6" s="5" t="str">
        <f>VLOOKUP(B6,Data!$B:$O,14,0)</f>
        <v>WIN-071</v>
      </c>
      <c r="D6" s="5"/>
      <c r="E6" s="6">
        <v>45888.454014270799</v>
      </c>
      <c r="F6" s="7">
        <f t="shared" si="0"/>
        <v>45888.454014270799</v>
      </c>
      <c r="G6" s="5"/>
      <c r="H6" s="3" t="s">
        <v>852</v>
      </c>
      <c r="I6" s="4" t="s">
        <v>841</v>
      </c>
      <c r="J6" s="3" t="s">
        <v>842</v>
      </c>
      <c r="K6" s="3" t="s">
        <v>843</v>
      </c>
      <c r="L6" s="4" t="s">
        <v>953</v>
      </c>
      <c r="M6" s="3" t="s">
        <v>954</v>
      </c>
      <c r="N6" s="9" t="str">
        <f t="shared" si="1"/>
        <v>1682 WM BDH Quy Nhơn</v>
      </c>
      <c r="O6" s="3">
        <v>10</v>
      </c>
      <c r="P6" s="4" t="s">
        <v>856</v>
      </c>
      <c r="Q6" s="3" t="s">
        <v>857</v>
      </c>
      <c r="R6" s="4" t="s">
        <v>858</v>
      </c>
      <c r="S6" s="4" t="s">
        <v>847</v>
      </c>
      <c r="T6" s="3">
        <v>50182</v>
      </c>
      <c r="U6" s="3">
        <v>2</v>
      </c>
      <c r="V6" s="3">
        <v>0</v>
      </c>
      <c r="X6" s="3" t="str">
        <f>VLOOKUP(Y6,Vat_tu__hang_hoa__dich_vu!$A:$B,2,0)</f>
        <v>GTLX250G</v>
      </c>
      <c r="Y6" s="5" t="s">
        <v>2913</v>
      </c>
      <c r="AA6" s="3" t="s">
        <v>848</v>
      </c>
    </row>
    <row r="7" spans="1:27">
      <c r="A7" s="3" t="str">
        <f>VLOOKUP(B7,Data!$B:$F,5,0)</f>
        <v>00403478</v>
      </c>
      <c r="B7" s="4">
        <v>9105816845</v>
      </c>
      <c r="C7" s="5" t="str">
        <f>VLOOKUP(B7,Data!$B:$O,14,0)</f>
        <v>WIN-002</v>
      </c>
      <c r="D7" s="5"/>
      <c r="E7" s="6">
        <v>45887.644266319403</v>
      </c>
      <c r="F7" s="7">
        <f t="shared" si="0"/>
        <v>45887.644266319403</v>
      </c>
      <c r="G7" s="5"/>
      <c r="H7" s="3" t="s">
        <v>852</v>
      </c>
      <c r="I7" s="4" t="s">
        <v>841</v>
      </c>
      <c r="J7" s="3" t="s">
        <v>842</v>
      </c>
      <c r="K7" s="3" t="s">
        <v>843</v>
      </c>
      <c r="L7" s="4" t="s">
        <v>1357</v>
      </c>
      <c r="M7" s="3" t="s">
        <v>1358</v>
      </c>
      <c r="N7" s="9" t="str">
        <f t="shared" si="1"/>
        <v>1539 WM VCC HNI Bà Triệu</v>
      </c>
      <c r="O7" s="3">
        <v>10</v>
      </c>
      <c r="P7" s="4" t="s">
        <v>859</v>
      </c>
      <c r="Q7" s="3" t="s">
        <v>860</v>
      </c>
      <c r="R7" s="4" t="s">
        <v>861</v>
      </c>
      <c r="S7" s="4" t="s">
        <v>847</v>
      </c>
      <c r="T7" s="3">
        <v>111058</v>
      </c>
      <c r="U7" s="3">
        <v>2</v>
      </c>
      <c r="V7" s="3">
        <v>0</v>
      </c>
      <c r="X7" s="3" t="str">
        <f>VLOOKUP(Y7,Vat_tu__hang_hoa__dich_vu!$A:$B,2,0)</f>
        <v>GM500</v>
      </c>
      <c r="Y7" s="5" t="s">
        <v>2628</v>
      </c>
      <c r="AA7" s="3" t="s">
        <v>848</v>
      </c>
    </row>
    <row r="8" spans="1:27">
      <c r="A8" s="3" t="str">
        <f>VLOOKUP(B8,Data!$B:$F,5,0)</f>
        <v>00403478</v>
      </c>
      <c r="B8" s="4">
        <v>9105816845</v>
      </c>
      <c r="C8" s="5" t="str">
        <f>VLOOKUP(B8,Data!$B:$O,14,0)</f>
        <v>WIN-002</v>
      </c>
      <c r="D8" s="5"/>
      <c r="E8" s="6">
        <v>45887.644266319403</v>
      </c>
      <c r="F8" s="7">
        <f t="shared" si="0"/>
        <v>45887.644266319403</v>
      </c>
      <c r="G8" s="5"/>
      <c r="H8" s="3" t="s">
        <v>852</v>
      </c>
      <c r="I8" s="4" t="s">
        <v>841</v>
      </c>
      <c r="J8" s="3" t="s">
        <v>842</v>
      </c>
      <c r="K8" s="3" t="s">
        <v>843</v>
      </c>
      <c r="L8" s="4" t="s">
        <v>1357</v>
      </c>
      <c r="M8" s="3" t="s">
        <v>1358</v>
      </c>
      <c r="N8" s="9" t="str">
        <f t="shared" si="1"/>
        <v>1539 WM VCC HNI Bà Triệu</v>
      </c>
      <c r="O8" s="3">
        <v>20</v>
      </c>
      <c r="P8" s="4" t="s">
        <v>853</v>
      </c>
      <c r="Q8" s="3" t="s">
        <v>854</v>
      </c>
      <c r="R8" s="4" t="s">
        <v>855</v>
      </c>
      <c r="S8" s="4" t="s">
        <v>847</v>
      </c>
      <c r="T8" s="3">
        <v>55595</v>
      </c>
      <c r="U8" s="3">
        <v>2</v>
      </c>
      <c r="V8" s="3">
        <v>0</v>
      </c>
      <c r="X8" s="3" t="str">
        <f>VLOOKUP(Y8,Vat_tu__hang_hoa__dich_vu!$A:$B,2,0)</f>
        <v>TH200</v>
      </c>
      <c r="Y8" s="5" t="s">
        <v>2866</v>
      </c>
      <c r="AA8" s="3" t="s">
        <v>848</v>
      </c>
    </row>
    <row r="9" spans="1:27">
      <c r="A9" s="3" t="str">
        <f>VLOOKUP(B9,Data!$B:$F,5,0)</f>
        <v>00403491</v>
      </c>
      <c r="B9" s="4">
        <v>9105817724</v>
      </c>
      <c r="C9" s="5" t="str">
        <f>VLOOKUP(B9,Data!$B:$O,14,0)</f>
        <v>WIN-002</v>
      </c>
      <c r="D9" s="5"/>
      <c r="E9" s="6">
        <v>45887.701395567099</v>
      </c>
      <c r="F9" s="7">
        <f t="shared" si="0"/>
        <v>45887.701395567099</v>
      </c>
      <c r="G9" s="5"/>
      <c r="H9" s="3" t="s">
        <v>852</v>
      </c>
      <c r="I9" s="4" t="s">
        <v>841</v>
      </c>
      <c r="J9" s="3" t="s">
        <v>842</v>
      </c>
      <c r="K9" s="3" t="s">
        <v>843</v>
      </c>
      <c r="L9" s="4" t="s">
        <v>1011</v>
      </c>
      <c r="M9" s="3" t="s">
        <v>1012</v>
      </c>
      <c r="N9" s="9" t="str">
        <f t="shared" si="1"/>
        <v>1651 WM HNI Trương Định</v>
      </c>
      <c r="O9" s="3">
        <v>10</v>
      </c>
      <c r="P9" s="4" t="s">
        <v>859</v>
      </c>
      <c r="Q9" s="3" t="s">
        <v>860</v>
      </c>
      <c r="R9" s="4" t="s">
        <v>861</v>
      </c>
      <c r="S9" s="4" t="s">
        <v>847</v>
      </c>
      <c r="T9" s="3">
        <v>111058</v>
      </c>
      <c r="U9" s="3">
        <v>1</v>
      </c>
      <c r="V9" s="3">
        <v>0</v>
      </c>
      <c r="X9" s="3" t="str">
        <f>VLOOKUP(Y9,Vat_tu__hang_hoa__dich_vu!$A:$B,2,0)</f>
        <v>GM500</v>
      </c>
      <c r="Y9" s="5" t="s">
        <v>2628</v>
      </c>
      <c r="AA9" s="3" t="s">
        <v>848</v>
      </c>
    </row>
    <row r="10" spans="1:27">
      <c r="A10" s="3" t="str">
        <f>VLOOKUP(B10,Data!$B:$F,5,0)</f>
        <v>00403498</v>
      </c>
      <c r="B10" s="4">
        <v>9105817896</v>
      </c>
      <c r="C10" s="5" t="str">
        <f>VLOOKUP(B10,Data!$B:$O,14,0)</f>
        <v>WIN-002</v>
      </c>
      <c r="D10" s="5"/>
      <c r="E10" s="6">
        <v>45887.716159224503</v>
      </c>
      <c r="F10" s="7">
        <f t="shared" si="0"/>
        <v>45887.716159224503</v>
      </c>
      <c r="G10" s="5"/>
      <c r="H10" s="3" t="s">
        <v>852</v>
      </c>
      <c r="I10" s="4" t="s">
        <v>841</v>
      </c>
      <c r="J10" s="3" t="s">
        <v>842</v>
      </c>
      <c r="K10" s="3" t="s">
        <v>843</v>
      </c>
      <c r="L10" s="4" t="s">
        <v>927</v>
      </c>
      <c r="M10" s="3" t="s">
        <v>928</v>
      </c>
      <c r="N10" s="9" t="str">
        <f t="shared" si="1"/>
        <v>1553 WM VCC HNI Nguyễn Chí Thanh</v>
      </c>
      <c r="O10" s="3">
        <v>10</v>
      </c>
      <c r="P10" s="4" t="s">
        <v>865</v>
      </c>
      <c r="Q10" s="3" t="s">
        <v>866</v>
      </c>
      <c r="R10" s="4" t="s">
        <v>867</v>
      </c>
      <c r="S10" s="4" t="s">
        <v>847</v>
      </c>
      <c r="T10" s="3">
        <v>70950</v>
      </c>
      <c r="U10" s="3">
        <v>1</v>
      </c>
      <c r="V10" s="3">
        <v>0</v>
      </c>
      <c r="X10" s="3" t="str">
        <f>VLOOKUP(Y10,Vat_tu__hang_hoa__dich_vu!$A:$B,2,0)</f>
        <v>CN300</v>
      </c>
      <c r="Y10" s="5" t="s">
        <v>2617</v>
      </c>
      <c r="AA10" s="3" t="s">
        <v>848</v>
      </c>
    </row>
    <row r="11" spans="1:27">
      <c r="A11" s="3" t="str">
        <f>VLOOKUP(B11,Data!$B:$F,5,0)</f>
        <v>00403498</v>
      </c>
      <c r="B11" s="4">
        <v>9105817896</v>
      </c>
      <c r="C11" s="5" t="str">
        <f>VLOOKUP(B11,Data!$B:$O,14,0)</f>
        <v>WIN-002</v>
      </c>
      <c r="D11" s="5"/>
      <c r="E11" s="6">
        <v>45887.716159224503</v>
      </c>
      <c r="F11" s="7">
        <f t="shared" si="0"/>
        <v>45887.716159224503</v>
      </c>
      <c r="G11" s="5"/>
      <c r="H11" s="3" t="s">
        <v>852</v>
      </c>
      <c r="I11" s="4" t="s">
        <v>841</v>
      </c>
      <c r="J11" s="3" t="s">
        <v>842</v>
      </c>
      <c r="K11" s="3" t="s">
        <v>843</v>
      </c>
      <c r="L11" s="4" t="s">
        <v>927</v>
      </c>
      <c r="M11" s="3" t="s">
        <v>928</v>
      </c>
      <c r="N11" s="9" t="str">
        <f t="shared" si="1"/>
        <v>1553 WM VCC HNI Nguyễn Chí Thanh</v>
      </c>
      <c r="O11" s="3">
        <v>20</v>
      </c>
      <c r="P11" s="4" t="s">
        <v>878</v>
      </c>
      <c r="Q11" s="3" t="s">
        <v>879</v>
      </c>
      <c r="R11" s="4" t="s">
        <v>880</v>
      </c>
      <c r="S11" s="4" t="s">
        <v>847</v>
      </c>
      <c r="T11" s="3">
        <v>50400</v>
      </c>
      <c r="U11" s="3">
        <v>3</v>
      </c>
      <c r="V11" s="3">
        <v>0</v>
      </c>
      <c r="X11" s="3" t="str">
        <f>VLOOKUP(Y11,Vat_tu__hang_hoa__dich_vu!$A:$B,2,0)</f>
        <v>GSG250</v>
      </c>
      <c r="Y11" s="5" t="s">
        <v>2691</v>
      </c>
      <c r="AA11" s="3" t="s">
        <v>848</v>
      </c>
    </row>
    <row r="12" spans="1:27">
      <c r="A12" s="3" t="str">
        <f>VLOOKUP(B12,Data!$B:$F,5,0)</f>
        <v>00403498</v>
      </c>
      <c r="B12" s="4">
        <v>9105817896</v>
      </c>
      <c r="C12" s="5" t="str">
        <f>VLOOKUP(B12,Data!$B:$O,14,0)</f>
        <v>WIN-002</v>
      </c>
      <c r="D12" s="5"/>
      <c r="E12" s="6">
        <v>45887.716159224503</v>
      </c>
      <c r="F12" s="7">
        <f t="shared" si="0"/>
        <v>45887.716159224503</v>
      </c>
      <c r="G12" s="5"/>
      <c r="H12" s="3" t="s">
        <v>852</v>
      </c>
      <c r="I12" s="4" t="s">
        <v>841</v>
      </c>
      <c r="J12" s="3" t="s">
        <v>842</v>
      </c>
      <c r="K12" s="3" t="s">
        <v>843</v>
      </c>
      <c r="L12" s="4" t="s">
        <v>927</v>
      </c>
      <c r="M12" s="3" t="s">
        <v>928</v>
      </c>
      <c r="N12" s="9" t="str">
        <f t="shared" si="1"/>
        <v>1553 WM VCC HNI Nguyễn Chí Thanh</v>
      </c>
      <c r="O12" s="3">
        <v>30</v>
      </c>
      <c r="P12" s="4" t="s">
        <v>873</v>
      </c>
      <c r="Q12" s="3" t="s">
        <v>874</v>
      </c>
      <c r="R12" s="4" t="s">
        <v>875</v>
      </c>
      <c r="S12" s="4" t="s">
        <v>847</v>
      </c>
      <c r="T12" s="3">
        <v>111606</v>
      </c>
      <c r="U12" s="3">
        <v>1</v>
      </c>
      <c r="V12" s="3">
        <v>0</v>
      </c>
      <c r="X12" s="3" t="str">
        <f>VLOOKUP(Y12,Vat_tu__hang_hoa__dich_vu!$A:$B,2,0)</f>
        <v>GXD500</v>
      </c>
      <c r="Y12" s="5" t="s">
        <v>2911</v>
      </c>
      <c r="AA12" s="3" t="s">
        <v>848</v>
      </c>
    </row>
    <row r="13" spans="1:27">
      <c r="A13" s="3" t="str">
        <f>VLOOKUP(B13,Data!$B:$F,5,0)</f>
        <v>00011821</v>
      </c>
      <c r="B13" s="4">
        <v>9105819093</v>
      </c>
      <c r="C13" s="5" t="str">
        <f>VLOOKUP(B13,Data!$B:$O,14,0)</f>
        <v>WIN-044</v>
      </c>
      <c r="D13" s="5"/>
      <c r="E13" s="6">
        <v>45888.262672303201</v>
      </c>
      <c r="F13" s="7">
        <f t="shared" si="0"/>
        <v>45888.262672303201</v>
      </c>
      <c r="G13" s="5"/>
      <c r="H13" s="3" t="s">
        <v>852</v>
      </c>
      <c r="I13" s="4" t="s">
        <v>841</v>
      </c>
      <c r="J13" s="3" t="s">
        <v>842</v>
      </c>
      <c r="K13" s="3" t="s">
        <v>843</v>
      </c>
      <c r="L13" s="4" t="s">
        <v>1119</v>
      </c>
      <c r="M13" s="3" t="s">
        <v>1120</v>
      </c>
      <c r="N13" s="9" t="str">
        <f t="shared" si="1"/>
        <v>2AII WM+ TBH Hướng Tân, Nam Hà</v>
      </c>
      <c r="O13" s="3">
        <v>10</v>
      </c>
      <c r="P13" s="4" t="s">
        <v>859</v>
      </c>
      <c r="Q13" s="3" t="s">
        <v>860</v>
      </c>
      <c r="R13" s="4" t="s">
        <v>861</v>
      </c>
      <c r="S13" s="4" t="s">
        <v>847</v>
      </c>
      <c r="T13" s="3">
        <v>111058</v>
      </c>
      <c r="U13" s="3">
        <v>5</v>
      </c>
      <c r="V13" s="3">
        <v>0</v>
      </c>
      <c r="X13" s="3" t="str">
        <f>VLOOKUP(Y13,Vat_tu__hang_hoa__dich_vu!$A:$B,2,0)</f>
        <v>GM500</v>
      </c>
      <c r="Y13" s="5" t="s">
        <v>2628</v>
      </c>
      <c r="AA13" s="3" t="s">
        <v>848</v>
      </c>
    </row>
    <row r="14" spans="1:27">
      <c r="A14" s="3" t="str">
        <f>VLOOKUP(B14,Data!$B:$F,5,0)</f>
        <v>00008230</v>
      </c>
      <c r="B14" s="4">
        <v>9105819096</v>
      </c>
      <c r="C14" s="5" t="str">
        <f>VLOOKUP(B14,Data!$B:$O,14,0)</f>
        <v>WIN-065</v>
      </c>
      <c r="D14" s="5"/>
      <c r="E14" s="6">
        <v>45888.273878506901</v>
      </c>
      <c r="F14" s="7">
        <f t="shared" si="0"/>
        <v>45888.273878506901</v>
      </c>
      <c r="G14" s="5"/>
      <c r="H14" s="3" t="s">
        <v>852</v>
      </c>
      <c r="I14" s="4" t="s">
        <v>841</v>
      </c>
      <c r="J14" s="3" t="s">
        <v>842</v>
      </c>
      <c r="K14" s="3" t="s">
        <v>843</v>
      </c>
      <c r="L14" s="4" t="s">
        <v>1409</v>
      </c>
      <c r="M14" s="3" t="s">
        <v>1410</v>
      </c>
      <c r="N14" s="9" t="str">
        <f t="shared" si="1"/>
        <v>2ABB WM+ BGG Thôn Khoát, Đông Lỗ</v>
      </c>
      <c r="O14" s="3">
        <v>10</v>
      </c>
      <c r="P14" s="4" t="s">
        <v>859</v>
      </c>
      <c r="Q14" s="3" t="s">
        <v>860</v>
      </c>
      <c r="R14" s="4" t="s">
        <v>861</v>
      </c>
      <c r="S14" s="4" t="s">
        <v>847</v>
      </c>
      <c r="T14" s="3">
        <v>111058</v>
      </c>
      <c r="U14" s="3">
        <v>2</v>
      </c>
      <c r="V14" s="3">
        <v>0</v>
      </c>
      <c r="X14" s="3" t="str">
        <f>VLOOKUP(Y14,Vat_tu__hang_hoa__dich_vu!$A:$B,2,0)</f>
        <v>GM500</v>
      </c>
      <c r="Y14" s="5" t="s">
        <v>2628</v>
      </c>
      <c r="AA14" s="3" t="s">
        <v>848</v>
      </c>
    </row>
    <row r="15" spans="1:27">
      <c r="A15" s="3" t="str">
        <f>VLOOKUP(B15,Data!$B:$F,5,0)</f>
        <v>00002948</v>
      </c>
      <c r="B15" s="4">
        <v>9105819138</v>
      </c>
      <c r="C15" s="5" t="str">
        <f>VLOOKUP(B15,Data!$B:$O,14,0)</f>
        <v>WIN-030</v>
      </c>
      <c r="D15" s="5"/>
      <c r="E15" s="6">
        <v>45888.303860729196</v>
      </c>
      <c r="F15" s="7">
        <f t="shared" si="0"/>
        <v>45888.303860729196</v>
      </c>
      <c r="G15" s="5"/>
      <c r="H15" s="3" t="s">
        <v>852</v>
      </c>
      <c r="I15" s="4" t="s">
        <v>841</v>
      </c>
      <c r="J15" s="3" t="s">
        <v>842</v>
      </c>
      <c r="K15" s="3" t="s">
        <v>843</v>
      </c>
      <c r="L15" s="4" t="s">
        <v>1375</v>
      </c>
      <c r="M15" s="3" t="s">
        <v>1376</v>
      </c>
      <c r="N15" s="9" t="str">
        <f t="shared" si="1"/>
        <v>5910 WM+ HNM 180 Nguyễn Văn Trỗi</v>
      </c>
      <c r="O15" s="3">
        <v>10</v>
      </c>
      <c r="P15" s="4" t="s">
        <v>859</v>
      </c>
      <c r="Q15" s="3" t="s">
        <v>860</v>
      </c>
      <c r="R15" s="4" t="s">
        <v>861</v>
      </c>
      <c r="S15" s="4" t="s">
        <v>847</v>
      </c>
      <c r="T15" s="3">
        <v>111058</v>
      </c>
      <c r="U15" s="3">
        <v>1</v>
      </c>
      <c r="V15" s="3">
        <v>0</v>
      </c>
      <c r="X15" s="3" t="str">
        <f>VLOOKUP(Y15,Vat_tu__hang_hoa__dich_vu!$A:$B,2,0)</f>
        <v>GM500</v>
      </c>
      <c r="Y15" s="5" t="s">
        <v>2628</v>
      </c>
      <c r="AA15" s="3" t="s">
        <v>848</v>
      </c>
    </row>
    <row r="16" spans="1:27">
      <c r="A16" s="3" t="str">
        <f>VLOOKUP(B16,Data!$B:$F,5,0)</f>
        <v>00011823</v>
      </c>
      <c r="B16" s="4">
        <v>9105819124</v>
      </c>
      <c r="C16" s="5" t="str">
        <f>VLOOKUP(B16,Data!$B:$O,14,0)</f>
        <v>WIN-044</v>
      </c>
      <c r="D16" s="5"/>
      <c r="E16" s="6">
        <v>45888.3053659375</v>
      </c>
      <c r="F16" s="7">
        <f t="shared" si="0"/>
        <v>45888.3053659375</v>
      </c>
      <c r="G16" s="5"/>
      <c r="H16" s="3" t="s">
        <v>852</v>
      </c>
      <c r="I16" s="4" t="s">
        <v>841</v>
      </c>
      <c r="J16" s="3" t="s">
        <v>842</v>
      </c>
      <c r="K16" s="3" t="s">
        <v>843</v>
      </c>
      <c r="L16" s="4" t="s">
        <v>1003</v>
      </c>
      <c r="M16" s="3" t="s">
        <v>1004</v>
      </c>
      <c r="N16" s="9" t="str">
        <f t="shared" si="1"/>
        <v>2ARM WM+ TBH Trung Thịnh, Thái Thịnh</v>
      </c>
      <c r="O16" s="3">
        <v>10</v>
      </c>
      <c r="P16" s="4" t="s">
        <v>859</v>
      </c>
      <c r="Q16" s="3" t="s">
        <v>860</v>
      </c>
      <c r="R16" s="4" t="s">
        <v>861</v>
      </c>
      <c r="S16" s="4" t="s">
        <v>847</v>
      </c>
      <c r="T16" s="3">
        <v>111058</v>
      </c>
      <c r="U16" s="3">
        <v>2</v>
      </c>
      <c r="V16" s="3">
        <v>0</v>
      </c>
      <c r="X16" s="3" t="str">
        <f>VLOOKUP(Y16,Vat_tu__hang_hoa__dich_vu!$A:$B,2,0)</f>
        <v>GM500</v>
      </c>
      <c r="Y16" s="5" t="s">
        <v>2628</v>
      </c>
      <c r="AA16" s="3" t="s">
        <v>848</v>
      </c>
    </row>
    <row r="17" spans="1:27">
      <c r="A17" s="3" t="str">
        <f>VLOOKUP(B17,Data!$B:$F,5,0)</f>
        <v>00403590</v>
      </c>
      <c r="B17" s="4">
        <v>9105819304</v>
      </c>
      <c r="C17" s="5" t="str">
        <f>VLOOKUP(B17,Data!$B:$O,14,0)</f>
        <v>WIN-002</v>
      </c>
      <c r="D17" s="5"/>
      <c r="E17" s="6">
        <v>45888.363000196798</v>
      </c>
      <c r="F17" s="7">
        <f t="shared" si="0"/>
        <v>45888.363000196798</v>
      </c>
      <c r="G17" s="5"/>
      <c r="H17" s="3" t="s">
        <v>852</v>
      </c>
      <c r="I17" s="4" t="s">
        <v>841</v>
      </c>
      <c r="J17" s="3" t="s">
        <v>842</v>
      </c>
      <c r="K17" s="3" t="s">
        <v>843</v>
      </c>
      <c r="L17" s="4" t="s">
        <v>923</v>
      </c>
      <c r="M17" s="3" t="s">
        <v>924</v>
      </c>
      <c r="N17" s="9" t="str">
        <f t="shared" si="1"/>
        <v>1644 WM HNI Yên Sở</v>
      </c>
      <c r="O17" s="3">
        <v>10</v>
      </c>
      <c r="P17" s="4" t="s">
        <v>856</v>
      </c>
      <c r="Q17" s="3" t="s">
        <v>857</v>
      </c>
      <c r="R17" s="4" t="s">
        <v>858</v>
      </c>
      <c r="S17" s="4" t="s">
        <v>847</v>
      </c>
      <c r="T17" s="3">
        <v>50182</v>
      </c>
      <c r="U17" s="3">
        <v>1</v>
      </c>
      <c r="V17" s="3">
        <v>0</v>
      </c>
      <c r="X17" s="3" t="str">
        <f>VLOOKUP(Y17,Vat_tu__hang_hoa__dich_vu!$A:$B,2,0)</f>
        <v>GTLX250G</v>
      </c>
      <c r="Y17" s="5" t="s">
        <v>2913</v>
      </c>
      <c r="AA17" s="3" t="s">
        <v>848</v>
      </c>
    </row>
    <row r="18" spans="1:27">
      <c r="A18" s="3" t="str">
        <f>VLOOKUP(B18,Data!$B:$F,5,0)</f>
        <v>00403590</v>
      </c>
      <c r="B18" s="4">
        <v>9105819304</v>
      </c>
      <c r="C18" s="5" t="str">
        <f>VLOOKUP(B18,Data!$B:$O,14,0)</f>
        <v>WIN-002</v>
      </c>
      <c r="D18" s="5"/>
      <c r="E18" s="6">
        <v>45888.363000196798</v>
      </c>
      <c r="F18" s="7">
        <f t="shared" si="0"/>
        <v>45888.363000196798</v>
      </c>
      <c r="G18" s="5"/>
      <c r="H18" s="3" t="s">
        <v>852</v>
      </c>
      <c r="I18" s="4" t="s">
        <v>841</v>
      </c>
      <c r="J18" s="3" t="s">
        <v>842</v>
      </c>
      <c r="K18" s="3" t="s">
        <v>843</v>
      </c>
      <c r="L18" s="4" t="s">
        <v>923</v>
      </c>
      <c r="M18" s="3" t="s">
        <v>924</v>
      </c>
      <c r="N18" s="9" t="str">
        <f t="shared" si="1"/>
        <v>1644 WM HNI Yên Sở</v>
      </c>
      <c r="O18" s="3">
        <v>20</v>
      </c>
      <c r="P18" s="4" t="s">
        <v>853</v>
      </c>
      <c r="Q18" s="3" t="s">
        <v>854</v>
      </c>
      <c r="R18" s="4" t="s">
        <v>855</v>
      </c>
      <c r="S18" s="4" t="s">
        <v>847</v>
      </c>
      <c r="T18" s="3">
        <v>55595</v>
      </c>
      <c r="U18" s="3">
        <v>4</v>
      </c>
      <c r="V18" s="3">
        <v>0</v>
      </c>
      <c r="X18" s="3" t="str">
        <f>VLOOKUP(Y18,Vat_tu__hang_hoa__dich_vu!$A:$B,2,0)</f>
        <v>TH200</v>
      </c>
      <c r="Y18" s="5" t="s">
        <v>2866</v>
      </c>
      <c r="AA18" s="3" t="s">
        <v>848</v>
      </c>
    </row>
    <row r="19" spans="1:27">
      <c r="A19" s="3" t="str">
        <f>VLOOKUP(B19,Data!$B:$F,5,0)</f>
        <v>00008233</v>
      </c>
      <c r="B19" s="4">
        <v>9105819353</v>
      </c>
      <c r="C19" s="5" t="str">
        <f>VLOOKUP(B19,Data!$B:$O,14,0)</f>
        <v>WIN-065</v>
      </c>
      <c r="D19" s="5"/>
      <c r="E19" s="6">
        <v>45888.368833564797</v>
      </c>
      <c r="F19" s="7">
        <f t="shared" si="0"/>
        <v>45888.368833564797</v>
      </c>
      <c r="G19" s="5"/>
      <c r="H19" s="3" t="s">
        <v>852</v>
      </c>
      <c r="I19" s="4" t="s">
        <v>841</v>
      </c>
      <c r="J19" s="3" t="s">
        <v>842</v>
      </c>
      <c r="K19" s="3" t="s">
        <v>843</v>
      </c>
      <c r="L19" s="4" t="s">
        <v>1349</v>
      </c>
      <c r="M19" s="3" t="s">
        <v>1350</v>
      </c>
      <c r="N19" s="9" t="str">
        <f t="shared" si="1"/>
        <v>6853 WM+ BGG 103 Phố Kim</v>
      </c>
      <c r="O19" s="3">
        <v>10</v>
      </c>
      <c r="P19" s="4" t="s">
        <v>859</v>
      </c>
      <c r="Q19" s="3" t="s">
        <v>860</v>
      </c>
      <c r="R19" s="4" t="s">
        <v>861</v>
      </c>
      <c r="S19" s="4" t="s">
        <v>847</v>
      </c>
      <c r="T19" s="3">
        <v>111058</v>
      </c>
      <c r="U19" s="3">
        <v>1</v>
      </c>
      <c r="V19" s="3">
        <v>0</v>
      </c>
      <c r="X19" s="3" t="str">
        <f>VLOOKUP(Y19,Vat_tu__hang_hoa__dich_vu!$A:$B,2,0)</f>
        <v>GM500</v>
      </c>
      <c r="Y19" s="5" t="s">
        <v>2628</v>
      </c>
      <c r="AA19" s="3" t="s">
        <v>848</v>
      </c>
    </row>
    <row r="20" spans="1:27">
      <c r="A20" s="3" t="str">
        <f>VLOOKUP(B20,Data!$B:$F,5,0)</f>
        <v>00039233</v>
      </c>
      <c r="B20" s="4">
        <v>9105819406</v>
      </c>
      <c r="C20" s="5" t="str">
        <f>VLOOKUP(B20,Data!$B:$O,14,0)</f>
        <v>WIN-007</v>
      </c>
      <c r="D20" s="5"/>
      <c r="E20" s="6">
        <v>45888.377929282397</v>
      </c>
      <c r="F20" s="7">
        <f t="shared" si="0"/>
        <v>45888.377929282397</v>
      </c>
      <c r="G20" s="5"/>
      <c r="H20" s="3" t="s">
        <v>852</v>
      </c>
      <c r="I20" s="4" t="s">
        <v>841</v>
      </c>
      <c r="J20" s="3" t="s">
        <v>842</v>
      </c>
      <c r="K20" s="3" t="s">
        <v>843</v>
      </c>
      <c r="L20" s="4" t="s">
        <v>983</v>
      </c>
      <c r="M20" s="3" t="s">
        <v>984</v>
      </c>
      <c r="N20" s="9" t="str">
        <f t="shared" si="1"/>
        <v>3326 WM+ QNH 239 Tổ 24 Quang Trung</v>
      </c>
      <c r="O20" s="3">
        <v>10</v>
      </c>
      <c r="P20" s="4" t="s">
        <v>849</v>
      </c>
      <c r="Q20" s="3" t="s">
        <v>850</v>
      </c>
      <c r="R20" s="4" t="s">
        <v>851</v>
      </c>
      <c r="S20" s="4" t="s">
        <v>847</v>
      </c>
      <c r="T20" s="3">
        <v>73431</v>
      </c>
      <c r="U20" s="3">
        <v>1</v>
      </c>
      <c r="V20" s="3">
        <v>0</v>
      </c>
      <c r="X20" s="3" t="str">
        <f>VLOOKUP(Y20,Vat_tu__hang_hoa__dich_vu!$A:$B,2,0)</f>
        <v>CGM300</v>
      </c>
      <c r="Y20" s="5" t="s">
        <v>2577</v>
      </c>
      <c r="AA20" s="3" t="s">
        <v>848</v>
      </c>
    </row>
    <row r="21" spans="1:27">
      <c r="A21" s="3" t="str">
        <f>VLOOKUP(B21,Data!$B:$F,5,0)</f>
        <v>00024786</v>
      </c>
      <c r="B21" s="4">
        <v>9105819505</v>
      </c>
      <c r="C21" s="5" t="str">
        <f>VLOOKUP(B21,Data!$B:$O,14,0)</f>
        <v>WIN-056</v>
      </c>
      <c r="D21" s="5"/>
      <c r="E21" s="6">
        <v>45888.392914583303</v>
      </c>
      <c r="F21" s="7">
        <f t="shared" si="0"/>
        <v>45888.392914583303</v>
      </c>
      <c r="G21" s="5"/>
      <c r="H21" s="3" t="s">
        <v>852</v>
      </c>
      <c r="I21" s="4" t="s">
        <v>841</v>
      </c>
      <c r="J21" s="3" t="s">
        <v>842</v>
      </c>
      <c r="K21" s="3" t="s">
        <v>843</v>
      </c>
      <c r="L21" s="4" t="s">
        <v>1069</v>
      </c>
      <c r="M21" s="3" t="s">
        <v>1070</v>
      </c>
      <c r="N21" s="9" t="str">
        <f t="shared" si="1"/>
        <v>5977 WM+ HYN Thanh Xá, Yên Mỹ</v>
      </c>
      <c r="O21" s="3">
        <v>10</v>
      </c>
      <c r="P21" s="4" t="s">
        <v>844</v>
      </c>
      <c r="Q21" s="3" t="s">
        <v>845</v>
      </c>
      <c r="R21" s="4" t="s">
        <v>846</v>
      </c>
      <c r="S21" s="4" t="s">
        <v>847</v>
      </c>
      <c r="T21" s="3">
        <v>46000</v>
      </c>
      <c r="U21" s="3">
        <v>2</v>
      </c>
      <c r="V21" s="3">
        <v>0</v>
      </c>
      <c r="X21" s="3" t="str">
        <f>VLOOKUP(Y21,Vat_tu__hang_hoa__dich_vu!$A:$B,2,0)</f>
        <v>MNH250</v>
      </c>
      <c r="Y21" s="5" t="s">
        <v>2912</v>
      </c>
      <c r="AA21" s="3" t="s">
        <v>848</v>
      </c>
    </row>
    <row r="22" spans="1:27">
      <c r="A22" s="3" t="str">
        <f>VLOOKUP(B22,Data!$B:$F,5,0)</f>
        <v>00004680</v>
      </c>
      <c r="B22" s="4">
        <v>9105819562</v>
      </c>
      <c r="C22" s="5" t="str">
        <f>VLOOKUP(B22,Data!$B:$O,14,0)</f>
        <v>WIN-063</v>
      </c>
      <c r="D22" s="5"/>
      <c r="E22" s="6">
        <v>45888.3946599884</v>
      </c>
      <c r="F22" s="7">
        <f t="shared" si="0"/>
        <v>45888.3946599884</v>
      </c>
      <c r="G22" s="5"/>
      <c r="H22" s="3" t="s">
        <v>852</v>
      </c>
      <c r="I22" s="4" t="s">
        <v>841</v>
      </c>
      <c r="J22" s="3" t="s">
        <v>842</v>
      </c>
      <c r="K22" s="3" t="s">
        <v>843</v>
      </c>
      <c r="L22" s="4" t="s">
        <v>1093</v>
      </c>
      <c r="M22" s="3" t="s">
        <v>1094</v>
      </c>
      <c r="N22" s="9" t="str">
        <f t="shared" si="1"/>
        <v>6651 WM+ TGG 378 Lê Thị Hồng Gấm</v>
      </c>
      <c r="O22" s="3">
        <v>10</v>
      </c>
      <c r="P22" s="4" t="s">
        <v>856</v>
      </c>
      <c r="Q22" s="3" t="s">
        <v>857</v>
      </c>
      <c r="R22" s="4" t="s">
        <v>858</v>
      </c>
      <c r="S22" s="4" t="s">
        <v>847</v>
      </c>
      <c r="T22" s="3">
        <v>50182</v>
      </c>
      <c r="U22" s="3">
        <v>2</v>
      </c>
      <c r="V22" s="3">
        <v>0</v>
      </c>
      <c r="X22" s="3" t="str">
        <f>VLOOKUP(Y22,Vat_tu__hang_hoa__dich_vu!$A:$B,2,0)</f>
        <v>GTLX250G</v>
      </c>
      <c r="Y22" s="5" t="s">
        <v>2913</v>
      </c>
      <c r="AA22" s="3" t="s">
        <v>848</v>
      </c>
    </row>
    <row r="23" spans="1:27">
      <c r="A23" s="3" t="str">
        <f>VLOOKUP(B23,Data!$B:$F,5,0)</f>
        <v>00031586</v>
      </c>
      <c r="B23" s="4">
        <v>9105819586</v>
      </c>
      <c r="C23" s="5" t="str">
        <f>VLOOKUP(B23,Data!$B:$O,14,0)</f>
        <v>WIN-058</v>
      </c>
      <c r="D23" s="5"/>
      <c r="E23" s="6">
        <v>45888.397875463001</v>
      </c>
      <c r="F23" s="7">
        <f t="shared" si="0"/>
        <v>45888.397875463001</v>
      </c>
      <c r="G23" s="5"/>
      <c r="H23" s="3" t="s">
        <v>852</v>
      </c>
      <c r="I23" s="4" t="s">
        <v>841</v>
      </c>
      <c r="J23" s="3" t="s">
        <v>842</v>
      </c>
      <c r="K23" s="3" t="s">
        <v>843</v>
      </c>
      <c r="L23" s="4" t="s">
        <v>1403</v>
      </c>
      <c r="M23" s="3" t="s">
        <v>1404</v>
      </c>
      <c r="N23" s="9" t="str">
        <f t="shared" si="1"/>
        <v>6449 WM+ NAN Khối 2A Thanh Chương</v>
      </c>
      <c r="O23" s="3">
        <v>10</v>
      </c>
      <c r="P23" s="4" t="s">
        <v>853</v>
      </c>
      <c r="Q23" s="3" t="s">
        <v>854</v>
      </c>
      <c r="R23" s="4" t="s">
        <v>855</v>
      </c>
      <c r="S23" s="4" t="s">
        <v>847</v>
      </c>
      <c r="T23" s="3">
        <v>55595</v>
      </c>
      <c r="U23" s="3">
        <v>1</v>
      </c>
      <c r="V23" s="3">
        <v>0</v>
      </c>
      <c r="X23" s="3" t="str">
        <f>VLOOKUP(Y23,Vat_tu__hang_hoa__dich_vu!$A:$B,2,0)</f>
        <v>TH200</v>
      </c>
      <c r="Y23" s="5" t="s">
        <v>2866</v>
      </c>
      <c r="AA23" s="3" t="s">
        <v>848</v>
      </c>
    </row>
    <row r="24" spans="1:27">
      <c r="A24" s="3" t="str">
        <f>VLOOKUP(B24,Data!$B:$F,5,0)</f>
        <v>00007159</v>
      </c>
      <c r="B24" s="4">
        <v>9105819627</v>
      </c>
      <c r="C24" s="5" t="str">
        <f>VLOOKUP(B24,Data!$B:$O,14,0)</f>
        <v>WIN-021</v>
      </c>
      <c r="D24" s="5"/>
      <c r="E24" s="6">
        <v>45888.3984543634</v>
      </c>
      <c r="F24" s="7">
        <f t="shared" si="0"/>
        <v>45888.3984543634</v>
      </c>
      <c r="G24" s="5"/>
      <c r="H24" s="3" t="s">
        <v>852</v>
      </c>
      <c r="I24" s="4" t="s">
        <v>841</v>
      </c>
      <c r="J24" s="3" t="s">
        <v>842</v>
      </c>
      <c r="K24" s="3" t="s">
        <v>843</v>
      </c>
      <c r="L24" s="4" t="s">
        <v>1207</v>
      </c>
      <c r="M24" s="3" t="s">
        <v>1208</v>
      </c>
      <c r="N24" s="9" t="str">
        <f t="shared" si="1"/>
        <v>2B18 WM+ TTH 497 Bùi Thị Xuân</v>
      </c>
      <c r="O24" s="3">
        <v>10</v>
      </c>
      <c r="P24" s="4" t="s">
        <v>865</v>
      </c>
      <c r="Q24" s="3" t="s">
        <v>866</v>
      </c>
      <c r="R24" s="4" t="s">
        <v>867</v>
      </c>
      <c r="S24" s="4" t="s">
        <v>847</v>
      </c>
      <c r="T24" s="3">
        <v>70950</v>
      </c>
      <c r="U24" s="3">
        <v>2</v>
      </c>
      <c r="V24" s="3">
        <v>0</v>
      </c>
      <c r="X24" s="3" t="str">
        <f>VLOOKUP(Y24,Vat_tu__hang_hoa__dich_vu!$A:$B,2,0)</f>
        <v>CN300</v>
      </c>
      <c r="Y24" s="5" t="s">
        <v>2617</v>
      </c>
      <c r="AA24" s="3" t="s">
        <v>848</v>
      </c>
    </row>
    <row r="25" spans="1:27">
      <c r="A25" s="3" t="str">
        <f>VLOOKUP(B25,Data!$B:$F,5,0)</f>
        <v>00027689</v>
      </c>
      <c r="B25" s="4">
        <v>9105819652</v>
      </c>
      <c r="C25" s="5" t="str">
        <f>VLOOKUP(B25,Data!$B:$O,14,0)</f>
        <v>WIN-020</v>
      </c>
      <c r="D25" s="5"/>
      <c r="E25" s="6">
        <v>45888.402389733797</v>
      </c>
      <c r="F25" s="7">
        <f t="shared" si="0"/>
        <v>45888.402389733797</v>
      </c>
      <c r="G25" s="5"/>
      <c r="H25" s="3" t="s">
        <v>852</v>
      </c>
      <c r="I25" s="4" t="s">
        <v>841</v>
      </c>
      <c r="J25" s="3" t="s">
        <v>842</v>
      </c>
      <c r="K25" s="3" t="s">
        <v>843</v>
      </c>
      <c r="L25" s="4" t="s">
        <v>909</v>
      </c>
      <c r="M25" s="3" t="s">
        <v>910</v>
      </c>
      <c r="N25" s="9" t="str">
        <f t="shared" si="1"/>
        <v>2AV0 WM+ THA Mỹ Quan, Yên Định</v>
      </c>
      <c r="O25" s="3">
        <v>10</v>
      </c>
      <c r="P25" s="4" t="s">
        <v>859</v>
      </c>
      <c r="Q25" s="3" t="s">
        <v>860</v>
      </c>
      <c r="R25" s="4" t="s">
        <v>861</v>
      </c>
      <c r="S25" s="4" t="s">
        <v>847</v>
      </c>
      <c r="T25" s="3">
        <v>111058</v>
      </c>
      <c r="U25" s="3">
        <v>1</v>
      </c>
      <c r="V25" s="3">
        <v>0</v>
      </c>
      <c r="X25" s="3" t="str">
        <f>VLOOKUP(Y25,Vat_tu__hang_hoa__dich_vu!$A:$B,2,0)</f>
        <v>GM500</v>
      </c>
      <c r="Y25" s="5" t="s">
        <v>2628</v>
      </c>
      <c r="AA25" s="3" t="s">
        <v>848</v>
      </c>
    </row>
    <row r="26" spans="1:27">
      <c r="A26" s="3" t="str">
        <f>VLOOKUP(B26,Data!$B:$F,5,0)</f>
        <v>00015127</v>
      </c>
      <c r="B26" s="4">
        <v>9105819605</v>
      </c>
      <c r="C26" s="5" t="str">
        <f>VLOOKUP(B26,Data!$B:$O,14,0)</f>
        <v>WIN-003</v>
      </c>
      <c r="D26" s="5"/>
      <c r="E26" s="6">
        <v>45888.405114085603</v>
      </c>
      <c r="F26" s="7">
        <f t="shared" si="0"/>
        <v>45888.405114085603</v>
      </c>
      <c r="G26" s="5"/>
      <c r="H26" s="3" t="s">
        <v>852</v>
      </c>
      <c r="I26" s="4" t="s">
        <v>841</v>
      </c>
      <c r="J26" s="3" t="s">
        <v>842</v>
      </c>
      <c r="K26" s="3" t="s">
        <v>843</v>
      </c>
      <c r="L26" s="4" t="s">
        <v>1335</v>
      </c>
      <c r="M26" s="3" t="s">
        <v>1336</v>
      </c>
      <c r="N26" s="9" t="str">
        <f t="shared" si="1"/>
        <v>6090 WM+ PTO 191B Ba Mỏ</v>
      </c>
      <c r="O26" s="3">
        <v>10</v>
      </c>
      <c r="P26" s="4" t="s">
        <v>859</v>
      </c>
      <c r="Q26" s="3" t="s">
        <v>860</v>
      </c>
      <c r="R26" s="4" t="s">
        <v>861</v>
      </c>
      <c r="S26" s="4" t="s">
        <v>847</v>
      </c>
      <c r="T26" s="3">
        <v>111058</v>
      </c>
      <c r="U26" s="3">
        <v>1</v>
      </c>
      <c r="V26" s="3">
        <v>0</v>
      </c>
      <c r="X26" s="3" t="str">
        <f>VLOOKUP(Y26,Vat_tu__hang_hoa__dich_vu!$A:$B,2,0)</f>
        <v>GM500</v>
      </c>
      <c r="Y26" s="5" t="s">
        <v>2628</v>
      </c>
      <c r="AA26" s="3" t="s">
        <v>848</v>
      </c>
    </row>
    <row r="27" spans="1:27">
      <c r="A27" s="3" t="str">
        <f>VLOOKUP(B27,Data!$B:$F,5,0)</f>
        <v>00012084</v>
      </c>
      <c r="B27" s="4">
        <v>9105819675</v>
      </c>
      <c r="C27" s="5" t="str">
        <f>VLOOKUP(B27,Data!$B:$O,14,0)</f>
        <v>WIN-006</v>
      </c>
      <c r="D27" s="5"/>
      <c r="E27" s="6">
        <v>45888.4129070255</v>
      </c>
      <c r="F27" s="7">
        <f t="shared" si="0"/>
        <v>45888.4129070255</v>
      </c>
      <c r="G27" s="5"/>
      <c r="H27" s="3" t="s">
        <v>852</v>
      </c>
      <c r="I27" s="4" t="s">
        <v>841</v>
      </c>
      <c r="J27" s="3" t="s">
        <v>842</v>
      </c>
      <c r="K27" s="3" t="s">
        <v>843</v>
      </c>
      <c r="L27" s="4" t="s">
        <v>1233</v>
      </c>
      <c r="M27" s="3" t="s">
        <v>1234</v>
      </c>
      <c r="N27" s="9" t="str">
        <f t="shared" si="1"/>
        <v>5996 WM+ HDG 27 Mạc Đĩnh Chi</v>
      </c>
      <c r="O27" s="3">
        <v>10</v>
      </c>
      <c r="P27" s="4" t="s">
        <v>859</v>
      </c>
      <c r="Q27" s="3" t="s">
        <v>860</v>
      </c>
      <c r="R27" s="4" t="s">
        <v>861</v>
      </c>
      <c r="S27" s="4" t="s">
        <v>847</v>
      </c>
      <c r="T27" s="3">
        <v>111058</v>
      </c>
      <c r="U27" s="3">
        <v>1</v>
      </c>
      <c r="V27" s="3">
        <v>0</v>
      </c>
      <c r="X27" s="3" t="str">
        <f>VLOOKUP(Y27,Vat_tu__hang_hoa__dich_vu!$A:$B,2,0)</f>
        <v>GM500</v>
      </c>
      <c r="Y27" s="5" t="s">
        <v>2628</v>
      </c>
      <c r="AA27" s="3" t="s">
        <v>848</v>
      </c>
    </row>
    <row r="28" spans="1:27">
      <c r="A28" s="3" t="str">
        <f>VLOOKUP(B28,Data!$B:$F,5,0)</f>
        <v>00015130</v>
      </c>
      <c r="B28" s="4">
        <v>9105819732</v>
      </c>
      <c r="C28" s="5" t="str">
        <f>VLOOKUP(B28,Data!$B:$O,14,0)</f>
        <v>WIN-003</v>
      </c>
      <c r="D28" s="5"/>
      <c r="E28" s="6">
        <v>45888.416631168999</v>
      </c>
      <c r="F28" s="7">
        <f t="shared" si="0"/>
        <v>45888.416631168999</v>
      </c>
      <c r="G28" s="5"/>
      <c r="H28" s="3" t="s">
        <v>852</v>
      </c>
      <c r="I28" s="4" t="s">
        <v>841</v>
      </c>
      <c r="J28" s="3" t="s">
        <v>842</v>
      </c>
      <c r="K28" s="3" t="s">
        <v>843</v>
      </c>
      <c r="L28" s="4" t="s">
        <v>1335</v>
      </c>
      <c r="M28" s="3" t="s">
        <v>1336</v>
      </c>
      <c r="N28" s="9" t="str">
        <f t="shared" si="1"/>
        <v>6090 WM+ PTO 191B Ba Mỏ</v>
      </c>
      <c r="O28" s="3">
        <v>10</v>
      </c>
      <c r="P28" s="4" t="s">
        <v>868</v>
      </c>
      <c r="Q28" s="3" t="s">
        <v>869</v>
      </c>
      <c r="R28" s="4" t="s">
        <v>870</v>
      </c>
      <c r="S28" s="4" t="s">
        <v>847</v>
      </c>
      <c r="T28" s="3">
        <v>49500</v>
      </c>
      <c r="U28" s="3">
        <v>4</v>
      </c>
      <c r="V28" s="3">
        <v>0</v>
      </c>
      <c r="X28" s="3" t="str">
        <f>VLOOKUP(Y28,Vat_tu__hang_hoa__dich_vu!$A:$B,2,0)</f>
        <v>GL250KT</v>
      </c>
      <c r="Y28" s="5" t="s">
        <v>2681</v>
      </c>
      <c r="AA28" s="3" t="s">
        <v>848</v>
      </c>
    </row>
    <row r="29" spans="1:27">
      <c r="A29" s="3" t="str">
        <f>VLOOKUP(B29,Data!$B:$F,5,0)</f>
        <v>00015130</v>
      </c>
      <c r="B29" s="4">
        <v>9105819732</v>
      </c>
      <c r="C29" s="5" t="str">
        <f>VLOOKUP(B29,Data!$B:$O,14,0)</f>
        <v>WIN-003</v>
      </c>
      <c r="D29" s="5"/>
      <c r="E29" s="6">
        <v>45888.416631168999</v>
      </c>
      <c r="F29" s="7">
        <f t="shared" si="0"/>
        <v>45888.416631168999</v>
      </c>
      <c r="G29" s="5"/>
      <c r="H29" s="3" t="s">
        <v>852</v>
      </c>
      <c r="I29" s="4" t="s">
        <v>841</v>
      </c>
      <c r="J29" s="3" t="s">
        <v>842</v>
      </c>
      <c r="K29" s="3" t="s">
        <v>843</v>
      </c>
      <c r="L29" s="4" t="s">
        <v>1335</v>
      </c>
      <c r="M29" s="3" t="s">
        <v>1336</v>
      </c>
      <c r="N29" s="9" t="str">
        <f t="shared" si="1"/>
        <v>6090 WM+ PTO 191B Ba Mỏ</v>
      </c>
      <c r="O29" s="3">
        <v>20</v>
      </c>
      <c r="P29" s="4" t="s">
        <v>878</v>
      </c>
      <c r="Q29" s="3" t="s">
        <v>879</v>
      </c>
      <c r="R29" s="4" t="s">
        <v>880</v>
      </c>
      <c r="S29" s="4" t="s">
        <v>847</v>
      </c>
      <c r="T29" s="3">
        <v>50400</v>
      </c>
      <c r="U29" s="3">
        <v>5</v>
      </c>
      <c r="V29" s="3">
        <v>0</v>
      </c>
      <c r="X29" s="3" t="str">
        <f>VLOOKUP(Y29,Vat_tu__hang_hoa__dich_vu!$A:$B,2,0)</f>
        <v>GSG250</v>
      </c>
      <c r="Y29" s="5" t="s">
        <v>2691</v>
      </c>
      <c r="AA29" s="3" t="s">
        <v>848</v>
      </c>
    </row>
    <row r="30" spans="1:27">
      <c r="A30" s="3" t="str">
        <f>VLOOKUP(B30,Data!$B:$F,5,0)</f>
        <v>00031590</v>
      </c>
      <c r="B30" s="4">
        <v>9105819823</v>
      </c>
      <c r="C30" s="5" t="str">
        <f>VLOOKUP(B30,Data!$B:$O,14,0)</f>
        <v>WIN-058</v>
      </c>
      <c r="D30" s="5"/>
      <c r="E30" s="6">
        <v>45888.422740243099</v>
      </c>
      <c r="F30" s="7">
        <f t="shared" si="0"/>
        <v>45888.422740243099</v>
      </c>
      <c r="G30" s="5"/>
      <c r="H30" s="3" t="s">
        <v>852</v>
      </c>
      <c r="I30" s="4" t="s">
        <v>841</v>
      </c>
      <c r="J30" s="3" t="s">
        <v>842</v>
      </c>
      <c r="K30" s="3" t="s">
        <v>843</v>
      </c>
      <c r="L30" s="4" t="s">
        <v>1045</v>
      </c>
      <c r="M30" s="3" t="s">
        <v>1046</v>
      </c>
      <c r="N30" s="9" t="str">
        <f t="shared" si="1"/>
        <v>2A28 WM+ NAN Sơn Hải, Quỳnh Lưu</v>
      </c>
      <c r="O30" s="3">
        <v>10</v>
      </c>
      <c r="P30" s="4" t="s">
        <v>862</v>
      </c>
      <c r="Q30" s="3" t="s">
        <v>863</v>
      </c>
      <c r="R30" s="4" t="s">
        <v>864</v>
      </c>
      <c r="S30" s="4" t="s">
        <v>847</v>
      </c>
      <c r="T30" s="3">
        <v>74250</v>
      </c>
      <c r="U30" s="3">
        <v>1</v>
      </c>
      <c r="V30" s="3">
        <v>0</v>
      </c>
      <c r="X30" s="3" t="str">
        <f>VLOOKUP(Y30,Vat_tu__hang_hoa__dich_vu!$A:$B,2,0)</f>
        <v>CC300</v>
      </c>
      <c r="Y30" s="5" t="s">
        <v>2568</v>
      </c>
      <c r="AA30" s="3" t="s">
        <v>848</v>
      </c>
    </row>
    <row r="31" spans="1:27">
      <c r="A31" s="3" t="str">
        <f>VLOOKUP(B31,Data!$B:$F,5,0)</f>
        <v>00031590</v>
      </c>
      <c r="B31" s="4">
        <v>9105819823</v>
      </c>
      <c r="C31" s="5" t="str">
        <f>VLOOKUP(B31,Data!$B:$O,14,0)</f>
        <v>WIN-058</v>
      </c>
      <c r="D31" s="5"/>
      <c r="E31" s="6">
        <v>45888.422740243099</v>
      </c>
      <c r="F31" s="7">
        <f t="shared" si="0"/>
        <v>45888.422740243099</v>
      </c>
      <c r="G31" s="5"/>
      <c r="H31" s="3" t="s">
        <v>852</v>
      </c>
      <c r="I31" s="4" t="s">
        <v>841</v>
      </c>
      <c r="J31" s="3" t="s">
        <v>842</v>
      </c>
      <c r="K31" s="3" t="s">
        <v>843</v>
      </c>
      <c r="L31" s="4" t="s">
        <v>1045</v>
      </c>
      <c r="M31" s="3" t="s">
        <v>1046</v>
      </c>
      <c r="N31" s="9" t="str">
        <f t="shared" si="1"/>
        <v>2A28 WM+ NAN Sơn Hải, Quỳnh Lưu</v>
      </c>
      <c r="O31" s="3">
        <v>20</v>
      </c>
      <c r="P31" s="4" t="s">
        <v>878</v>
      </c>
      <c r="Q31" s="3" t="s">
        <v>879</v>
      </c>
      <c r="R31" s="4" t="s">
        <v>880</v>
      </c>
      <c r="S31" s="4" t="s">
        <v>847</v>
      </c>
      <c r="T31" s="3">
        <v>50400</v>
      </c>
      <c r="U31" s="3">
        <v>1</v>
      </c>
      <c r="V31" s="3">
        <v>0</v>
      </c>
      <c r="X31" s="3" t="str">
        <f>VLOOKUP(Y31,Vat_tu__hang_hoa__dich_vu!$A:$B,2,0)</f>
        <v>GSG250</v>
      </c>
      <c r="Y31" s="5" t="s">
        <v>2691</v>
      </c>
      <c r="AA31" s="3" t="s">
        <v>848</v>
      </c>
    </row>
    <row r="32" spans="1:27">
      <c r="A32" s="3" t="str">
        <f>VLOOKUP(B32,Data!$B:$F,5,0)</f>
        <v>00031590</v>
      </c>
      <c r="B32" s="4">
        <v>9105819823</v>
      </c>
      <c r="C32" s="5" t="str">
        <f>VLOOKUP(B32,Data!$B:$O,14,0)</f>
        <v>WIN-058</v>
      </c>
      <c r="D32" s="5"/>
      <c r="E32" s="6">
        <v>45888.422740243099</v>
      </c>
      <c r="F32" s="7">
        <f t="shared" si="0"/>
        <v>45888.422740243099</v>
      </c>
      <c r="G32" s="5"/>
      <c r="H32" s="3" t="s">
        <v>852</v>
      </c>
      <c r="I32" s="4" t="s">
        <v>841</v>
      </c>
      <c r="J32" s="3" t="s">
        <v>842</v>
      </c>
      <c r="K32" s="3" t="s">
        <v>843</v>
      </c>
      <c r="L32" s="4" t="s">
        <v>1045</v>
      </c>
      <c r="M32" s="3" t="s">
        <v>1046</v>
      </c>
      <c r="N32" s="9" t="str">
        <f t="shared" si="1"/>
        <v>2A28 WM+ NAN Sơn Hải, Quỳnh Lưu</v>
      </c>
      <c r="O32" s="3">
        <v>30</v>
      </c>
      <c r="P32" s="4" t="s">
        <v>853</v>
      </c>
      <c r="Q32" s="3" t="s">
        <v>854</v>
      </c>
      <c r="R32" s="4" t="s">
        <v>855</v>
      </c>
      <c r="S32" s="4" t="s">
        <v>847</v>
      </c>
      <c r="T32" s="3">
        <v>55595</v>
      </c>
      <c r="U32" s="3">
        <v>4</v>
      </c>
      <c r="V32" s="3">
        <v>0</v>
      </c>
      <c r="X32" s="3" t="str">
        <f>VLOOKUP(Y32,Vat_tu__hang_hoa__dich_vu!$A:$B,2,0)</f>
        <v>TH200</v>
      </c>
      <c r="Y32" s="5" t="s">
        <v>2866</v>
      </c>
      <c r="AA32" s="3" t="s">
        <v>848</v>
      </c>
    </row>
    <row r="33" spans="1:27">
      <c r="A33" s="3" t="str">
        <f>VLOOKUP(B33,Data!$B:$F,5,0)</f>
        <v>00031590</v>
      </c>
      <c r="B33" s="4">
        <v>9105819823</v>
      </c>
      <c r="C33" s="5" t="str">
        <f>VLOOKUP(B33,Data!$B:$O,14,0)</f>
        <v>WIN-058</v>
      </c>
      <c r="D33" s="5"/>
      <c r="E33" s="6">
        <v>45888.422740243099</v>
      </c>
      <c r="F33" s="7">
        <f t="shared" si="0"/>
        <v>45888.422740243099</v>
      </c>
      <c r="G33" s="5"/>
      <c r="H33" s="3" t="s">
        <v>852</v>
      </c>
      <c r="I33" s="4" t="s">
        <v>841</v>
      </c>
      <c r="J33" s="3" t="s">
        <v>842</v>
      </c>
      <c r="K33" s="3" t="s">
        <v>843</v>
      </c>
      <c r="L33" s="4" t="s">
        <v>1045</v>
      </c>
      <c r="M33" s="3" t="s">
        <v>1046</v>
      </c>
      <c r="N33" s="9" t="str">
        <f t="shared" si="1"/>
        <v>2A28 WM+ NAN Sơn Hải, Quỳnh Lưu</v>
      </c>
      <c r="O33" s="3">
        <v>40</v>
      </c>
      <c r="P33" s="4" t="s">
        <v>856</v>
      </c>
      <c r="Q33" s="3" t="s">
        <v>857</v>
      </c>
      <c r="R33" s="4" t="s">
        <v>858</v>
      </c>
      <c r="S33" s="4" t="s">
        <v>847</v>
      </c>
      <c r="T33" s="3">
        <v>50182</v>
      </c>
      <c r="U33" s="3">
        <v>2</v>
      </c>
      <c r="V33" s="3">
        <v>0</v>
      </c>
      <c r="X33" s="3" t="str">
        <f>VLOOKUP(Y33,Vat_tu__hang_hoa__dich_vu!$A:$B,2,0)</f>
        <v>GTLX250G</v>
      </c>
      <c r="Y33" s="5" t="s">
        <v>2913</v>
      </c>
      <c r="AA33" s="3" t="s">
        <v>848</v>
      </c>
    </row>
    <row r="34" spans="1:27">
      <c r="A34" s="3" t="str">
        <f>VLOOKUP(B34,Data!$B:$F,5,0)</f>
        <v>00066412</v>
      </c>
      <c r="B34" s="4">
        <v>9105819914</v>
      </c>
      <c r="C34" s="5" t="str">
        <f>VLOOKUP(B34,Data!$B:$O,14,0)</f>
        <v>WIN-009</v>
      </c>
      <c r="D34" s="5"/>
      <c r="E34" s="6">
        <v>45888.429402465299</v>
      </c>
      <c r="F34" s="7">
        <f t="shared" si="0"/>
        <v>45888.429402465299</v>
      </c>
      <c r="G34" s="5"/>
      <c r="H34" s="3" t="s">
        <v>852</v>
      </c>
      <c r="I34" s="4" t="s">
        <v>841</v>
      </c>
      <c r="J34" s="3" t="s">
        <v>842</v>
      </c>
      <c r="K34" s="3" t="s">
        <v>843</v>
      </c>
      <c r="L34" s="4" t="s">
        <v>1081</v>
      </c>
      <c r="M34" s="3" t="s">
        <v>1082</v>
      </c>
      <c r="N34" s="9" t="str">
        <f t="shared" si="1"/>
        <v>3956 WM+ DNG 119 Huỳnh Ngọc Huệ, Tổ 15</v>
      </c>
      <c r="O34" s="3">
        <v>10</v>
      </c>
      <c r="P34" s="4" t="s">
        <v>859</v>
      </c>
      <c r="Q34" s="3" t="s">
        <v>860</v>
      </c>
      <c r="R34" s="4" t="s">
        <v>861</v>
      </c>
      <c r="S34" s="4" t="s">
        <v>847</v>
      </c>
      <c r="T34" s="3">
        <v>111058</v>
      </c>
      <c r="U34" s="3">
        <v>2</v>
      </c>
      <c r="V34" s="3">
        <v>0</v>
      </c>
      <c r="X34" s="3" t="str">
        <f>VLOOKUP(Y34,Vat_tu__hang_hoa__dich_vu!$A:$B,2,0)</f>
        <v>GM500</v>
      </c>
      <c r="Y34" s="5" t="s">
        <v>2628</v>
      </c>
      <c r="AA34" s="3" t="s">
        <v>848</v>
      </c>
    </row>
    <row r="35" spans="1:27">
      <c r="A35" s="3" t="str">
        <f>VLOOKUP(B35,Data!$B:$F,5,0)</f>
        <v>00066416</v>
      </c>
      <c r="B35" s="4">
        <v>9105819958</v>
      </c>
      <c r="C35" s="5" t="str">
        <f>VLOOKUP(B35,Data!$B:$O,14,0)</f>
        <v>WIN-009</v>
      </c>
      <c r="D35" s="5"/>
      <c r="E35" s="6">
        <v>45888.431060567098</v>
      </c>
      <c r="F35" s="7">
        <f t="shared" si="0"/>
        <v>45888.431060567098</v>
      </c>
      <c r="G35" s="5"/>
      <c r="H35" s="3" t="s">
        <v>852</v>
      </c>
      <c r="I35" s="4" t="s">
        <v>841</v>
      </c>
      <c r="J35" s="3" t="s">
        <v>842</v>
      </c>
      <c r="K35" s="3" t="s">
        <v>843</v>
      </c>
      <c r="L35" s="4" t="s">
        <v>1299</v>
      </c>
      <c r="M35" s="3" t="s">
        <v>1300</v>
      </c>
      <c r="N35" s="9" t="str">
        <f t="shared" si="1"/>
        <v>2AJL WM+ DNG 111 Phan Văn Đáng</v>
      </c>
      <c r="O35" s="3">
        <v>10</v>
      </c>
      <c r="P35" s="4" t="s">
        <v>878</v>
      </c>
      <c r="Q35" s="3" t="s">
        <v>879</v>
      </c>
      <c r="R35" s="4" t="s">
        <v>880</v>
      </c>
      <c r="S35" s="4" t="s">
        <v>847</v>
      </c>
      <c r="T35" s="3">
        <v>50400</v>
      </c>
      <c r="U35" s="3">
        <v>2</v>
      </c>
      <c r="V35" s="3">
        <v>0</v>
      </c>
      <c r="X35" s="3" t="str">
        <f>VLOOKUP(Y35,Vat_tu__hang_hoa__dich_vu!$A:$B,2,0)</f>
        <v>GSG250</v>
      </c>
      <c r="Y35" s="5" t="s">
        <v>2691</v>
      </c>
      <c r="AA35" s="3" t="s">
        <v>848</v>
      </c>
    </row>
    <row r="36" spans="1:27">
      <c r="A36" s="3" t="str">
        <f>VLOOKUP(B36,Data!$B:$F,5,0)</f>
        <v>00066416</v>
      </c>
      <c r="B36" s="4">
        <v>9105819958</v>
      </c>
      <c r="C36" s="5" t="str">
        <f>VLOOKUP(B36,Data!$B:$O,14,0)</f>
        <v>WIN-009</v>
      </c>
      <c r="D36" s="5"/>
      <c r="E36" s="6">
        <v>45888.431060567098</v>
      </c>
      <c r="F36" s="7">
        <f t="shared" si="0"/>
        <v>45888.431060567098</v>
      </c>
      <c r="G36" s="5"/>
      <c r="H36" s="3" t="s">
        <v>852</v>
      </c>
      <c r="I36" s="4" t="s">
        <v>841</v>
      </c>
      <c r="J36" s="3" t="s">
        <v>842</v>
      </c>
      <c r="K36" s="3" t="s">
        <v>843</v>
      </c>
      <c r="L36" s="4" t="s">
        <v>1299</v>
      </c>
      <c r="M36" s="3" t="s">
        <v>1300</v>
      </c>
      <c r="N36" s="9" t="str">
        <f t="shared" si="1"/>
        <v>2AJL WM+ DNG 111 Phan Văn Đáng</v>
      </c>
      <c r="O36" s="3">
        <v>20</v>
      </c>
      <c r="P36" s="4" t="s">
        <v>856</v>
      </c>
      <c r="Q36" s="3" t="s">
        <v>857</v>
      </c>
      <c r="R36" s="4" t="s">
        <v>858</v>
      </c>
      <c r="S36" s="4" t="s">
        <v>847</v>
      </c>
      <c r="T36" s="3">
        <v>50182</v>
      </c>
      <c r="U36" s="3">
        <v>1</v>
      </c>
      <c r="V36" s="3">
        <v>0</v>
      </c>
      <c r="X36" s="3" t="str">
        <f>VLOOKUP(Y36,Vat_tu__hang_hoa__dich_vu!$A:$B,2,0)</f>
        <v>GTLX250G</v>
      </c>
      <c r="Y36" s="5" t="s">
        <v>2913</v>
      </c>
      <c r="AA36" s="3" t="s">
        <v>848</v>
      </c>
    </row>
    <row r="37" spans="1:27">
      <c r="A37" s="3" t="str">
        <f>VLOOKUP(B37,Data!$B:$F,5,0)</f>
        <v>00403808</v>
      </c>
      <c r="B37" s="4">
        <v>9105819951</v>
      </c>
      <c r="C37" s="5" t="str">
        <f>VLOOKUP(B37,Data!$B:$O,14,0)</f>
        <v>WIN-002</v>
      </c>
      <c r="D37" s="5"/>
      <c r="E37" s="6">
        <v>45888.4322314815</v>
      </c>
      <c r="F37" s="7">
        <f t="shared" si="0"/>
        <v>45888.4322314815</v>
      </c>
      <c r="G37" s="5"/>
      <c r="H37" s="3" t="s">
        <v>852</v>
      </c>
      <c r="I37" s="4" t="s">
        <v>841</v>
      </c>
      <c r="J37" s="3" t="s">
        <v>842</v>
      </c>
      <c r="K37" s="3" t="s">
        <v>843</v>
      </c>
      <c r="L37" s="4" t="s">
        <v>1411</v>
      </c>
      <c r="M37" s="3" t="s">
        <v>1412</v>
      </c>
      <c r="N37" s="9" t="str">
        <f t="shared" si="1"/>
        <v>4766 WM+ HNI 78 Cầu Trì</v>
      </c>
      <c r="O37" s="3">
        <v>10</v>
      </c>
      <c r="P37" s="4" t="s">
        <v>844</v>
      </c>
      <c r="Q37" s="3" t="s">
        <v>845</v>
      </c>
      <c r="R37" s="4" t="s">
        <v>846</v>
      </c>
      <c r="S37" s="4" t="s">
        <v>847</v>
      </c>
      <c r="T37" s="3">
        <v>46000</v>
      </c>
      <c r="U37" s="3">
        <v>2</v>
      </c>
      <c r="V37" s="3">
        <v>0</v>
      </c>
      <c r="X37" s="3" t="str">
        <f>VLOOKUP(Y37,Vat_tu__hang_hoa__dich_vu!$A:$B,2,0)</f>
        <v>MNH250</v>
      </c>
      <c r="Y37" s="5" t="s">
        <v>2912</v>
      </c>
      <c r="AA37" s="3" t="s">
        <v>848</v>
      </c>
    </row>
    <row r="38" spans="1:27">
      <c r="A38" s="3" t="str">
        <f>VLOOKUP(B38,Data!$B:$F,5,0)</f>
        <v>00403808</v>
      </c>
      <c r="B38" s="4">
        <v>9105819951</v>
      </c>
      <c r="C38" s="5" t="str">
        <f>VLOOKUP(B38,Data!$B:$O,14,0)</f>
        <v>WIN-002</v>
      </c>
      <c r="D38" s="5"/>
      <c r="E38" s="6">
        <v>45888.4322314815</v>
      </c>
      <c r="F38" s="7">
        <f t="shared" si="0"/>
        <v>45888.4322314815</v>
      </c>
      <c r="G38" s="5"/>
      <c r="H38" s="3" t="s">
        <v>852</v>
      </c>
      <c r="I38" s="4" t="s">
        <v>841</v>
      </c>
      <c r="J38" s="3" t="s">
        <v>842</v>
      </c>
      <c r="K38" s="3" t="s">
        <v>843</v>
      </c>
      <c r="L38" s="4" t="s">
        <v>1411</v>
      </c>
      <c r="M38" s="3" t="s">
        <v>1412</v>
      </c>
      <c r="N38" s="9" t="str">
        <f t="shared" si="1"/>
        <v>4766 WM+ HNI 78 Cầu Trì</v>
      </c>
      <c r="O38" s="3">
        <v>20</v>
      </c>
      <c r="P38" s="4" t="s">
        <v>862</v>
      </c>
      <c r="Q38" s="3" t="s">
        <v>863</v>
      </c>
      <c r="R38" s="4" t="s">
        <v>864</v>
      </c>
      <c r="S38" s="4" t="s">
        <v>847</v>
      </c>
      <c r="T38" s="3">
        <v>74250</v>
      </c>
      <c r="U38" s="3">
        <v>2</v>
      </c>
      <c r="V38" s="3">
        <v>0</v>
      </c>
      <c r="X38" s="3" t="str">
        <f>VLOOKUP(Y38,Vat_tu__hang_hoa__dich_vu!$A:$B,2,0)</f>
        <v>CC300</v>
      </c>
      <c r="Y38" s="5" t="s">
        <v>2568</v>
      </c>
      <c r="AA38" s="3" t="s">
        <v>848</v>
      </c>
    </row>
    <row r="39" spans="1:27">
      <c r="A39" s="3" t="str">
        <f>VLOOKUP(B39,Data!$B:$F,5,0)</f>
        <v>00403808</v>
      </c>
      <c r="B39" s="4">
        <v>9105819951</v>
      </c>
      <c r="C39" s="5" t="str">
        <f>VLOOKUP(B39,Data!$B:$O,14,0)</f>
        <v>WIN-002</v>
      </c>
      <c r="D39" s="5"/>
      <c r="E39" s="6">
        <v>45888.4322314815</v>
      </c>
      <c r="F39" s="7">
        <f t="shared" si="0"/>
        <v>45888.4322314815</v>
      </c>
      <c r="G39" s="5"/>
      <c r="H39" s="3" t="s">
        <v>852</v>
      </c>
      <c r="I39" s="4" t="s">
        <v>841</v>
      </c>
      <c r="J39" s="3" t="s">
        <v>842</v>
      </c>
      <c r="K39" s="3" t="s">
        <v>843</v>
      </c>
      <c r="L39" s="4" t="s">
        <v>1411</v>
      </c>
      <c r="M39" s="3" t="s">
        <v>1412</v>
      </c>
      <c r="N39" s="9" t="str">
        <f t="shared" si="1"/>
        <v>4766 WM+ HNI 78 Cầu Trì</v>
      </c>
      <c r="O39" s="3">
        <v>30</v>
      </c>
      <c r="P39" s="4" t="s">
        <v>865</v>
      </c>
      <c r="Q39" s="3" t="s">
        <v>866</v>
      </c>
      <c r="R39" s="4" t="s">
        <v>867</v>
      </c>
      <c r="S39" s="4" t="s">
        <v>847</v>
      </c>
      <c r="T39" s="3">
        <v>70950</v>
      </c>
      <c r="U39" s="3">
        <v>1</v>
      </c>
      <c r="V39" s="3">
        <v>0</v>
      </c>
      <c r="X39" s="3" t="str">
        <f>VLOOKUP(Y39,Vat_tu__hang_hoa__dich_vu!$A:$B,2,0)</f>
        <v>CN300</v>
      </c>
      <c r="Y39" s="5" t="s">
        <v>2617</v>
      </c>
      <c r="AA39" s="3" t="s">
        <v>848</v>
      </c>
    </row>
    <row r="40" spans="1:27">
      <c r="A40" s="3" t="str">
        <f>VLOOKUP(B40,Data!$B:$F,5,0)</f>
        <v>00403808</v>
      </c>
      <c r="B40" s="4">
        <v>9105819951</v>
      </c>
      <c r="C40" s="5" t="str">
        <f>VLOOKUP(B40,Data!$B:$O,14,0)</f>
        <v>WIN-002</v>
      </c>
      <c r="D40" s="5"/>
      <c r="E40" s="6">
        <v>45888.4322314815</v>
      </c>
      <c r="F40" s="7">
        <f t="shared" si="0"/>
        <v>45888.4322314815</v>
      </c>
      <c r="G40" s="5"/>
      <c r="H40" s="3" t="s">
        <v>852</v>
      </c>
      <c r="I40" s="4" t="s">
        <v>841</v>
      </c>
      <c r="J40" s="3" t="s">
        <v>842</v>
      </c>
      <c r="K40" s="3" t="s">
        <v>843</v>
      </c>
      <c r="L40" s="4" t="s">
        <v>1411</v>
      </c>
      <c r="M40" s="3" t="s">
        <v>1412</v>
      </c>
      <c r="N40" s="9" t="str">
        <f t="shared" si="1"/>
        <v>4766 WM+ HNI 78 Cầu Trì</v>
      </c>
      <c r="O40" s="3">
        <v>40</v>
      </c>
      <c r="P40" s="4" t="s">
        <v>853</v>
      </c>
      <c r="Q40" s="3" t="s">
        <v>854</v>
      </c>
      <c r="R40" s="4" t="s">
        <v>855</v>
      </c>
      <c r="S40" s="4" t="s">
        <v>847</v>
      </c>
      <c r="T40" s="3">
        <v>55595</v>
      </c>
      <c r="U40" s="3">
        <v>2</v>
      </c>
      <c r="V40" s="3">
        <v>0</v>
      </c>
      <c r="X40" s="3" t="str">
        <f>VLOOKUP(Y40,Vat_tu__hang_hoa__dich_vu!$A:$B,2,0)</f>
        <v>TH200</v>
      </c>
      <c r="Y40" s="5" t="s">
        <v>2866</v>
      </c>
      <c r="AA40" s="3" t="s">
        <v>848</v>
      </c>
    </row>
    <row r="41" spans="1:27">
      <c r="A41" s="3" t="str">
        <f>VLOOKUP(B41,Data!$B:$F,5,0)</f>
        <v>00015138</v>
      </c>
      <c r="B41" s="4">
        <v>9105820038</v>
      </c>
      <c r="C41" s="5" t="str">
        <f>VLOOKUP(B41,Data!$B:$O,14,0)</f>
        <v>WIN-003</v>
      </c>
      <c r="D41" s="5"/>
      <c r="E41" s="6">
        <v>45888.4382827546</v>
      </c>
      <c r="F41" s="7">
        <f t="shared" si="0"/>
        <v>45888.4382827546</v>
      </c>
      <c r="G41" s="5"/>
      <c r="H41" s="3" t="s">
        <v>852</v>
      </c>
      <c r="I41" s="4" t="s">
        <v>841</v>
      </c>
      <c r="J41" s="3" t="s">
        <v>842</v>
      </c>
      <c r="K41" s="3" t="s">
        <v>843</v>
      </c>
      <c r="L41" s="4" t="s">
        <v>1163</v>
      </c>
      <c r="M41" s="3" t="s">
        <v>1164</v>
      </c>
      <c r="N41" s="9" t="str">
        <f t="shared" si="1"/>
        <v>6178 WM+ PTO Khu 22 Hoàng Xá</v>
      </c>
      <c r="O41" s="3">
        <v>10</v>
      </c>
      <c r="P41" s="4" t="s">
        <v>878</v>
      </c>
      <c r="Q41" s="3" t="s">
        <v>879</v>
      </c>
      <c r="R41" s="4" t="s">
        <v>880</v>
      </c>
      <c r="S41" s="4" t="s">
        <v>847</v>
      </c>
      <c r="T41" s="3">
        <v>50400</v>
      </c>
      <c r="U41" s="3">
        <v>1</v>
      </c>
      <c r="V41" s="3">
        <v>0</v>
      </c>
      <c r="X41" s="3" t="str">
        <f>VLOOKUP(Y41,Vat_tu__hang_hoa__dich_vu!$A:$B,2,0)</f>
        <v>GSG250</v>
      </c>
      <c r="Y41" s="5" t="s">
        <v>2691</v>
      </c>
      <c r="AA41" s="3" t="s">
        <v>848</v>
      </c>
    </row>
    <row r="42" spans="1:27">
      <c r="A42" s="3" t="str">
        <f>VLOOKUP(B42,Data!$B:$F,5,0)</f>
        <v>00015138</v>
      </c>
      <c r="B42" s="4">
        <v>9105820038</v>
      </c>
      <c r="C42" s="5" t="str">
        <f>VLOOKUP(B42,Data!$B:$O,14,0)</f>
        <v>WIN-003</v>
      </c>
      <c r="D42" s="5"/>
      <c r="E42" s="6">
        <v>45888.4382827546</v>
      </c>
      <c r="F42" s="7">
        <f t="shared" si="0"/>
        <v>45888.4382827546</v>
      </c>
      <c r="G42" s="5"/>
      <c r="H42" s="3" t="s">
        <v>852</v>
      </c>
      <c r="I42" s="4" t="s">
        <v>841</v>
      </c>
      <c r="J42" s="3" t="s">
        <v>842</v>
      </c>
      <c r="K42" s="3" t="s">
        <v>843</v>
      </c>
      <c r="L42" s="4" t="s">
        <v>1163</v>
      </c>
      <c r="M42" s="3" t="s">
        <v>1164</v>
      </c>
      <c r="N42" s="9" t="str">
        <f t="shared" si="1"/>
        <v>6178 WM+ PTO Khu 22 Hoàng Xá</v>
      </c>
      <c r="O42" s="3">
        <v>20</v>
      </c>
      <c r="P42" s="4" t="s">
        <v>862</v>
      </c>
      <c r="Q42" s="3" t="s">
        <v>863</v>
      </c>
      <c r="R42" s="4" t="s">
        <v>864</v>
      </c>
      <c r="S42" s="4" t="s">
        <v>847</v>
      </c>
      <c r="T42" s="3">
        <v>74250</v>
      </c>
      <c r="U42" s="3">
        <v>1</v>
      </c>
      <c r="V42" s="3">
        <v>0</v>
      </c>
      <c r="X42" s="3" t="str">
        <f>VLOOKUP(Y42,Vat_tu__hang_hoa__dich_vu!$A:$B,2,0)</f>
        <v>CC300</v>
      </c>
      <c r="Y42" s="5" t="s">
        <v>2568</v>
      </c>
      <c r="AA42" s="3" t="s">
        <v>848</v>
      </c>
    </row>
    <row r="43" spans="1:27">
      <c r="A43" s="3" t="str">
        <f>VLOOKUP(B43,Data!$B:$F,5,0)</f>
        <v>00027697</v>
      </c>
      <c r="B43" s="4">
        <v>9105820091</v>
      </c>
      <c r="C43" s="5" t="str">
        <f>VLOOKUP(B43,Data!$B:$O,14,0)</f>
        <v>WIN-020</v>
      </c>
      <c r="D43" s="5"/>
      <c r="E43" s="6">
        <v>45888.444238576398</v>
      </c>
      <c r="F43" s="7">
        <f t="shared" si="0"/>
        <v>45888.444238576398</v>
      </c>
      <c r="G43" s="5"/>
      <c r="H43" s="3" t="s">
        <v>852</v>
      </c>
      <c r="I43" s="4" t="s">
        <v>841</v>
      </c>
      <c r="J43" s="3" t="s">
        <v>842</v>
      </c>
      <c r="K43" s="3" t="s">
        <v>843</v>
      </c>
      <c r="L43" s="4" t="s">
        <v>899</v>
      </c>
      <c r="M43" s="3" t="s">
        <v>900</v>
      </c>
      <c r="N43" s="9" t="str">
        <f t="shared" si="1"/>
        <v>3633 WM+ THA 291 Lý Nhân Tông</v>
      </c>
      <c r="O43" s="3">
        <v>10</v>
      </c>
      <c r="P43" s="4" t="s">
        <v>865</v>
      </c>
      <c r="Q43" s="3" t="s">
        <v>866</v>
      </c>
      <c r="R43" s="4" t="s">
        <v>867</v>
      </c>
      <c r="S43" s="4" t="s">
        <v>847</v>
      </c>
      <c r="T43" s="3">
        <v>70950</v>
      </c>
      <c r="U43" s="3">
        <v>1</v>
      </c>
      <c r="V43" s="3">
        <v>0</v>
      </c>
      <c r="X43" s="3" t="str">
        <f>VLOOKUP(Y43,Vat_tu__hang_hoa__dich_vu!$A:$B,2,0)</f>
        <v>CN300</v>
      </c>
      <c r="Y43" s="5" t="s">
        <v>2617</v>
      </c>
      <c r="AA43" s="3" t="s">
        <v>848</v>
      </c>
    </row>
    <row r="44" spans="1:27">
      <c r="A44" s="3" t="str">
        <f>VLOOKUP(B44,Data!$B:$F,5,0)</f>
        <v>00403877</v>
      </c>
      <c r="B44" s="4">
        <v>9105820120</v>
      </c>
      <c r="C44" s="5" t="str">
        <f>VLOOKUP(B44,Data!$B:$O,14,0)</f>
        <v>WIN-002</v>
      </c>
      <c r="D44" s="5"/>
      <c r="E44" s="6">
        <v>45888.446001388897</v>
      </c>
      <c r="F44" s="7">
        <f t="shared" si="0"/>
        <v>45888.446001388897</v>
      </c>
      <c r="G44" s="5"/>
      <c r="H44" s="3" t="s">
        <v>852</v>
      </c>
      <c r="I44" s="4" t="s">
        <v>841</v>
      </c>
      <c r="J44" s="3" t="s">
        <v>842</v>
      </c>
      <c r="K44" s="3" t="s">
        <v>843</v>
      </c>
      <c r="L44" s="4" t="s">
        <v>1413</v>
      </c>
      <c r="M44" s="3" t="s">
        <v>1414</v>
      </c>
      <c r="N44" s="9" t="str">
        <f t="shared" si="1"/>
        <v>2B36 WM+ HNI Bảo Tháp, Quang Minh</v>
      </c>
      <c r="O44" s="3">
        <v>10</v>
      </c>
      <c r="P44" s="4" t="s">
        <v>859</v>
      </c>
      <c r="Q44" s="3" t="s">
        <v>860</v>
      </c>
      <c r="R44" s="4" t="s">
        <v>861</v>
      </c>
      <c r="S44" s="4" t="s">
        <v>847</v>
      </c>
      <c r="T44" s="3">
        <v>111058</v>
      </c>
      <c r="U44" s="3">
        <v>1</v>
      </c>
      <c r="V44" s="3">
        <v>0</v>
      </c>
      <c r="X44" s="3" t="str">
        <f>VLOOKUP(Y44,Vat_tu__hang_hoa__dich_vu!$A:$B,2,0)</f>
        <v>GM500</v>
      </c>
      <c r="Y44" s="5" t="s">
        <v>2628</v>
      </c>
      <c r="AA44" s="3" t="s">
        <v>848</v>
      </c>
    </row>
    <row r="45" spans="1:27">
      <c r="A45" s="3" t="str">
        <f>VLOOKUP(B45,Data!$B:$F,5,0)</f>
        <v>00027699</v>
      </c>
      <c r="B45" s="4">
        <v>9105820188</v>
      </c>
      <c r="C45" s="5" t="str">
        <f>VLOOKUP(B45,Data!$B:$O,14,0)</f>
        <v>WIN-020</v>
      </c>
      <c r="D45" s="5"/>
      <c r="E45" s="6">
        <v>45888.451302280097</v>
      </c>
      <c r="F45" s="7">
        <f t="shared" si="0"/>
        <v>45888.451302280097</v>
      </c>
      <c r="G45" s="5"/>
      <c r="H45" s="3" t="s">
        <v>852</v>
      </c>
      <c r="I45" s="4" t="s">
        <v>841</v>
      </c>
      <c r="J45" s="3" t="s">
        <v>842</v>
      </c>
      <c r="K45" s="3" t="s">
        <v>843</v>
      </c>
      <c r="L45" s="4" t="s">
        <v>1193</v>
      </c>
      <c r="M45" s="3" t="s">
        <v>1194</v>
      </c>
      <c r="N45" s="9" t="str">
        <f t="shared" si="1"/>
        <v>5731 WM+ THA 04 Đường Thanh Niên</v>
      </c>
      <c r="O45" s="3">
        <v>10</v>
      </c>
      <c r="P45" s="4" t="s">
        <v>853</v>
      </c>
      <c r="Q45" s="3" t="s">
        <v>854</v>
      </c>
      <c r="R45" s="4" t="s">
        <v>855</v>
      </c>
      <c r="S45" s="4" t="s">
        <v>847</v>
      </c>
      <c r="T45" s="3">
        <v>55595</v>
      </c>
      <c r="U45" s="3">
        <v>1</v>
      </c>
      <c r="V45" s="3">
        <v>0</v>
      </c>
      <c r="X45" s="3" t="str">
        <f>VLOOKUP(Y45,Vat_tu__hang_hoa__dich_vu!$A:$B,2,0)</f>
        <v>TH200</v>
      </c>
      <c r="Y45" s="5" t="s">
        <v>2866</v>
      </c>
      <c r="AA45" s="3" t="s">
        <v>848</v>
      </c>
    </row>
    <row r="46" spans="1:27">
      <c r="A46" s="3" t="str">
        <f>VLOOKUP(B46,Data!$B:$F,5,0)</f>
        <v>00132073</v>
      </c>
      <c r="B46" s="4">
        <v>9105820207</v>
      </c>
      <c r="C46" s="5" t="str">
        <f>VLOOKUP(B46,Data!$B:$O,14,0)</f>
        <v>WIN</v>
      </c>
      <c r="D46" s="5"/>
      <c r="E46" s="6">
        <v>45888.451614386599</v>
      </c>
      <c r="F46" s="7">
        <f t="shared" si="0"/>
        <v>45888.451614386599</v>
      </c>
      <c r="G46" s="5"/>
      <c r="H46" s="3" t="s">
        <v>852</v>
      </c>
      <c r="I46" s="4" t="s">
        <v>841</v>
      </c>
      <c r="J46" s="3" t="s">
        <v>842</v>
      </c>
      <c r="K46" s="3" t="s">
        <v>843</v>
      </c>
      <c r="L46" s="4" t="s">
        <v>1099</v>
      </c>
      <c r="M46" s="3" t="s">
        <v>1100</v>
      </c>
      <c r="N46" s="9" t="str">
        <f t="shared" si="1"/>
        <v>6279 WM+ HCM 244 Điện Biên Phủ</v>
      </c>
      <c r="O46" s="3">
        <v>10</v>
      </c>
      <c r="P46" s="4" t="s">
        <v>873</v>
      </c>
      <c r="Q46" s="3" t="s">
        <v>874</v>
      </c>
      <c r="R46" s="4" t="s">
        <v>875</v>
      </c>
      <c r="S46" s="4" t="s">
        <v>847</v>
      </c>
      <c r="T46" s="3">
        <v>111606</v>
      </c>
      <c r="U46" s="3">
        <v>1</v>
      </c>
      <c r="V46" s="3">
        <v>0</v>
      </c>
      <c r="X46" s="3" t="str">
        <f>VLOOKUP(Y46,Vat_tu__hang_hoa__dich_vu!$A:$B,2,0)</f>
        <v>GXD500</v>
      </c>
      <c r="Y46" s="5" t="s">
        <v>2911</v>
      </c>
      <c r="AA46" s="3" t="s">
        <v>848</v>
      </c>
    </row>
    <row r="47" spans="1:27">
      <c r="A47" s="3" t="str">
        <f>VLOOKUP(B47,Data!$B:$F,5,0)</f>
        <v>00132073</v>
      </c>
      <c r="B47" s="4">
        <v>9105820207</v>
      </c>
      <c r="C47" s="5" t="str">
        <f>VLOOKUP(B47,Data!$B:$O,14,0)</f>
        <v>WIN</v>
      </c>
      <c r="D47" s="5"/>
      <c r="E47" s="6">
        <v>45888.451614386599</v>
      </c>
      <c r="F47" s="7">
        <f t="shared" si="0"/>
        <v>45888.451614386599</v>
      </c>
      <c r="G47" s="5"/>
      <c r="H47" s="3" t="s">
        <v>852</v>
      </c>
      <c r="I47" s="4" t="s">
        <v>841</v>
      </c>
      <c r="J47" s="3" t="s">
        <v>842</v>
      </c>
      <c r="K47" s="3" t="s">
        <v>843</v>
      </c>
      <c r="L47" s="4" t="s">
        <v>1099</v>
      </c>
      <c r="M47" s="3" t="s">
        <v>1100</v>
      </c>
      <c r="N47" s="9" t="str">
        <f t="shared" si="1"/>
        <v>6279 WM+ HCM 244 Điện Biên Phủ</v>
      </c>
      <c r="O47" s="3">
        <v>20</v>
      </c>
      <c r="P47" s="4" t="s">
        <v>868</v>
      </c>
      <c r="Q47" s="3" t="s">
        <v>869</v>
      </c>
      <c r="R47" s="4" t="s">
        <v>870</v>
      </c>
      <c r="S47" s="4" t="s">
        <v>847</v>
      </c>
      <c r="T47" s="3">
        <v>49500</v>
      </c>
      <c r="U47" s="3">
        <v>1</v>
      </c>
      <c r="V47" s="3">
        <v>0</v>
      </c>
      <c r="X47" s="3" t="str">
        <f>VLOOKUP(Y47,Vat_tu__hang_hoa__dich_vu!$A:$B,2,0)</f>
        <v>GL250KT</v>
      </c>
      <c r="Y47" s="5" t="s">
        <v>2681</v>
      </c>
      <c r="AA47" s="3" t="s">
        <v>848</v>
      </c>
    </row>
    <row r="48" spans="1:27">
      <c r="A48" s="3" t="str">
        <f>VLOOKUP(B48,Data!$B:$F,5,0)</f>
        <v>00132073</v>
      </c>
      <c r="B48" s="4">
        <v>9105820207</v>
      </c>
      <c r="C48" s="5" t="str">
        <f>VLOOKUP(B48,Data!$B:$O,14,0)</f>
        <v>WIN</v>
      </c>
      <c r="D48" s="5"/>
      <c r="E48" s="6">
        <v>45888.451614386599</v>
      </c>
      <c r="F48" s="7">
        <f t="shared" si="0"/>
        <v>45888.451614386599</v>
      </c>
      <c r="G48" s="5"/>
      <c r="H48" s="3" t="s">
        <v>852</v>
      </c>
      <c r="I48" s="4" t="s">
        <v>841</v>
      </c>
      <c r="J48" s="3" t="s">
        <v>842</v>
      </c>
      <c r="K48" s="3" t="s">
        <v>843</v>
      </c>
      <c r="L48" s="4" t="s">
        <v>1099</v>
      </c>
      <c r="M48" s="3" t="s">
        <v>1100</v>
      </c>
      <c r="N48" s="9" t="str">
        <f t="shared" si="1"/>
        <v>6279 WM+ HCM 244 Điện Biên Phủ</v>
      </c>
      <c r="O48" s="3">
        <v>30</v>
      </c>
      <c r="P48" s="4" t="s">
        <v>856</v>
      </c>
      <c r="Q48" s="3" t="s">
        <v>857</v>
      </c>
      <c r="R48" s="4" t="s">
        <v>858</v>
      </c>
      <c r="S48" s="4" t="s">
        <v>847</v>
      </c>
      <c r="T48" s="3">
        <v>50182</v>
      </c>
      <c r="U48" s="3">
        <v>1</v>
      </c>
      <c r="V48" s="3">
        <v>0</v>
      </c>
      <c r="X48" s="3" t="str">
        <f>VLOOKUP(Y48,Vat_tu__hang_hoa__dich_vu!$A:$B,2,0)</f>
        <v>GTLX250G</v>
      </c>
      <c r="Y48" s="5" t="s">
        <v>2913</v>
      </c>
      <c r="AA48" s="3" t="s">
        <v>848</v>
      </c>
    </row>
    <row r="49" spans="1:27">
      <c r="A49" s="3" t="str">
        <f>VLOOKUP(B49,Data!$B:$F,5,0)</f>
        <v>00132073</v>
      </c>
      <c r="B49" s="4">
        <v>9105820207</v>
      </c>
      <c r="C49" s="5" t="str">
        <f>VLOOKUP(B49,Data!$B:$O,14,0)</f>
        <v>WIN</v>
      </c>
      <c r="D49" s="5"/>
      <c r="E49" s="6">
        <v>45888.451614386599</v>
      </c>
      <c r="F49" s="7">
        <f t="shared" si="0"/>
        <v>45888.451614386599</v>
      </c>
      <c r="G49" s="5"/>
      <c r="H49" s="3" t="s">
        <v>852</v>
      </c>
      <c r="I49" s="4" t="s">
        <v>841</v>
      </c>
      <c r="J49" s="3" t="s">
        <v>842</v>
      </c>
      <c r="K49" s="3" t="s">
        <v>843</v>
      </c>
      <c r="L49" s="4" t="s">
        <v>1099</v>
      </c>
      <c r="M49" s="3" t="s">
        <v>1100</v>
      </c>
      <c r="N49" s="9" t="str">
        <f t="shared" si="1"/>
        <v>6279 WM+ HCM 244 Điện Biên Phủ</v>
      </c>
      <c r="O49" s="3">
        <v>40</v>
      </c>
      <c r="P49" s="4" t="s">
        <v>859</v>
      </c>
      <c r="Q49" s="3" t="s">
        <v>860</v>
      </c>
      <c r="R49" s="4" t="s">
        <v>861</v>
      </c>
      <c r="S49" s="4" t="s">
        <v>847</v>
      </c>
      <c r="T49" s="3">
        <v>111058</v>
      </c>
      <c r="U49" s="3">
        <v>2</v>
      </c>
      <c r="V49" s="3">
        <v>0</v>
      </c>
      <c r="X49" s="3" t="str">
        <f>VLOOKUP(Y49,Vat_tu__hang_hoa__dich_vu!$A:$B,2,0)</f>
        <v>GM500</v>
      </c>
      <c r="Y49" s="5" t="s">
        <v>2628</v>
      </c>
      <c r="AA49" s="3" t="s">
        <v>848</v>
      </c>
    </row>
    <row r="50" spans="1:27">
      <c r="A50" s="3" t="str">
        <f>VLOOKUP(B50,Data!$B:$F,5,0)</f>
        <v>00132073</v>
      </c>
      <c r="B50" s="4">
        <v>9105820207</v>
      </c>
      <c r="C50" s="5" t="str">
        <f>VLOOKUP(B50,Data!$B:$O,14,0)</f>
        <v>WIN</v>
      </c>
      <c r="D50" s="5"/>
      <c r="E50" s="6">
        <v>45888.451614386599</v>
      </c>
      <c r="F50" s="7">
        <f t="shared" si="0"/>
        <v>45888.451614386599</v>
      </c>
      <c r="G50" s="5"/>
      <c r="H50" s="3" t="s">
        <v>852</v>
      </c>
      <c r="I50" s="4" t="s">
        <v>841</v>
      </c>
      <c r="J50" s="3" t="s">
        <v>842</v>
      </c>
      <c r="K50" s="3" t="s">
        <v>843</v>
      </c>
      <c r="L50" s="4" t="s">
        <v>1099</v>
      </c>
      <c r="M50" s="3" t="s">
        <v>1100</v>
      </c>
      <c r="N50" s="9" t="str">
        <f t="shared" si="1"/>
        <v>6279 WM+ HCM 244 Điện Biên Phủ</v>
      </c>
      <c r="O50" s="3">
        <v>50</v>
      </c>
      <c r="P50" s="4" t="s">
        <v>853</v>
      </c>
      <c r="Q50" s="3" t="s">
        <v>854</v>
      </c>
      <c r="R50" s="4" t="s">
        <v>855</v>
      </c>
      <c r="S50" s="4" t="s">
        <v>847</v>
      </c>
      <c r="T50" s="3">
        <v>55595</v>
      </c>
      <c r="U50" s="3">
        <v>2</v>
      </c>
      <c r="V50" s="3">
        <v>0</v>
      </c>
      <c r="X50" s="3" t="str">
        <f>VLOOKUP(Y50,Vat_tu__hang_hoa__dich_vu!$A:$B,2,0)</f>
        <v>TH200</v>
      </c>
      <c r="Y50" s="5" t="s">
        <v>2866</v>
      </c>
      <c r="AA50" s="3" t="s">
        <v>848</v>
      </c>
    </row>
    <row r="51" spans="1:27">
      <c r="A51" s="3" t="str">
        <f>VLOOKUP(B51,Data!$B:$F,5,0)</f>
        <v>00012754</v>
      </c>
      <c r="B51" s="4">
        <v>9105820191</v>
      </c>
      <c r="C51" s="5" t="str">
        <f>VLOOKUP(B51,Data!$B:$O,14,0)</f>
        <v>WIN-047</v>
      </c>
      <c r="D51" s="5"/>
      <c r="E51" s="6">
        <v>45888.453659108804</v>
      </c>
      <c r="F51" s="7">
        <f t="shared" si="0"/>
        <v>45888.453659108804</v>
      </c>
      <c r="G51" s="5"/>
      <c r="H51" s="3" t="s">
        <v>852</v>
      </c>
      <c r="I51" s="4" t="s">
        <v>841</v>
      </c>
      <c r="J51" s="3" t="s">
        <v>842</v>
      </c>
      <c r="K51" s="3" t="s">
        <v>843</v>
      </c>
      <c r="L51" s="4" t="s">
        <v>1415</v>
      </c>
      <c r="M51" s="3" t="s">
        <v>1416</v>
      </c>
      <c r="N51" s="9" t="str">
        <f t="shared" si="1"/>
        <v>6650 WM+ VTU 797 Bình Giã</v>
      </c>
      <c r="O51" s="3">
        <v>10</v>
      </c>
      <c r="P51" s="4" t="s">
        <v>868</v>
      </c>
      <c r="Q51" s="3" t="s">
        <v>869</v>
      </c>
      <c r="R51" s="4" t="s">
        <v>870</v>
      </c>
      <c r="S51" s="4" t="s">
        <v>847</v>
      </c>
      <c r="T51" s="3">
        <v>49500</v>
      </c>
      <c r="U51" s="3">
        <v>2</v>
      </c>
      <c r="V51" s="3">
        <v>0</v>
      </c>
      <c r="X51" s="3" t="str">
        <f>VLOOKUP(Y51,Vat_tu__hang_hoa__dich_vu!$A:$B,2,0)</f>
        <v>GL250KT</v>
      </c>
      <c r="Y51" s="5" t="s">
        <v>2681</v>
      </c>
      <c r="AA51" s="3" t="s">
        <v>848</v>
      </c>
    </row>
    <row r="52" spans="1:27">
      <c r="A52" s="3" t="str">
        <f>VLOOKUP(B52,Data!$B:$F,5,0)</f>
        <v>00012754</v>
      </c>
      <c r="B52" s="4">
        <v>9105820191</v>
      </c>
      <c r="C52" s="5" t="str">
        <f>VLOOKUP(B52,Data!$B:$O,14,0)</f>
        <v>WIN-047</v>
      </c>
      <c r="D52" s="5"/>
      <c r="E52" s="6">
        <v>45888.453659108804</v>
      </c>
      <c r="F52" s="7">
        <f t="shared" si="0"/>
        <v>45888.453659108804</v>
      </c>
      <c r="G52" s="5"/>
      <c r="H52" s="3" t="s">
        <v>852</v>
      </c>
      <c r="I52" s="4" t="s">
        <v>841</v>
      </c>
      <c r="J52" s="3" t="s">
        <v>842</v>
      </c>
      <c r="K52" s="3" t="s">
        <v>843</v>
      </c>
      <c r="L52" s="4" t="s">
        <v>1415</v>
      </c>
      <c r="M52" s="3" t="s">
        <v>1416</v>
      </c>
      <c r="N52" s="9" t="str">
        <f t="shared" si="1"/>
        <v>6650 WM+ VTU 797 Bình Giã</v>
      </c>
      <c r="O52" s="3">
        <v>20</v>
      </c>
      <c r="P52" s="4" t="s">
        <v>856</v>
      </c>
      <c r="Q52" s="3" t="s">
        <v>857</v>
      </c>
      <c r="R52" s="4" t="s">
        <v>858</v>
      </c>
      <c r="S52" s="4" t="s">
        <v>847</v>
      </c>
      <c r="T52" s="3">
        <v>50182</v>
      </c>
      <c r="U52" s="3">
        <v>7</v>
      </c>
      <c r="V52" s="3">
        <v>0</v>
      </c>
      <c r="X52" s="3" t="str">
        <f>VLOOKUP(Y52,Vat_tu__hang_hoa__dich_vu!$A:$B,2,0)</f>
        <v>GTLX250G</v>
      </c>
      <c r="Y52" s="5" t="s">
        <v>2913</v>
      </c>
      <c r="AA52" s="3" t="s">
        <v>848</v>
      </c>
    </row>
    <row r="53" spans="1:27">
      <c r="A53" s="3" t="str">
        <f>VLOOKUP(B53,Data!$B:$F,5,0)</f>
        <v>00012754</v>
      </c>
      <c r="B53" s="4">
        <v>9105820191</v>
      </c>
      <c r="C53" s="5" t="str">
        <f>VLOOKUP(B53,Data!$B:$O,14,0)</f>
        <v>WIN-047</v>
      </c>
      <c r="D53" s="5"/>
      <c r="E53" s="6">
        <v>45888.453659108804</v>
      </c>
      <c r="F53" s="7">
        <f t="shared" si="0"/>
        <v>45888.453659108804</v>
      </c>
      <c r="G53" s="5"/>
      <c r="H53" s="3" t="s">
        <v>852</v>
      </c>
      <c r="I53" s="4" t="s">
        <v>841</v>
      </c>
      <c r="J53" s="3" t="s">
        <v>842</v>
      </c>
      <c r="K53" s="3" t="s">
        <v>843</v>
      </c>
      <c r="L53" s="4" t="s">
        <v>1415</v>
      </c>
      <c r="M53" s="3" t="s">
        <v>1416</v>
      </c>
      <c r="N53" s="9" t="str">
        <f t="shared" si="1"/>
        <v>6650 WM+ VTU 797 Bình Giã</v>
      </c>
      <c r="O53" s="3">
        <v>30</v>
      </c>
      <c r="P53" s="4" t="s">
        <v>862</v>
      </c>
      <c r="Q53" s="3" t="s">
        <v>863</v>
      </c>
      <c r="R53" s="4" t="s">
        <v>864</v>
      </c>
      <c r="S53" s="4" t="s">
        <v>847</v>
      </c>
      <c r="T53" s="3">
        <v>74250</v>
      </c>
      <c r="U53" s="3">
        <v>7</v>
      </c>
      <c r="V53" s="3">
        <v>0</v>
      </c>
      <c r="X53" s="3" t="str">
        <f>VLOOKUP(Y53,Vat_tu__hang_hoa__dich_vu!$A:$B,2,0)</f>
        <v>CC300</v>
      </c>
      <c r="Y53" s="5" t="s">
        <v>2568</v>
      </c>
      <c r="AA53" s="3" t="s">
        <v>848</v>
      </c>
    </row>
    <row r="54" spans="1:27">
      <c r="A54" s="3" t="str">
        <f>VLOOKUP(B54,Data!$B:$F,5,0)</f>
        <v>00012754</v>
      </c>
      <c r="B54" s="4">
        <v>9105820191</v>
      </c>
      <c r="C54" s="5" t="str">
        <f>VLOOKUP(B54,Data!$B:$O,14,0)</f>
        <v>WIN-047</v>
      </c>
      <c r="D54" s="5"/>
      <c r="E54" s="6">
        <v>45888.453659108804</v>
      </c>
      <c r="F54" s="7">
        <f t="shared" si="0"/>
        <v>45888.453659108804</v>
      </c>
      <c r="G54" s="5"/>
      <c r="H54" s="3" t="s">
        <v>852</v>
      </c>
      <c r="I54" s="4" t="s">
        <v>841</v>
      </c>
      <c r="J54" s="3" t="s">
        <v>842</v>
      </c>
      <c r="K54" s="3" t="s">
        <v>843</v>
      </c>
      <c r="L54" s="4" t="s">
        <v>1415</v>
      </c>
      <c r="M54" s="3" t="s">
        <v>1416</v>
      </c>
      <c r="N54" s="9" t="str">
        <f t="shared" si="1"/>
        <v>6650 WM+ VTU 797 Bình Giã</v>
      </c>
      <c r="O54" s="3">
        <v>40</v>
      </c>
      <c r="P54" s="4" t="s">
        <v>853</v>
      </c>
      <c r="Q54" s="3" t="s">
        <v>854</v>
      </c>
      <c r="R54" s="4" t="s">
        <v>855</v>
      </c>
      <c r="S54" s="4" t="s">
        <v>847</v>
      </c>
      <c r="T54" s="3">
        <v>55595</v>
      </c>
      <c r="U54" s="3">
        <v>4</v>
      </c>
      <c r="V54" s="3">
        <v>0</v>
      </c>
      <c r="X54" s="3" t="str">
        <f>VLOOKUP(Y54,Vat_tu__hang_hoa__dich_vu!$A:$B,2,0)</f>
        <v>TH200</v>
      </c>
      <c r="Y54" s="5" t="s">
        <v>2866</v>
      </c>
      <c r="AA54" s="3" t="s">
        <v>848</v>
      </c>
    </row>
    <row r="55" spans="1:27">
      <c r="A55" s="3" t="str">
        <f>VLOOKUP(B55,Data!$B:$F,5,0)</f>
        <v>00002051</v>
      </c>
      <c r="B55" s="4">
        <v>9105820182</v>
      </c>
      <c r="C55" s="5" t="str">
        <f>VLOOKUP(B55,Data!$B:$O,14,0)</f>
        <v>WIN-091</v>
      </c>
      <c r="D55" s="5"/>
      <c r="E55" s="6">
        <v>45888.455847187499</v>
      </c>
      <c r="F55" s="7">
        <f t="shared" si="0"/>
        <v>45888.455847187499</v>
      </c>
      <c r="G55" s="5"/>
      <c r="H55" s="3" t="s">
        <v>852</v>
      </c>
      <c r="I55" s="4" t="s">
        <v>841</v>
      </c>
      <c r="J55" s="3" t="s">
        <v>842</v>
      </c>
      <c r="K55" s="3" t="s">
        <v>843</v>
      </c>
      <c r="L55" s="4" t="s">
        <v>1417</v>
      </c>
      <c r="M55" s="3" t="s">
        <v>1418</v>
      </c>
      <c r="N55" s="9" t="str">
        <f t="shared" si="1"/>
        <v>5133 WM+ HGG Số 288 Trần Phú</v>
      </c>
      <c r="O55" s="3">
        <v>10</v>
      </c>
      <c r="P55" s="4" t="s">
        <v>862</v>
      </c>
      <c r="Q55" s="3" t="s">
        <v>863</v>
      </c>
      <c r="R55" s="4" t="s">
        <v>864</v>
      </c>
      <c r="S55" s="4" t="s">
        <v>847</v>
      </c>
      <c r="T55" s="3">
        <v>74250</v>
      </c>
      <c r="U55" s="3">
        <v>1</v>
      </c>
      <c r="V55" s="3">
        <v>0</v>
      </c>
      <c r="X55" s="3" t="str">
        <f>VLOOKUP(Y55,Vat_tu__hang_hoa__dich_vu!$A:$B,2,0)</f>
        <v>CC300</v>
      </c>
      <c r="Y55" s="5" t="s">
        <v>2568</v>
      </c>
      <c r="AA55" s="3" t="s">
        <v>848</v>
      </c>
    </row>
    <row r="56" spans="1:27">
      <c r="A56" s="3" t="str">
        <f>VLOOKUP(B56,Data!$B:$F,5,0)</f>
        <v>00002051</v>
      </c>
      <c r="B56" s="4">
        <v>9105820182</v>
      </c>
      <c r="C56" s="5" t="str">
        <f>VLOOKUP(B56,Data!$B:$O,14,0)</f>
        <v>WIN-091</v>
      </c>
      <c r="D56" s="5"/>
      <c r="E56" s="6">
        <v>45888.455847187499</v>
      </c>
      <c r="F56" s="7">
        <f t="shared" si="0"/>
        <v>45888.455847187499</v>
      </c>
      <c r="G56" s="5"/>
      <c r="H56" s="3" t="s">
        <v>852</v>
      </c>
      <c r="I56" s="4" t="s">
        <v>841</v>
      </c>
      <c r="J56" s="3" t="s">
        <v>842</v>
      </c>
      <c r="K56" s="3" t="s">
        <v>843</v>
      </c>
      <c r="L56" s="4" t="s">
        <v>1417</v>
      </c>
      <c r="M56" s="3" t="s">
        <v>1418</v>
      </c>
      <c r="N56" s="9" t="str">
        <f t="shared" si="1"/>
        <v>5133 WM+ HGG Số 288 Trần Phú</v>
      </c>
      <c r="O56" s="3">
        <v>20</v>
      </c>
      <c r="P56" s="4" t="s">
        <v>844</v>
      </c>
      <c r="Q56" s="3" t="s">
        <v>845</v>
      </c>
      <c r="R56" s="4" t="s">
        <v>846</v>
      </c>
      <c r="S56" s="4" t="s">
        <v>847</v>
      </c>
      <c r="T56" s="3">
        <v>46000</v>
      </c>
      <c r="U56" s="3">
        <v>2</v>
      </c>
      <c r="V56" s="3">
        <v>0</v>
      </c>
      <c r="X56" s="3" t="str">
        <f>VLOOKUP(Y56,Vat_tu__hang_hoa__dich_vu!$A:$B,2,0)</f>
        <v>MNH250</v>
      </c>
      <c r="Y56" s="5" t="s">
        <v>2912</v>
      </c>
      <c r="AA56" s="3" t="s">
        <v>848</v>
      </c>
    </row>
    <row r="57" spans="1:27">
      <c r="A57" s="3" t="str">
        <f>VLOOKUP(B57,Data!$B:$F,5,0)</f>
        <v>00012755</v>
      </c>
      <c r="B57" s="4">
        <v>9105820258</v>
      </c>
      <c r="C57" s="5" t="str">
        <f>VLOOKUP(B57,Data!$B:$O,14,0)</f>
        <v>WIN-047</v>
      </c>
      <c r="D57" s="5"/>
      <c r="E57" s="6">
        <v>45888.455942442102</v>
      </c>
      <c r="F57" s="7">
        <f t="shared" si="0"/>
        <v>45888.455942442102</v>
      </c>
      <c r="G57" s="5"/>
      <c r="H57" s="3" t="s">
        <v>852</v>
      </c>
      <c r="I57" s="4" t="s">
        <v>841</v>
      </c>
      <c r="J57" s="3" t="s">
        <v>842</v>
      </c>
      <c r="K57" s="3" t="s">
        <v>843</v>
      </c>
      <c r="L57" s="4" t="s">
        <v>1415</v>
      </c>
      <c r="M57" s="3" t="s">
        <v>1416</v>
      </c>
      <c r="N57" s="9" t="str">
        <f t="shared" si="1"/>
        <v>6650 WM+ VTU 797 Bình Giã</v>
      </c>
      <c r="O57" s="3">
        <v>10</v>
      </c>
      <c r="P57" s="4" t="s">
        <v>859</v>
      </c>
      <c r="Q57" s="3" t="s">
        <v>860</v>
      </c>
      <c r="R57" s="4" t="s">
        <v>861</v>
      </c>
      <c r="S57" s="4" t="s">
        <v>847</v>
      </c>
      <c r="T57" s="3">
        <v>111058</v>
      </c>
      <c r="U57" s="3">
        <v>7</v>
      </c>
      <c r="V57" s="3">
        <v>0</v>
      </c>
      <c r="X57" s="3" t="str">
        <f>VLOOKUP(Y57,Vat_tu__hang_hoa__dich_vu!$A:$B,2,0)</f>
        <v>GM500</v>
      </c>
      <c r="Y57" s="5" t="s">
        <v>2628</v>
      </c>
      <c r="AA57" s="3" t="s">
        <v>848</v>
      </c>
    </row>
    <row r="58" spans="1:27">
      <c r="A58" s="3" t="str">
        <f>VLOOKUP(B58,Data!$B:$F,5,0)</f>
        <v>00012755</v>
      </c>
      <c r="B58" s="4">
        <v>9105820258</v>
      </c>
      <c r="C58" s="5" t="str">
        <f>VLOOKUP(B58,Data!$B:$O,14,0)</f>
        <v>WIN-047</v>
      </c>
      <c r="D58" s="5"/>
      <c r="E58" s="6">
        <v>45888.455942442102</v>
      </c>
      <c r="F58" s="7">
        <f t="shared" si="0"/>
        <v>45888.455942442102</v>
      </c>
      <c r="G58" s="5"/>
      <c r="H58" s="3" t="s">
        <v>852</v>
      </c>
      <c r="I58" s="4" t="s">
        <v>841</v>
      </c>
      <c r="J58" s="3" t="s">
        <v>842</v>
      </c>
      <c r="K58" s="3" t="s">
        <v>843</v>
      </c>
      <c r="L58" s="4" t="s">
        <v>1415</v>
      </c>
      <c r="M58" s="3" t="s">
        <v>1416</v>
      </c>
      <c r="N58" s="9" t="str">
        <f t="shared" si="1"/>
        <v>6650 WM+ VTU 797 Bình Giã</v>
      </c>
      <c r="O58" s="3">
        <v>20</v>
      </c>
      <c r="P58" s="4" t="s">
        <v>873</v>
      </c>
      <c r="Q58" s="3" t="s">
        <v>874</v>
      </c>
      <c r="R58" s="4" t="s">
        <v>875</v>
      </c>
      <c r="S58" s="4" t="s">
        <v>847</v>
      </c>
      <c r="T58" s="3">
        <v>111606</v>
      </c>
      <c r="U58" s="3">
        <v>4</v>
      </c>
      <c r="V58" s="3">
        <v>0</v>
      </c>
      <c r="X58" s="3" t="str">
        <f>VLOOKUP(Y58,Vat_tu__hang_hoa__dich_vu!$A:$B,2,0)</f>
        <v>GXD500</v>
      </c>
      <c r="Y58" s="5" t="s">
        <v>2911</v>
      </c>
      <c r="AA58" s="3" t="s">
        <v>848</v>
      </c>
    </row>
    <row r="59" spans="1:27">
      <c r="A59" s="3" t="str">
        <f>VLOOKUP(B59,Data!$B:$F,5,0)</f>
        <v>00132078</v>
      </c>
      <c r="B59" s="4">
        <v>9105820245</v>
      </c>
      <c r="C59" s="5" t="str">
        <f>VLOOKUP(B59,Data!$B:$O,14,0)</f>
        <v>WIN</v>
      </c>
      <c r="D59" s="5"/>
      <c r="E59" s="6">
        <v>45888.456924305603</v>
      </c>
      <c r="F59" s="7">
        <f t="shared" si="0"/>
        <v>45888.456924305603</v>
      </c>
      <c r="G59" s="5"/>
      <c r="H59" s="3" t="s">
        <v>852</v>
      </c>
      <c r="I59" s="4" t="s">
        <v>841</v>
      </c>
      <c r="J59" s="3" t="s">
        <v>842</v>
      </c>
      <c r="K59" s="3" t="s">
        <v>843</v>
      </c>
      <c r="L59" s="4" t="s">
        <v>1221</v>
      </c>
      <c r="M59" s="3" t="s">
        <v>1222</v>
      </c>
      <c r="N59" s="9" t="str">
        <f t="shared" si="1"/>
        <v>5077 WM+ HCM 254/63 âu Cơ</v>
      </c>
      <c r="O59" s="3">
        <v>10</v>
      </c>
      <c r="P59" s="4" t="s">
        <v>868</v>
      </c>
      <c r="Q59" s="3" t="s">
        <v>869</v>
      </c>
      <c r="R59" s="4" t="s">
        <v>870</v>
      </c>
      <c r="S59" s="4" t="s">
        <v>847</v>
      </c>
      <c r="T59" s="3">
        <v>49500</v>
      </c>
      <c r="U59" s="3">
        <v>4</v>
      </c>
      <c r="V59" s="3">
        <v>0</v>
      </c>
      <c r="X59" s="3" t="str">
        <f>VLOOKUP(Y59,Vat_tu__hang_hoa__dich_vu!$A:$B,2,0)</f>
        <v>GL250KT</v>
      </c>
      <c r="Y59" s="5" t="s">
        <v>2681</v>
      </c>
      <c r="AA59" s="3" t="s">
        <v>848</v>
      </c>
    </row>
    <row r="60" spans="1:27">
      <c r="A60" s="3" t="str">
        <f>VLOOKUP(B60,Data!$B:$F,5,0)</f>
        <v>00132078</v>
      </c>
      <c r="B60" s="4">
        <v>9105820245</v>
      </c>
      <c r="C60" s="5" t="str">
        <f>VLOOKUP(B60,Data!$B:$O,14,0)</f>
        <v>WIN</v>
      </c>
      <c r="D60" s="5"/>
      <c r="E60" s="6">
        <v>45888.456924305603</v>
      </c>
      <c r="F60" s="7">
        <f t="shared" si="0"/>
        <v>45888.456924305603</v>
      </c>
      <c r="G60" s="5"/>
      <c r="H60" s="3" t="s">
        <v>852</v>
      </c>
      <c r="I60" s="4" t="s">
        <v>841</v>
      </c>
      <c r="J60" s="3" t="s">
        <v>842</v>
      </c>
      <c r="K60" s="3" t="s">
        <v>843</v>
      </c>
      <c r="L60" s="4" t="s">
        <v>1221</v>
      </c>
      <c r="M60" s="3" t="s">
        <v>1222</v>
      </c>
      <c r="N60" s="9" t="str">
        <f t="shared" si="1"/>
        <v>5077 WM+ HCM 254/63 âu Cơ</v>
      </c>
      <c r="O60" s="3">
        <v>20</v>
      </c>
      <c r="P60" s="4" t="s">
        <v>865</v>
      </c>
      <c r="Q60" s="3" t="s">
        <v>866</v>
      </c>
      <c r="R60" s="4" t="s">
        <v>867</v>
      </c>
      <c r="S60" s="4" t="s">
        <v>847</v>
      </c>
      <c r="T60" s="3">
        <v>70950</v>
      </c>
      <c r="U60" s="3">
        <v>1</v>
      </c>
      <c r="V60" s="3">
        <v>0</v>
      </c>
      <c r="X60" s="3" t="str">
        <f>VLOOKUP(Y60,Vat_tu__hang_hoa__dich_vu!$A:$B,2,0)</f>
        <v>CN300</v>
      </c>
      <c r="Y60" s="5" t="s">
        <v>2617</v>
      </c>
      <c r="AA60" s="3" t="s">
        <v>848</v>
      </c>
    </row>
    <row r="61" spans="1:27">
      <c r="A61" s="3" t="str">
        <f>VLOOKUP(B61,Data!$B:$F,5,0)</f>
        <v>00132078</v>
      </c>
      <c r="B61" s="4">
        <v>9105820245</v>
      </c>
      <c r="C61" s="5" t="str">
        <f>VLOOKUP(B61,Data!$B:$O,14,0)</f>
        <v>WIN</v>
      </c>
      <c r="D61" s="5"/>
      <c r="E61" s="6">
        <v>45888.456924305603</v>
      </c>
      <c r="F61" s="7">
        <f t="shared" si="0"/>
        <v>45888.456924305603</v>
      </c>
      <c r="G61" s="5"/>
      <c r="H61" s="3" t="s">
        <v>852</v>
      </c>
      <c r="I61" s="4" t="s">
        <v>841</v>
      </c>
      <c r="J61" s="3" t="s">
        <v>842</v>
      </c>
      <c r="K61" s="3" t="s">
        <v>843</v>
      </c>
      <c r="L61" s="4" t="s">
        <v>1221</v>
      </c>
      <c r="M61" s="3" t="s">
        <v>1222</v>
      </c>
      <c r="N61" s="9" t="str">
        <f t="shared" si="1"/>
        <v>5077 WM+ HCM 254/63 âu Cơ</v>
      </c>
      <c r="O61" s="3">
        <v>30</v>
      </c>
      <c r="P61" s="4" t="s">
        <v>873</v>
      </c>
      <c r="Q61" s="3" t="s">
        <v>874</v>
      </c>
      <c r="R61" s="4" t="s">
        <v>875</v>
      </c>
      <c r="S61" s="4" t="s">
        <v>847</v>
      </c>
      <c r="T61" s="3">
        <v>111606</v>
      </c>
      <c r="U61" s="3">
        <v>1</v>
      </c>
      <c r="V61" s="3">
        <v>0</v>
      </c>
      <c r="X61" s="3" t="str">
        <f>VLOOKUP(Y61,Vat_tu__hang_hoa__dich_vu!$A:$B,2,0)</f>
        <v>GXD500</v>
      </c>
      <c r="Y61" s="5" t="s">
        <v>2911</v>
      </c>
      <c r="AA61" s="3" t="s">
        <v>848</v>
      </c>
    </row>
    <row r="62" spans="1:27">
      <c r="A62" s="3" t="str">
        <f>VLOOKUP(B62,Data!$B:$F,5,0)</f>
        <v>00002052</v>
      </c>
      <c r="B62" s="4">
        <v>9105820186</v>
      </c>
      <c r="C62" s="5" t="str">
        <f>VLOOKUP(B62,Data!$B:$O,14,0)</f>
        <v>WIN-091</v>
      </c>
      <c r="D62" s="5"/>
      <c r="E62" s="6">
        <v>45888.456928587999</v>
      </c>
      <c r="F62" s="7">
        <f t="shared" si="0"/>
        <v>45888.456928587999</v>
      </c>
      <c r="G62" s="5"/>
      <c r="H62" s="3" t="s">
        <v>852</v>
      </c>
      <c r="I62" s="4" t="s">
        <v>841</v>
      </c>
      <c r="J62" s="3" t="s">
        <v>842</v>
      </c>
      <c r="K62" s="3" t="s">
        <v>843</v>
      </c>
      <c r="L62" s="4" t="s">
        <v>1417</v>
      </c>
      <c r="M62" s="3" t="s">
        <v>1418</v>
      </c>
      <c r="N62" s="9" t="str">
        <f t="shared" si="1"/>
        <v>5133 WM+ HGG Số 288 Trần Phú</v>
      </c>
      <c r="O62" s="3">
        <v>10</v>
      </c>
      <c r="P62" s="4" t="s">
        <v>859</v>
      </c>
      <c r="Q62" s="3" t="s">
        <v>860</v>
      </c>
      <c r="R62" s="4" t="s">
        <v>861</v>
      </c>
      <c r="S62" s="4" t="s">
        <v>847</v>
      </c>
      <c r="T62" s="3">
        <v>111058</v>
      </c>
      <c r="U62" s="3">
        <v>1</v>
      </c>
      <c r="V62" s="3">
        <v>0</v>
      </c>
      <c r="X62" s="3" t="str">
        <f>VLOOKUP(Y62,Vat_tu__hang_hoa__dich_vu!$A:$B,2,0)</f>
        <v>GM500</v>
      </c>
      <c r="Y62" s="5" t="s">
        <v>2628</v>
      </c>
      <c r="AA62" s="3" t="s">
        <v>848</v>
      </c>
    </row>
    <row r="63" spans="1:27">
      <c r="A63" s="3" t="str">
        <f>VLOOKUP(B63,Data!$B:$F,5,0)</f>
        <v>00052284</v>
      </c>
      <c r="B63" s="4">
        <v>9105820246</v>
      </c>
      <c r="C63" s="5" t="str">
        <f>VLOOKUP(B63,Data!$B:$O,14,0)</f>
        <v>WIN-024</v>
      </c>
      <c r="D63" s="5"/>
      <c r="E63" s="6">
        <v>45888.4569325579</v>
      </c>
      <c r="F63" s="7">
        <f t="shared" si="0"/>
        <v>45888.4569325579</v>
      </c>
      <c r="G63" s="5"/>
      <c r="H63" s="3" t="s">
        <v>852</v>
      </c>
      <c r="I63" s="4" t="s">
        <v>841</v>
      </c>
      <c r="J63" s="3" t="s">
        <v>842</v>
      </c>
      <c r="K63" s="3" t="s">
        <v>843</v>
      </c>
      <c r="L63" s="4" t="s">
        <v>1071</v>
      </c>
      <c r="M63" s="3" t="s">
        <v>1072</v>
      </c>
      <c r="N63" s="9" t="str">
        <f t="shared" si="1"/>
        <v>6034 WM+ BDG A-S-04 và A-S-05 EcoXuân</v>
      </c>
      <c r="O63" s="3">
        <v>10</v>
      </c>
      <c r="P63" s="4" t="s">
        <v>865</v>
      </c>
      <c r="Q63" s="3" t="s">
        <v>866</v>
      </c>
      <c r="R63" s="4" t="s">
        <v>867</v>
      </c>
      <c r="S63" s="4" t="s">
        <v>847</v>
      </c>
      <c r="T63" s="3">
        <v>70950</v>
      </c>
      <c r="U63" s="3">
        <v>1</v>
      </c>
      <c r="V63" s="3">
        <v>0</v>
      </c>
      <c r="X63" s="3" t="str">
        <f>VLOOKUP(Y63,Vat_tu__hang_hoa__dich_vu!$A:$B,2,0)</f>
        <v>CN300</v>
      </c>
      <c r="Y63" s="5" t="s">
        <v>2617</v>
      </c>
      <c r="AA63" s="3" t="s">
        <v>848</v>
      </c>
    </row>
    <row r="64" spans="1:27">
      <c r="A64" s="3" t="str">
        <f>VLOOKUP(B64,Data!$B:$F,5,0)</f>
        <v>00052284</v>
      </c>
      <c r="B64" s="4">
        <v>9105820246</v>
      </c>
      <c r="C64" s="5" t="str">
        <f>VLOOKUP(B64,Data!$B:$O,14,0)</f>
        <v>WIN-024</v>
      </c>
      <c r="D64" s="5"/>
      <c r="E64" s="6">
        <v>45888.4569325579</v>
      </c>
      <c r="F64" s="7">
        <f t="shared" si="0"/>
        <v>45888.4569325579</v>
      </c>
      <c r="G64" s="5"/>
      <c r="H64" s="3" t="s">
        <v>852</v>
      </c>
      <c r="I64" s="4" t="s">
        <v>841</v>
      </c>
      <c r="J64" s="3" t="s">
        <v>842</v>
      </c>
      <c r="K64" s="3" t="s">
        <v>843</v>
      </c>
      <c r="L64" s="4" t="s">
        <v>1071</v>
      </c>
      <c r="M64" s="3" t="s">
        <v>1072</v>
      </c>
      <c r="N64" s="9" t="str">
        <f t="shared" si="1"/>
        <v>6034 WM+ BDG A-S-04 và A-S-05 EcoXuân</v>
      </c>
      <c r="O64" s="3">
        <v>20</v>
      </c>
      <c r="P64" s="4" t="s">
        <v>849</v>
      </c>
      <c r="Q64" s="3" t="s">
        <v>850</v>
      </c>
      <c r="R64" s="4" t="s">
        <v>851</v>
      </c>
      <c r="S64" s="4" t="s">
        <v>847</v>
      </c>
      <c r="T64" s="3">
        <v>73431</v>
      </c>
      <c r="U64" s="3">
        <v>2</v>
      </c>
      <c r="V64" s="3">
        <v>0</v>
      </c>
      <c r="X64" s="3" t="str">
        <f>VLOOKUP(Y64,Vat_tu__hang_hoa__dich_vu!$A:$B,2,0)</f>
        <v>CGM300</v>
      </c>
      <c r="Y64" s="5" t="s">
        <v>2577</v>
      </c>
      <c r="AA64" s="3" t="s">
        <v>848</v>
      </c>
    </row>
    <row r="65" spans="1:27">
      <c r="A65" s="3" t="str">
        <f>VLOOKUP(B65,Data!$B:$F,5,0)</f>
        <v>00052284</v>
      </c>
      <c r="B65" s="4">
        <v>9105820246</v>
      </c>
      <c r="C65" s="5" t="str">
        <f>VLOOKUP(B65,Data!$B:$O,14,0)</f>
        <v>WIN-024</v>
      </c>
      <c r="D65" s="5"/>
      <c r="E65" s="6">
        <v>45888.4569325579</v>
      </c>
      <c r="F65" s="7">
        <f t="shared" si="0"/>
        <v>45888.4569325579</v>
      </c>
      <c r="G65" s="5"/>
      <c r="H65" s="3" t="s">
        <v>852</v>
      </c>
      <c r="I65" s="4" t="s">
        <v>841</v>
      </c>
      <c r="J65" s="3" t="s">
        <v>842</v>
      </c>
      <c r="K65" s="3" t="s">
        <v>843</v>
      </c>
      <c r="L65" s="4" t="s">
        <v>1071</v>
      </c>
      <c r="M65" s="3" t="s">
        <v>1072</v>
      </c>
      <c r="N65" s="9" t="str">
        <f t="shared" si="1"/>
        <v>6034 WM+ BDG A-S-04 và A-S-05 EcoXuân</v>
      </c>
      <c r="O65" s="3">
        <v>30</v>
      </c>
      <c r="P65" s="4" t="s">
        <v>873</v>
      </c>
      <c r="Q65" s="3" t="s">
        <v>874</v>
      </c>
      <c r="R65" s="4" t="s">
        <v>875</v>
      </c>
      <c r="S65" s="4" t="s">
        <v>847</v>
      </c>
      <c r="T65" s="3">
        <v>111606</v>
      </c>
      <c r="U65" s="3">
        <v>1</v>
      </c>
      <c r="V65" s="3">
        <v>0</v>
      </c>
      <c r="X65" s="3" t="str">
        <f>VLOOKUP(Y65,Vat_tu__hang_hoa__dich_vu!$A:$B,2,0)</f>
        <v>GXD500</v>
      </c>
      <c r="Y65" s="5" t="s">
        <v>2911</v>
      </c>
      <c r="AA65" s="3" t="s">
        <v>848</v>
      </c>
    </row>
    <row r="66" spans="1:27">
      <c r="A66" s="3" t="str">
        <f>VLOOKUP(B66,Data!$B:$F,5,0)</f>
        <v>00403930</v>
      </c>
      <c r="B66" s="4">
        <v>9105820255</v>
      </c>
      <c r="C66" s="5" t="str">
        <f>VLOOKUP(B66,Data!$B:$O,14,0)</f>
        <v>WIN-002</v>
      </c>
      <c r="D66" s="5"/>
      <c r="E66" s="6">
        <v>45888.460664814796</v>
      </c>
      <c r="F66" s="7">
        <f t="shared" si="0"/>
        <v>45888.460664814796</v>
      </c>
      <c r="G66" s="5"/>
      <c r="H66" s="3" t="s">
        <v>852</v>
      </c>
      <c r="I66" s="4" t="s">
        <v>841</v>
      </c>
      <c r="J66" s="3" t="s">
        <v>842</v>
      </c>
      <c r="K66" s="3" t="s">
        <v>843</v>
      </c>
      <c r="L66" s="4" t="s">
        <v>871</v>
      </c>
      <c r="M66" s="3" t="s">
        <v>872</v>
      </c>
      <c r="N66" s="9" t="str">
        <f t="shared" si="1"/>
        <v>4424 WM+ HNI 153 - 155 Thanh Am</v>
      </c>
      <c r="O66" s="3">
        <v>10</v>
      </c>
      <c r="P66" s="4" t="s">
        <v>865</v>
      </c>
      <c r="Q66" s="3" t="s">
        <v>866</v>
      </c>
      <c r="R66" s="4" t="s">
        <v>867</v>
      </c>
      <c r="S66" s="4" t="s">
        <v>847</v>
      </c>
      <c r="T66" s="3">
        <v>70950</v>
      </c>
      <c r="U66" s="3">
        <v>3</v>
      </c>
      <c r="V66" s="3">
        <v>0</v>
      </c>
      <c r="X66" s="3" t="str">
        <f>VLOOKUP(Y66,Vat_tu__hang_hoa__dich_vu!$A:$B,2,0)</f>
        <v>CN300</v>
      </c>
      <c r="Y66" s="5" t="s">
        <v>2617</v>
      </c>
      <c r="AA66" s="3" t="s">
        <v>848</v>
      </c>
    </row>
    <row r="67" spans="1:27">
      <c r="A67" s="3" t="str">
        <f>VLOOKUP(B67,Data!$B:$F,5,0)</f>
        <v>00132089</v>
      </c>
      <c r="B67" s="4">
        <v>9105820337</v>
      </c>
      <c r="C67" s="5" t="str">
        <f>VLOOKUP(B67,Data!$B:$O,14,0)</f>
        <v>WIN</v>
      </c>
      <c r="D67" s="5"/>
      <c r="E67" s="6">
        <v>45888.461100150504</v>
      </c>
      <c r="F67" s="7">
        <f t="shared" ref="F67:F130" si="2">E67</f>
        <v>45888.461100150504</v>
      </c>
      <c r="G67" s="5"/>
      <c r="H67" s="3" t="s">
        <v>852</v>
      </c>
      <c r="I67" s="4" t="s">
        <v>841</v>
      </c>
      <c r="J67" s="3" t="s">
        <v>842</v>
      </c>
      <c r="K67" s="3" t="s">
        <v>843</v>
      </c>
      <c r="L67" s="4" t="s">
        <v>955</v>
      </c>
      <c r="M67" s="3" t="s">
        <v>956</v>
      </c>
      <c r="N67" s="9" t="str">
        <f t="shared" ref="N67:N130" si="3">L67&amp;" "&amp;M67</f>
        <v>2AT1 WIN HCM 83 Trần Hưng Đạo</v>
      </c>
      <c r="O67" s="3">
        <v>10</v>
      </c>
      <c r="P67" s="4" t="s">
        <v>853</v>
      </c>
      <c r="Q67" s="3" t="s">
        <v>854</v>
      </c>
      <c r="R67" s="4" t="s">
        <v>855</v>
      </c>
      <c r="S67" s="4" t="s">
        <v>847</v>
      </c>
      <c r="T67" s="3">
        <v>55595</v>
      </c>
      <c r="U67" s="3">
        <v>4</v>
      </c>
      <c r="V67" s="3">
        <v>0</v>
      </c>
      <c r="X67" s="3" t="str">
        <f>VLOOKUP(Y67,Vat_tu__hang_hoa__dich_vu!$A:$B,2,0)</f>
        <v>TH200</v>
      </c>
      <c r="Y67" s="5" t="s">
        <v>2866</v>
      </c>
      <c r="AA67" s="3" t="s">
        <v>848</v>
      </c>
    </row>
    <row r="68" spans="1:27">
      <c r="A68" s="3" t="str">
        <f>VLOOKUP(B68,Data!$B:$F,5,0)</f>
        <v>00132089</v>
      </c>
      <c r="B68" s="4">
        <v>9105820337</v>
      </c>
      <c r="C68" s="5" t="str">
        <f>VLOOKUP(B68,Data!$B:$O,14,0)</f>
        <v>WIN</v>
      </c>
      <c r="D68" s="5"/>
      <c r="E68" s="6">
        <v>45888.461100150504</v>
      </c>
      <c r="F68" s="7">
        <f t="shared" si="2"/>
        <v>45888.461100150504</v>
      </c>
      <c r="G68" s="5"/>
      <c r="H68" s="3" t="s">
        <v>852</v>
      </c>
      <c r="I68" s="4" t="s">
        <v>841</v>
      </c>
      <c r="J68" s="3" t="s">
        <v>842</v>
      </c>
      <c r="K68" s="3" t="s">
        <v>843</v>
      </c>
      <c r="L68" s="4" t="s">
        <v>955</v>
      </c>
      <c r="M68" s="3" t="s">
        <v>956</v>
      </c>
      <c r="N68" s="9" t="str">
        <f t="shared" si="3"/>
        <v>2AT1 WIN HCM 83 Trần Hưng Đạo</v>
      </c>
      <c r="O68" s="3">
        <v>20</v>
      </c>
      <c r="P68" s="4" t="s">
        <v>859</v>
      </c>
      <c r="Q68" s="3" t="s">
        <v>860</v>
      </c>
      <c r="R68" s="4" t="s">
        <v>861</v>
      </c>
      <c r="S68" s="4" t="s">
        <v>847</v>
      </c>
      <c r="T68" s="3">
        <v>111058</v>
      </c>
      <c r="U68" s="3">
        <v>1</v>
      </c>
      <c r="V68" s="3">
        <v>0</v>
      </c>
      <c r="X68" s="3" t="str">
        <f>VLOOKUP(Y68,Vat_tu__hang_hoa__dich_vu!$A:$B,2,0)</f>
        <v>GM500</v>
      </c>
      <c r="Y68" s="5" t="s">
        <v>2628</v>
      </c>
      <c r="AA68" s="3" t="s">
        <v>848</v>
      </c>
    </row>
    <row r="69" spans="1:27">
      <c r="A69" s="3" t="str">
        <f>VLOOKUP(B69,Data!$B:$F,5,0)</f>
        <v>00132089</v>
      </c>
      <c r="B69" s="4">
        <v>9105820337</v>
      </c>
      <c r="C69" s="5" t="str">
        <f>VLOOKUP(B69,Data!$B:$O,14,0)</f>
        <v>WIN</v>
      </c>
      <c r="D69" s="5"/>
      <c r="E69" s="6">
        <v>45888.461100150504</v>
      </c>
      <c r="F69" s="7">
        <f t="shared" si="2"/>
        <v>45888.461100150504</v>
      </c>
      <c r="G69" s="5"/>
      <c r="H69" s="3" t="s">
        <v>852</v>
      </c>
      <c r="I69" s="4" t="s">
        <v>841</v>
      </c>
      <c r="J69" s="3" t="s">
        <v>842</v>
      </c>
      <c r="K69" s="3" t="s">
        <v>843</v>
      </c>
      <c r="L69" s="4" t="s">
        <v>955</v>
      </c>
      <c r="M69" s="3" t="s">
        <v>956</v>
      </c>
      <c r="N69" s="9" t="str">
        <f t="shared" si="3"/>
        <v>2AT1 WIN HCM 83 Trần Hưng Đạo</v>
      </c>
      <c r="O69" s="3">
        <v>30</v>
      </c>
      <c r="P69" s="4" t="s">
        <v>862</v>
      </c>
      <c r="Q69" s="3" t="s">
        <v>863</v>
      </c>
      <c r="R69" s="4" t="s">
        <v>864</v>
      </c>
      <c r="S69" s="4" t="s">
        <v>847</v>
      </c>
      <c r="T69" s="3">
        <v>74250</v>
      </c>
      <c r="U69" s="3">
        <v>1</v>
      </c>
      <c r="V69" s="3">
        <v>0</v>
      </c>
      <c r="X69" s="3" t="str">
        <f>VLOOKUP(Y69,Vat_tu__hang_hoa__dich_vu!$A:$B,2,0)</f>
        <v>CC300</v>
      </c>
      <c r="Y69" s="5" t="s">
        <v>2568</v>
      </c>
      <c r="AA69" s="3" t="s">
        <v>848</v>
      </c>
    </row>
    <row r="70" spans="1:27">
      <c r="A70" s="3" t="str">
        <f>VLOOKUP(B70,Data!$B:$F,5,0)</f>
        <v>00403951</v>
      </c>
      <c r="B70" s="4">
        <v>9105820296</v>
      </c>
      <c r="C70" s="5" t="str">
        <f>VLOOKUP(B70,Data!$B:$O,14,0)</f>
        <v>WIN-002</v>
      </c>
      <c r="D70" s="5"/>
      <c r="E70" s="6">
        <v>45888.465627048601</v>
      </c>
      <c r="F70" s="7">
        <f t="shared" si="2"/>
        <v>45888.465627048601</v>
      </c>
      <c r="G70" s="5"/>
      <c r="H70" s="3" t="s">
        <v>852</v>
      </c>
      <c r="I70" s="4" t="s">
        <v>841</v>
      </c>
      <c r="J70" s="3" t="s">
        <v>842</v>
      </c>
      <c r="K70" s="3" t="s">
        <v>843</v>
      </c>
      <c r="L70" s="4" t="s">
        <v>1373</v>
      </c>
      <c r="M70" s="3" t="s">
        <v>1374</v>
      </c>
      <c r="N70" s="9" t="str">
        <f t="shared" si="3"/>
        <v>2351 WM+ HNI 7 Ng Cao</v>
      </c>
      <c r="O70" s="3">
        <v>10</v>
      </c>
      <c r="P70" s="4" t="s">
        <v>859</v>
      </c>
      <c r="Q70" s="3" t="s">
        <v>860</v>
      </c>
      <c r="R70" s="4" t="s">
        <v>861</v>
      </c>
      <c r="S70" s="4" t="s">
        <v>847</v>
      </c>
      <c r="T70" s="3">
        <v>111058</v>
      </c>
      <c r="U70" s="3">
        <v>3</v>
      </c>
      <c r="V70" s="3">
        <v>0</v>
      </c>
      <c r="X70" s="3" t="str">
        <f>VLOOKUP(Y70,Vat_tu__hang_hoa__dich_vu!$A:$B,2,0)</f>
        <v>GM500</v>
      </c>
      <c r="Y70" s="5" t="s">
        <v>2628</v>
      </c>
      <c r="AA70" s="3" t="s">
        <v>848</v>
      </c>
    </row>
    <row r="71" spans="1:27">
      <c r="A71" s="3" t="str">
        <f>VLOOKUP(B71,Data!$B:$F,5,0)</f>
        <v>00403951</v>
      </c>
      <c r="B71" s="4">
        <v>9105820296</v>
      </c>
      <c r="C71" s="5" t="str">
        <f>VLOOKUP(B71,Data!$B:$O,14,0)</f>
        <v>WIN-002</v>
      </c>
      <c r="D71" s="5"/>
      <c r="E71" s="6">
        <v>45888.465627048601</v>
      </c>
      <c r="F71" s="7">
        <f t="shared" si="2"/>
        <v>45888.465627048601</v>
      </c>
      <c r="G71" s="5"/>
      <c r="H71" s="3" t="s">
        <v>852</v>
      </c>
      <c r="I71" s="4" t="s">
        <v>841</v>
      </c>
      <c r="J71" s="3" t="s">
        <v>842</v>
      </c>
      <c r="K71" s="3" t="s">
        <v>843</v>
      </c>
      <c r="L71" s="4" t="s">
        <v>1373</v>
      </c>
      <c r="M71" s="3" t="s">
        <v>1374</v>
      </c>
      <c r="N71" s="9" t="str">
        <f t="shared" si="3"/>
        <v>2351 WM+ HNI 7 Ng Cao</v>
      </c>
      <c r="O71" s="3">
        <v>20</v>
      </c>
      <c r="P71" s="4" t="s">
        <v>856</v>
      </c>
      <c r="Q71" s="3" t="s">
        <v>857</v>
      </c>
      <c r="R71" s="4" t="s">
        <v>858</v>
      </c>
      <c r="S71" s="4" t="s">
        <v>847</v>
      </c>
      <c r="T71" s="3">
        <v>50182</v>
      </c>
      <c r="U71" s="3">
        <v>1</v>
      </c>
      <c r="V71" s="3">
        <v>0</v>
      </c>
      <c r="X71" s="3" t="str">
        <f>VLOOKUP(Y71,Vat_tu__hang_hoa__dich_vu!$A:$B,2,0)</f>
        <v>GTLX250G</v>
      </c>
      <c r="Y71" s="5" t="s">
        <v>2913</v>
      </c>
      <c r="AA71" s="3" t="s">
        <v>848</v>
      </c>
    </row>
    <row r="72" spans="1:27">
      <c r="A72" s="3" t="str">
        <f>VLOOKUP(B72,Data!$B:$F,5,0)</f>
        <v>00012097</v>
      </c>
      <c r="B72" s="4">
        <v>9105820422</v>
      </c>
      <c r="C72" s="5" t="str">
        <f>VLOOKUP(B72,Data!$B:$O,14,0)</f>
        <v>WIN-006</v>
      </c>
      <c r="D72" s="5"/>
      <c r="E72" s="6">
        <v>45888.472872881903</v>
      </c>
      <c r="F72" s="7">
        <f t="shared" si="2"/>
        <v>45888.472872881903</v>
      </c>
      <c r="G72" s="5"/>
      <c r="H72" s="3" t="s">
        <v>852</v>
      </c>
      <c r="I72" s="4" t="s">
        <v>841</v>
      </c>
      <c r="J72" s="3" t="s">
        <v>842</v>
      </c>
      <c r="K72" s="3" t="s">
        <v>843</v>
      </c>
      <c r="L72" s="4" t="s">
        <v>887</v>
      </c>
      <c r="M72" s="3" t="s">
        <v>888</v>
      </c>
      <c r="N72" s="9" t="str">
        <f t="shared" si="3"/>
        <v>6024 WM+ HDG Thái Mông, Kinh Môn</v>
      </c>
      <c r="O72" s="3">
        <v>10</v>
      </c>
      <c r="P72" s="4" t="s">
        <v>849</v>
      </c>
      <c r="Q72" s="3" t="s">
        <v>850</v>
      </c>
      <c r="R72" s="4" t="s">
        <v>851</v>
      </c>
      <c r="S72" s="4" t="s">
        <v>847</v>
      </c>
      <c r="T72" s="3">
        <v>73431</v>
      </c>
      <c r="U72" s="3">
        <v>2</v>
      </c>
      <c r="V72" s="3">
        <v>0</v>
      </c>
      <c r="X72" s="3" t="str">
        <f>VLOOKUP(Y72,Vat_tu__hang_hoa__dich_vu!$A:$B,2,0)</f>
        <v>CGM300</v>
      </c>
      <c r="Y72" s="5" t="s">
        <v>2577</v>
      </c>
      <c r="AA72" s="3" t="s">
        <v>848</v>
      </c>
    </row>
    <row r="73" spans="1:27">
      <c r="A73" s="3" t="str">
        <f>VLOOKUP(B73,Data!$B:$F,5,0)</f>
        <v>00132097</v>
      </c>
      <c r="B73" s="4">
        <v>9105820435</v>
      </c>
      <c r="C73" s="5" t="str">
        <f>VLOOKUP(B73,Data!$B:$O,14,0)</f>
        <v>WIN</v>
      </c>
      <c r="D73" s="5"/>
      <c r="E73" s="6">
        <v>45888.4758903935</v>
      </c>
      <c r="F73" s="7">
        <f t="shared" si="2"/>
        <v>45888.4758903935</v>
      </c>
      <c r="G73" s="5"/>
      <c r="H73" s="3" t="s">
        <v>852</v>
      </c>
      <c r="I73" s="4" t="s">
        <v>841</v>
      </c>
      <c r="J73" s="3" t="s">
        <v>842</v>
      </c>
      <c r="K73" s="3" t="s">
        <v>843</v>
      </c>
      <c r="L73" s="4" t="s">
        <v>1103</v>
      </c>
      <c r="M73" s="3" t="s">
        <v>1104</v>
      </c>
      <c r="N73" s="9" t="str">
        <f t="shared" si="3"/>
        <v>3388 WIN HCM 602/52 Điện Biên Phủ</v>
      </c>
      <c r="O73" s="3">
        <v>10</v>
      </c>
      <c r="P73" s="4" t="s">
        <v>853</v>
      </c>
      <c r="Q73" s="3" t="s">
        <v>854</v>
      </c>
      <c r="R73" s="4" t="s">
        <v>855</v>
      </c>
      <c r="S73" s="4" t="s">
        <v>847</v>
      </c>
      <c r="T73" s="3">
        <v>55595</v>
      </c>
      <c r="U73" s="3">
        <v>1</v>
      </c>
      <c r="V73" s="3">
        <v>0</v>
      </c>
      <c r="X73" s="3" t="str">
        <f>VLOOKUP(Y73,Vat_tu__hang_hoa__dich_vu!$A:$B,2,0)</f>
        <v>TH200</v>
      </c>
      <c r="Y73" s="5" t="s">
        <v>2866</v>
      </c>
      <c r="AA73" s="3" t="s">
        <v>848</v>
      </c>
    </row>
    <row r="74" spans="1:27">
      <c r="A74" s="3" t="str">
        <f>VLOOKUP(B74,Data!$B:$F,5,0)</f>
        <v>00132097</v>
      </c>
      <c r="B74" s="4">
        <v>9105820435</v>
      </c>
      <c r="C74" s="5" t="str">
        <f>VLOOKUP(B74,Data!$B:$O,14,0)</f>
        <v>WIN</v>
      </c>
      <c r="D74" s="5"/>
      <c r="E74" s="6">
        <v>45888.4758903935</v>
      </c>
      <c r="F74" s="7">
        <f t="shared" si="2"/>
        <v>45888.4758903935</v>
      </c>
      <c r="G74" s="5"/>
      <c r="H74" s="3" t="s">
        <v>852</v>
      </c>
      <c r="I74" s="4" t="s">
        <v>841</v>
      </c>
      <c r="J74" s="3" t="s">
        <v>842</v>
      </c>
      <c r="K74" s="3" t="s">
        <v>843</v>
      </c>
      <c r="L74" s="4" t="s">
        <v>1103</v>
      </c>
      <c r="M74" s="3" t="s">
        <v>1104</v>
      </c>
      <c r="N74" s="9" t="str">
        <f t="shared" si="3"/>
        <v>3388 WIN HCM 602/52 Điện Biên Phủ</v>
      </c>
      <c r="O74" s="3">
        <v>20</v>
      </c>
      <c r="P74" s="4" t="s">
        <v>856</v>
      </c>
      <c r="Q74" s="3" t="s">
        <v>857</v>
      </c>
      <c r="R74" s="4" t="s">
        <v>858</v>
      </c>
      <c r="S74" s="4" t="s">
        <v>847</v>
      </c>
      <c r="T74" s="3">
        <v>50182</v>
      </c>
      <c r="U74" s="3">
        <v>6</v>
      </c>
      <c r="V74" s="3">
        <v>0</v>
      </c>
      <c r="X74" s="3" t="str">
        <f>VLOOKUP(Y74,Vat_tu__hang_hoa__dich_vu!$A:$B,2,0)</f>
        <v>GTLX250G</v>
      </c>
      <c r="Y74" s="5" t="s">
        <v>2913</v>
      </c>
      <c r="AA74" s="3" t="s">
        <v>848</v>
      </c>
    </row>
    <row r="75" spans="1:27">
      <c r="A75" s="3" t="str">
        <f>VLOOKUP(B75,Data!$B:$F,5,0)</f>
        <v>00132097</v>
      </c>
      <c r="B75" s="4">
        <v>9105820435</v>
      </c>
      <c r="C75" s="5" t="str">
        <f>VLOOKUP(B75,Data!$B:$O,14,0)</f>
        <v>WIN</v>
      </c>
      <c r="D75" s="5"/>
      <c r="E75" s="6">
        <v>45888.4758903935</v>
      </c>
      <c r="F75" s="7">
        <f t="shared" si="2"/>
        <v>45888.4758903935</v>
      </c>
      <c r="G75" s="5"/>
      <c r="H75" s="3" t="s">
        <v>852</v>
      </c>
      <c r="I75" s="4" t="s">
        <v>841</v>
      </c>
      <c r="J75" s="3" t="s">
        <v>842</v>
      </c>
      <c r="K75" s="3" t="s">
        <v>843</v>
      </c>
      <c r="L75" s="4" t="s">
        <v>1103</v>
      </c>
      <c r="M75" s="3" t="s">
        <v>1104</v>
      </c>
      <c r="N75" s="9" t="str">
        <f t="shared" si="3"/>
        <v>3388 WIN HCM 602/52 Điện Biên Phủ</v>
      </c>
      <c r="O75" s="3">
        <v>30</v>
      </c>
      <c r="P75" s="4" t="s">
        <v>873</v>
      </c>
      <c r="Q75" s="3" t="s">
        <v>874</v>
      </c>
      <c r="R75" s="4" t="s">
        <v>875</v>
      </c>
      <c r="S75" s="4" t="s">
        <v>847</v>
      </c>
      <c r="T75" s="3">
        <v>111606</v>
      </c>
      <c r="U75" s="3">
        <v>2</v>
      </c>
      <c r="V75" s="3">
        <v>0</v>
      </c>
      <c r="X75" s="3" t="str">
        <f>VLOOKUP(Y75,Vat_tu__hang_hoa__dich_vu!$A:$B,2,0)</f>
        <v>GXD500</v>
      </c>
      <c r="Y75" s="5" t="s">
        <v>2911</v>
      </c>
      <c r="AA75" s="3" t="s">
        <v>848</v>
      </c>
    </row>
    <row r="76" spans="1:27">
      <c r="A76" s="3" t="str">
        <f>VLOOKUP(B76,Data!$B:$F,5,0)</f>
        <v>00004759</v>
      </c>
      <c r="B76" s="4">
        <v>9105820579</v>
      </c>
      <c r="C76" s="5" t="str">
        <f>VLOOKUP(B76,Data!$B:$O,14,0)</f>
        <v>WIN-001</v>
      </c>
      <c r="D76" s="5"/>
      <c r="E76" s="6">
        <v>45888.483852580997</v>
      </c>
      <c r="F76" s="7">
        <f t="shared" si="2"/>
        <v>45888.483852580997</v>
      </c>
      <c r="G76" s="5"/>
      <c r="H76" s="3" t="s">
        <v>852</v>
      </c>
      <c r="I76" s="4" t="s">
        <v>841</v>
      </c>
      <c r="J76" s="3" t="s">
        <v>842</v>
      </c>
      <c r="K76" s="3" t="s">
        <v>843</v>
      </c>
      <c r="L76" s="4" t="s">
        <v>1023</v>
      </c>
      <c r="M76" s="3" t="s">
        <v>1024</v>
      </c>
      <c r="N76" s="9" t="str">
        <f t="shared" si="3"/>
        <v>2ADY WM+ NBH Xóm 5, Cồn Thoi</v>
      </c>
      <c r="O76" s="3">
        <v>10</v>
      </c>
      <c r="P76" s="4" t="s">
        <v>859</v>
      </c>
      <c r="Q76" s="3" t="s">
        <v>860</v>
      </c>
      <c r="R76" s="4" t="s">
        <v>861</v>
      </c>
      <c r="S76" s="4" t="s">
        <v>847</v>
      </c>
      <c r="T76" s="3">
        <v>111058</v>
      </c>
      <c r="U76" s="3">
        <v>2</v>
      </c>
      <c r="V76" s="3">
        <v>0</v>
      </c>
      <c r="X76" s="3" t="str">
        <f>VLOOKUP(Y76,Vat_tu__hang_hoa__dich_vu!$A:$B,2,0)</f>
        <v>GM500</v>
      </c>
      <c r="Y76" s="5" t="s">
        <v>2628</v>
      </c>
      <c r="AA76" s="3" t="s">
        <v>848</v>
      </c>
    </row>
    <row r="77" spans="1:27">
      <c r="A77" s="3" t="str">
        <f>VLOOKUP(B77,Data!$B:$F,5,0)</f>
        <v>00404069</v>
      </c>
      <c r="B77" s="4">
        <v>9105820600</v>
      </c>
      <c r="C77" s="5" t="str">
        <f>VLOOKUP(B77,Data!$B:$O,14,0)</f>
        <v>WIN-002</v>
      </c>
      <c r="D77" s="5"/>
      <c r="E77" s="6">
        <v>45888.486171331002</v>
      </c>
      <c r="F77" s="7">
        <f t="shared" si="2"/>
        <v>45888.486171331002</v>
      </c>
      <c r="G77" s="5"/>
      <c r="H77" s="3" t="s">
        <v>852</v>
      </c>
      <c r="I77" s="4" t="s">
        <v>841</v>
      </c>
      <c r="J77" s="3" t="s">
        <v>842</v>
      </c>
      <c r="K77" s="3" t="s">
        <v>843</v>
      </c>
      <c r="L77" s="4" t="s">
        <v>1145</v>
      </c>
      <c r="M77" s="3" t="s">
        <v>1146</v>
      </c>
      <c r="N77" s="9" t="str">
        <f t="shared" si="3"/>
        <v>2080 WM+ HNI 347 Bạch Mai</v>
      </c>
      <c r="O77" s="3">
        <v>10</v>
      </c>
      <c r="P77" s="4" t="s">
        <v>865</v>
      </c>
      <c r="Q77" s="3" t="s">
        <v>866</v>
      </c>
      <c r="R77" s="4" t="s">
        <v>867</v>
      </c>
      <c r="S77" s="4" t="s">
        <v>847</v>
      </c>
      <c r="T77" s="3">
        <v>70950</v>
      </c>
      <c r="U77" s="3">
        <v>1</v>
      </c>
      <c r="V77" s="3">
        <v>0</v>
      </c>
      <c r="X77" s="3" t="str">
        <f>VLOOKUP(Y77,Vat_tu__hang_hoa__dich_vu!$A:$B,2,0)</f>
        <v>CN300</v>
      </c>
      <c r="Y77" s="5" t="s">
        <v>2617</v>
      </c>
      <c r="AA77" s="3" t="s">
        <v>848</v>
      </c>
    </row>
    <row r="78" spans="1:27">
      <c r="A78" s="3" t="str">
        <f>VLOOKUP(B78,Data!$B:$F,5,0)</f>
        <v>00012343</v>
      </c>
      <c r="B78" s="4">
        <v>9105820652</v>
      </c>
      <c r="C78" s="5" t="str">
        <f>VLOOKUP(B78,Data!$B:$O,14,0)</f>
        <v>WIN-061</v>
      </c>
      <c r="D78" s="5"/>
      <c r="E78" s="6">
        <v>45888.502884224501</v>
      </c>
      <c r="F78" s="7">
        <f t="shared" si="2"/>
        <v>45888.502884224501</v>
      </c>
      <c r="G78" s="5"/>
      <c r="H78" s="3" t="s">
        <v>852</v>
      </c>
      <c r="I78" s="4" t="s">
        <v>841</v>
      </c>
      <c r="J78" s="3" t="s">
        <v>842</v>
      </c>
      <c r="K78" s="3" t="s">
        <v>843</v>
      </c>
      <c r="L78" s="4" t="s">
        <v>1055</v>
      </c>
      <c r="M78" s="3" t="s">
        <v>1056</v>
      </c>
      <c r="N78" s="9" t="str">
        <f t="shared" si="3"/>
        <v>2AWV WM+ QNM Thôn Hà Vy, Đại Hồng</v>
      </c>
      <c r="O78" s="3">
        <v>10</v>
      </c>
      <c r="P78" s="4" t="s">
        <v>853</v>
      </c>
      <c r="Q78" s="3" t="s">
        <v>854</v>
      </c>
      <c r="R78" s="4" t="s">
        <v>855</v>
      </c>
      <c r="S78" s="4" t="s">
        <v>847</v>
      </c>
      <c r="T78" s="3">
        <v>55595</v>
      </c>
      <c r="U78" s="3">
        <v>3</v>
      </c>
      <c r="V78" s="3">
        <v>0</v>
      </c>
      <c r="X78" s="3" t="str">
        <f>VLOOKUP(Y78,Vat_tu__hang_hoa__dich_vu!$A:$B,2,0)</f>
        <v>TH200</v>
      </c>
      <c r="Y78" s="5" t="s">
        <v>2866</v>
      </c>
      <c r="AA78" s="3" t="s">
        <v>848</v>
      </c>
    </row>
    <row r="79" spans="1:27">
      <c r="A79" s="3" t="str">
        <f>VLOOKUP(B79,Data!$B:$F,5,0)</f>
        <v>00012343</v>
      </c>
      <c r="B79" s="4">
        <v>9105820652</v>
      </c>
      <c r="C79" s="5" t="str">
        <f>VLOOKUP(B79,Data!$B:$O,14,0)</f>
        <v>WIN-061</v>
      </c>
      <c r="D79" s="5"/>
      <c r="E79" s="6">
        <v>45888.502884224501</v>
      </c>
      <c r="F79" s="7">
        <f t="shared" si="2"/>
        <v>45888.502884224501</v>
      </c>
      <c r="G79" s="5"/>
      <c r="H79" s="3" t="s">
        <v>852</v>
      </c>
      <c r="I79" s="4" t="s">
        <v>841</v>
      </c>
      <c r="J79" s="3" t="s">
        <v>842</v>
      </c>
      <c r="K79" s="3" t="s">
        <v>843</v>
      </c>
      <c r="L79" s="4" t="s">
        <v>1055</v>
      </c>
      <c r="M79" s="3" t="s">
        <v>1056</v>
      </c>
      <c r="N79" s="9" t="str">
        <f t="shared" si="3"/>
        <v>2AWV WM+ QNM Thôn Hà Vy, Đại Hồng</v>
      </c>
      <c r="O79" s="3">
        <v>20</v>
      </c>
      <c r="P79" s="4" t="s">
        <v>856</v>
      </c>
      <c r="Q79" s="3" t="s">
        <v>857</v>
      </c>
      <c r="R79" s="4" t="s">
        <v>858</v>
      </c>
      <c r="S79" s="4" t="s">
        <v>847</v>
      </c>
      <c r="T79" s="3">
        <v>50182</v>
      </c>
      <c r="U79" s="3">
        <v>2</v>
      </c>
      <c r="V79" s="3">
        <v>0</v>
      </c>
      <c r="X79" s="3" t="str">
        <f>VLOOKUP(Y79,Vat_tu__hang_hoa__dich_vu!$A:$B,2,0)</f>
        <v>GTLX250G</v>
      </c>
      <c r="Y79" s="5" t="s">
        <v>2913</v>
      </c>
      <c r="AA79" s="3" t="s">
        <v>848</v>
      </c>
    </row>
    <row r="80" spans="1:27">
      <c r="A80" s="3" t="str">
        <f>VLOOKUP(B80,Data!$B:$F,5,0)</f>
        <v>00132136</v>
      </c>
      <c r="B80" s="4">
        <v>9105820733</v>
      </c>
      <c r="C80" s="5" t="str">
        <f>VLOOKUP(B80,Data!$B:$O,14,0)</f>
        <v>WIN</v>
      </c>
      <c r="D80" s="5"/>
      <c r="E80" s="6">
        <v>45888.5106423611</v>
      </c>
      <c r="F80" s="7">
        <f t="shared" si="2"/>
        <v>45888.5106423611</v>
      </c>
      <c r="G80" s="5"/>
      <c r="H80" s="3" t="s">
        <v>852</v>
      </c>
      <c r="I80" s="4" t="s">
        <v>841</v>
      </c>
      <c r="J80" s="3" t="s">
        <v>842</v>
      </c>
      <c r="K80" s="3" t="s">
        <v>843</v>
      </c>
      <c r="L80" s="4" t="s">
        <v>1157</v>
      </c>
      <c r="M80" s="3" t="s">
        <v>1158</v>
      </c>
      <c r="N80" s="9" t="str">
        <f t="shared" si="3"/>
        <v>5230 WM+ HCM 2N Bình Giã</v>
      </c>
      <c r="O80" s="3">
        <v>10</v>
      </c>
      <c r="P80" s="4" t="s">
        <v>873</v>
      </c>
      <c r="Q80" s="3" t="s">
        <v>874</v>
      </c>
      <c r="R80" s="4" t="s">
        <v>875</v>
      </c>
      <c r="S80" s="4" t="s">
        <v>847</v>
      </c>
      <c r="T80" s="3">
        <v>111606</v>
      </c>
      <c r="U80" s="3">
        <v>2</v>
      </c>
      <c r="V80" s="3">
        <v>0</v>
      </c>
      <c r="X80" s="3" t="str">
        <f>VLOOKUP(Y80,Vat_tu__hang_hoa__dich_vu!$A:$B,2,0)</f>
        <v>GXD500</v>
      </c>
      <c r="Y80" s="5" t="s">
        <v>2911</v>
      </c>
      <c r="AA80" s="3" t="s">
        <v>848</v>
      </c>
    </row>
    <row r="81" spans="1:27">
      <c r="A81" s="3" t="str">
        <f>VLOOKUP(B81,Data!$B:$F,5,0)</f>
        <v>00132136</v>
      </c>
      <c r="B81" s="4">
        <v>9105820733</v>
      </c>
      <c r="C81" s="5" t="str">
        <f>VLOOKUP(B81,Data!$B:$O,14,0)</f>
        <v>WIN</v>
      </c>
      <c r="D81" s="5"/>
      <c r="E81" s="6">
        <v>45888.5106423611</v>
      </c>
      <c r="F81" s="7">
        <f t="shared" si="2"/>
        <v>45888.5106423611</v>
      </c>
      <c r="G81" s="5"/>
      <c r="H81" s="3" t="s">
        <v>852</v>
      </c>
      <c r="I81" s="4" t="s">
        <v>841</v>
      </c>
      <c r="J81" s="3" t="s">
        <v>842</v>
      </c>
      <c r="K81" s="3" t="s">
        <v>843</v>
      </c>
      <c r="L81" s="4" t="s">
        <v>1157</v>
      </c>
      <c r="M81" s="3" t="s">
        <v>1158</v>
      </c>
      <c r="N81" s="9" t="str">
        <f t="shared" si="3"/>
        <v>5230 WM+ HCM 2N Bình Giã</v>
      </c>
      <c r="O81" s="3">
        <v>20</v>
      </c>
      <c r="P81" s="4" t="s">
        <v>868</v>
      </c>
      <c r="Q81" s="3" t="s">
        <v>869</v>
      </c>
      <c r="R81" s="4" t="s">
        <v>870</v>
      </c>
      <c r="S81" s="4" t="s">
        <v>847</v>
      </c>
      <c r="T81" s="3">
        <v>49500</v>
      </c>
      <c r="U81" s="3">
        <v>2</v>
      </c>
      <c r="V81" s="3">
        <v>0</v>
      </c>
      <c r="X81" s="3" t="str">
        <f>VLOOKUP(Y81,Vat_tu__hang_hoa__dich_vu!$A:$B,2,0)</f>
        <v>GL250KT</v>
      </c>
      <c r="Y81" s="5" t="s">
        <v>2681</v>
      </c>
      <c r="AA81" s="3" t="s">
        <v>848</v>
      </c>
    </row>
    <row r="82" spans="1:27">
      <c r="A82" s="3" t="str">
        <f>VLOOKUP(B82,Data!$B:$F,5,0)</f>
        <v>00404139</v>
      </c>
      <c r="B82" s="4">
        <v>9105820792</v>
      </c>
      <c r="C82" s="5" t="str">
        <f>VLOOKUP(B82,Data!$B:$O,14,0)</f>
        <v>WIN-002</v>
      </c>
      <c r="D82" s="5"/>
      <c r="E82" s="6">
        <v>45888.5129210995</v>
      </c>
      <c r="F82" s="7">
        <f t="shared" si="2"/>
        <v>45888.5129210995</v>
      </c>
      <c r="G82" s="5"/>
      <c r="H82" s="3" t="s">
        <v>852</v>
      </c>
      <c r="I82" s="4" t="s">
        <v>841</v>
      </c>
      <c r="J82" s="3" t="s">
        <v>842</v>
      </c>
      <c r="K82" s="3" t="s">
        <v>843</v>
      </c>
      <c r="L82" s="4" t="s">
        <v>1041</v>
      </c>
      <c r="M82" s="3" t="s">
        <v>1042</v>
      </c>
      <c r="N82" s="9" t="str">
        <f t="shared" si="3"/>
        <v>2798 WM+ HNI 207 Đức Giang</v>
      </c>
      <c r="O82" s="3">
        <v>10</v>
      </c>
      <c r="P82" s="4" t="s">
        <v>844</v>
      </c>
      <c r="Q82" s="3" t="s">
        <v>845</v>
      </c>
      <c r="R82" s="4" t="s">
        <v>846</v>
      </c>
      <c r="S82" s="4" t="s">
        <v>847</v>
      </c>
      <c r="T82" s="3">
        <v>46000</v>
      </c>
      <c r="U82" s="3">
        <v>1</v>
      </c>
      <c r="V82" s="3">
        <v>0</v>
      </c>
      <c r="X82" s="3" t="str">
        <f>VLOOKUP(Y82,Vat_tu__hang_hoa__dich_vu!$A:$B,2,0)</f>
        <v>MNH250</v>
      </c>
      <c r="Y82" s="5" t="s">
        <v>2912</v>
      </c>
      <c r="AA82" s="3" t="s">
        <v>848</v>
      </c>
    </row>
    <row r="83" spans="1:27">
      <c r="A83" s="3" t="str">
        <f>VLOOKUP(B83,Data!$B:$F,5,0)</f>
        <v>00008241</v>
      </c>
      <c r="B83" s="4">
        <v>9105820813</v>
      </c>
      <c r="C83" s="5" t="str">
        <f>VLOOKUP(B83,Data!$B:$O,14,0)</f>
        <v>WIN-065</v>
      </c>
      <c r="D83" s="5"/>
      <c r="E83" s="6">
        <v>45888.513017939797</v>
      </c>
      <c r="F83" s="7">
        <f t="shared" si="2"/>
        <v>45888.513017939797</v>
      </c>
      <c r="G83" s="5"/>
      <c r="H83" s="3" t="s">
        <v>852</v>
      </c>
      <c r="I83" s="4" t="s">
        <v>841</v>
      </c>
      <c r="J83" s="3" t="s">
        <v>842</v>
      </c>
      <c r="K83" s="3" t="s">
        <v>843</v>
      </c>
      <c r="L83" s="4" t="s">
        <v>1419</v>
      </c>
      <c r="M83" s="3" t="s">
        <v>1420</v>
      </c>
      <c r="N83" s="9" t="str">
        <f t="shared" si="3"/>
        <v>4703 WM+ BGG 36 - 38 Nguyễn Nghĩa Lập</v>
      </c>
      <c r="O83" s="3">
        <v>10</v>
      </c>
      <c r="P83" s="4" t="s">
        <v>853</v>
      </c>
      <c r="Q83" s="3" t="s">
        <v>854</v>
      </c>
      <c r="R83" s="4" t="s">
        <v>855</v>
      </c>
      <c r="S83" s="4" t="s">
        <v>847</v>
      </c>
      <c r="T83" s="3">
        <v>55595</v>
      </c>
      <c r="U83" s="3">
        <v>6</v>
      </c>
      <c r="V83" s="3">
        <v>0</v>
      </c>
      <c r="X83" s="3" t="str">
        <f>VLOOKUP(Y83,Vat_tu__hang_hoa__dich_vu!$A:$B,2,0)</f>
        <v>TH200</v>
      </c>
      <c r="Y83" s="5" t="s">
        <v>2866</v>
      </c>
      <c r="AA83" s="3" t="s">
        <v>848</v>
      </c>
    </row>
    <row r="84" spans="1:27">
      <c r="A84" s="3" t="str">
        <f>VLOOKUP(B84,Data!$B:$F,5,0)</f>
        <v>00009273</v>
      </c>
      <c r="B84" s="4">
        <v>9105820764</v>
      </c>
      <c r="C84" s="5" t="str">
        <f>VLOOKUP(B84,Data!$B:$O,14,0)</f>
        <v>WIN-010</v>
      </c>
      <c r="D84" s="5"/>
      <c r="E84" s="6">
        <v>45888.513565277797</v>
      </c>
      <c r="F84" s="7">
        <f t="shared" si="2"/>
        <v>45888.513565277797</v>
      </c>
      <c r="G84" s="5"/>
      <c r="H84" s="3" t="s">
        <v>852</v>
      </c>
      <c r="I84" s="4" t="s">
        <v>841</v>
      </c>
      <c r="J84" s="3" t="s">
        <v>842</v>
      </c>
      <c r="K84" s="3" t="s">
        <v>843</v>
      </c>
      <c r="L84" s="4" t="s">
        <v>1063</v>
      </c>
      <c r="M84" s="3" t="s">
        <v>1064</v>
      </c>
      <c r="N84" s="9" t="str">
        <f t="shared" si="3"/>
        <v>6530 WM+ AGG 107 Nguyễn Tri Phương</v>
      </c>
      <c r="O84" s="3">
        <v>10</v>
      </c>
      <c r="P84" s="4" t="s">
        <v>878</v>
      </c>
      <c r="Q84" s="3" t="s">
        <v>879</v>
      </c>
      <c r="R84" s="4" t="s">
        <v>880</v>
      </c>
      <c r="S84" s="4" t="s">
        <v>847</v>
      </c>
      <c r="T84" s="3">
        <v>50400</v>
      </c>
      <c r="U84" s="3">
        <v>4</v>
      </c>
      <c r="V84" s="3">
        <v>0</v>
      </c>
      <c r="X84" s="3" t="str">
        <f>VLOOKUP(Y84,Vat_tu__hang_hoa__dich_vu!$A:$B,2,0)</f>
        <v>GSG250</v>
      </c>
      <c r="Y84" s="5" t="s">
        <v>2691</v>
      </c>
      <c r="AA84" s="3" t="s">
        <v>848</v>
      </c>
    </row>
    <row r="85" spans="1:27">
      <c r="A85" s="3" t="str">
        <f>VLOOKUP(B85,Data!$B:$F,5,0)</f>
        <v>00052313</v>
      </c>
      <c r="B85" s="4">
        <v>9105820819</v>
      </c>
      <c r="C85" s="5" t="str">
        <f>VLOOKUP(B85,Data!$B:$O,14,0)</f>
        <v>WIN-024</v>
      </c>
      <c r="D85" s="5"/>
      <c r="E85" s="6">
        <v>45888.513575034704</v>
      </c>
      <c r="F85" s="7">
        <f t="shared" si="2"/>
        <v>45888.513575034704</v>
      </c>
      <c r="G85" s="5"/>
      <c r="H85" s="3" t="s">
        <v>852</v>
      </c>
      <c r="I85" s="4" t="s">
        <v>841</v>
      </c>
      <c r="J85" s="3" t="s">
        <v>842</v>
      </c>
      <c r="K85" s="3" t="s">
        <v>843</v>
      </c>
      <c r="L85" s="4" t="s">
        <v>1347</v>
      </c>
      <c r="M85" s="3" t="s">
        <v>1348</v>
      </c>
      <c r="N85" s="9" t="str">
        <f t="shared" si="3"/>
        <v>3669 WM+ BDG Ô 23-DC01 KDC Viet Sing</v>
      </c>
      <c r="O85" s="3">
        <v>10</v>
      </c>
      <c r="P85" s="4" t="s">
        <v>862</v>
      </c>
      <c r="Q85" s="3" t="s">
        <v>863</v>
      </c>
      <c r="R85" s="4" t="s">
        <v>864</v>
      </c>
      <c r="S85" s="4" t="s">
        <v>847</v>
      </c>
      <c r="T85" s="3">
        <v>74250</v>
      </c>
      <c r="U85" s="3">
        <v>1</v>
      </c>
      <c r="V85" s="3">
        <v>0</v>
      </c>
      <c r="X85" s="3" t="str">
        <f>VLOOKUP(Y85,Vat_tu__hang_hoa__dich_vu!$A:$B,2,0)</f>
        <v>CC300</v>
      </c>
      <c r="Y85" s="5" t="s">
        <v>2568</v>
      </c>
      <c r="AA85" s="3" t="s">
        <v>848</v>
      </c>
    </row>
    <row r="86" spans="1:27">
      <c r="A86" s="3" t="str">
        <f>VLOOKUP(B86,Data!$B:$F,5,0)</f>
        <v>00052313</v>
      </c>
      <c r="B86" s="4">
        <v>9105820819</v>
      </c>
      <c r="C86" s="5" t="str">
        <f>VLOOKUP(B86,Data!$B:$O,14,0)</f>
        <v>WIN-024</v>
      </c>
      <c r="D86" s="5"/>
      <c r="E86" s="6">
        <v>45888.513575034704</v>
      </c>
      <c r="F86" s="7">
        <f t="shared" si="2"/>
        <v>45888.513575034704</v>
      </c>
      <c r="G86" s="5"/>
      <c r="H86" s="3" t="s">
        <v>852</v>
      </c>
      <c r="I86" s="4" t="s">
        <v>841</v>
      </c>
      <c r="J86" s="3" t="s">
        <v>842</v>
      </c>
      <c r="K86" s="3" t="s">
        <v>843</v>
      </c>
      <c r="L86" s="4" t="s">
        <v>1347</v>
      </c>
      <c r="M86" s="3" t="s">
        <v>1348</v>
      </c>
      <c r="N86" s="9" t="str">
        <f t="shared" si="3"/>
        <v>3669 WM+ BDG Ô 23-DC01 KDC Viet Sing</v>
      </c>
      <c r="O86" s="3">
        <v>20</v>
      </c>
      <c r="P86" s="4" t="s">
        <v>856</v>
      </c>
      <c r="Q86" s="3" t="s">
        <v>857</v>
      </c>
      <c r="R86" s="4" t="s">
        <v>858</v>
      </c>
      <c r="S86" s="4" t="s">
        <v>847</v>
      </c>
      <c r="T86" s="3">
        <v>50182</v>
      </c>
      <c r="U86" s="3">
        <v>1</v>
      </c>
      <c r="V86" s="3">
        <v>0</v>
      </c>
      <c r="X86" s="3" t="str">
        <f>VLOOKUP(Y86,Vat_tu__hang_hoa__dich_vu!$A:$B,2,0)</f>
        <v>GTLX250G</v>
      </c>
      <c r="Y86" s="5" t="s">
        <v>2913</v>
      </c>
      <c r="AA86" s="3" t="s">
        <v>848</v>
      </c>
    </row>
    <row r="87" spans="1:27">
      <c r="A87" s="3" t="str">
        <f>VLOOKUP(B87,Data!$B:$F,5,0)</f>
        <v>00052313</v>
      </c>
      <c r="B87" s="4">
        <v>9105820819</v>
      </c>
      <c r="C87" s="5" t="str">
        <f>VLOOKUP(B87,Data!$B:$O,14,0)</f>
        <v>WIN-024</v>
      </c>
      <c r="D87" s="5"/>
      <c r="E87" s="6">
        <v>45888.513575034704</v>
      </c>
      <c r="F87" s="7">
        <f t="shared" si="2"/>
        <v>45888.513575034704</v>
      </c>
      <c r="G87" s="5"/>
      <c r="H87" s="3" t="s">
        <v>852</v>
      </c>
      <c r="I87" s="4" t="s">
        <v>841</v>
      </c>
      <c r="J87" s="3" t="s">
        <v>842</v>
      </c>
      <c r="K87" s="3" t="s">
        <v>843</v>
      </c>
      <c r="L87" s="4" t="s">
        <v>1347</v>
      </c>
      <c r="M87" s="3" t="s">
        <v>1348</v>
      </c>
      <c r="N87" s="9" t="str">
        <f t="shared" si="3"/>
        <v>3669 WM+ BDG Ô 23-DC01 KDC Viet Sing</v>
      </c>
      <c r="O87" s="3">
        <v>30</v>
      </c>
      <c r="P87" s="4" t="s">
        <v>853</v>
      </c>
      <c r="Q87" s="3" t="s">
        <v>854</v>
      </c>
      <c r="R87" s="4" t="s">
        <v>855</v>
      </c>
      <c r="S87" s="4" t="s">
        <v>847</v>
      </c>
      <c r="T87" s="3">
        <v>55595</v>
      </c>
      <c r="U87" s="3">
        <v>1</v>
      </c>
      <c r="V87" s="3">
        <v>0</v>
      </c>
      <c r="X87" s="3" t="str">
        <f>VLOOKUP(Y87,Vat_tu__hang_hoa__dich_vu!$A:$B,2,0)</f>
        <v>TH200</v>
      </c>
      <c r="Y87" s="5" t="s">
        <v>2866</v>
      </c>
      <c r="AA87" s="3" t="s">
        <v>848</v>
      </c>
    </row>
    <row r="88" spans="1:27">
      <c r="A88" s="3" t="str">
        <f>VLOOKUP(B88,Data!$B:$F,5,0)</f>
        <v>00008242</v>
      </c>
      <c r="B88" s="4">
        <v>9105820816</v>
      </c>
      <c r="C88" s="5" t="str">
        <f>VLOOKUP(B88,Data!$B:$O,14,0)</f>
        <v>WIN-065</v>
      </c>
      <c r="D88" s="5"/>
      <c r="E88" s="6">
        <v>45888.513577048601</v>
      </c>
      <c r="F88" s="7">
        <f t="shared" si="2"/>
        <v>45888.513577048601</v>
      </c>
      <c r="G88" s="5"/>
      <c r="H88" s="3" t="s">
        <v>852</v>
      </c>
      <c r="I88" s="4" t="s">
        <v>841</v>
      </c>
      <c r="J88" s="3" t="s">
        <v>842</v>
      </c>
      <c r="K88" s="3" t="s">
        <v>843</v>
      </c>
      <c r="L88" s="4" t="s">
        <v>1419</v>
      </c>
      <c r="M88" s="3" t="s">
        <v>1420</v>
      </c>
      <c r="N88" s="9" t="str">
        <f t="shared" si="3"/>
        <v>4703 WM+ BGG 36 - 38 Nguyễn Nghĩa Lập</v>
      </c>
      <c r="O88" s="3">
        <v>10</v>
      </c>
      <c r="P88" s="4" t="s">
        <v>859</v>
      </c>
      <c r="Q88" s="3" t="s">
        <v>860</v>
      </c>
      <c r="R88" s="4" t="s">
        <v>861</v>
      </c>
      <c r="S88" s="4" t="s">
        <v>847</v>
      </c>
      <c r="T88" s="3">
        <v>111058</v>
      </c>
      <c r="U88" s="3">
        <v>3</v>
      </c>
      <c r="V88" s="3">
        <v>0</v>
      </c>
      <c r="X88" s="3" t="str">
        <f>VLOOKUP(Y88,Vat_tu__hang_hoa__dich_vu!$A:$B,2,0)</f>
        <v>GM500</v>
      </c>
      <c r="Y88" s="5" t="s">
        <v>2628</v>
      </c>
      <c r="AA88" s="3" t="s">
        <v>848</v>
      </c>
    </row>
    <row r="89" spans="1:27">
      <c r="A89" s="3" t="str">
        <f>VLOOKUP(B89,Data!$B:$F,5,0)</f>
        <v>00009445</v>
      </c>
      <c r="B89" s="4">
        <v>9105820908</v>
      </c>
      <c r="C89" s="5" t="str">
        <f>VLOOKUP(B89,Data!$B:$O,14,0)</f>
        <v>WIN-029</v>
      </c>
      <c r="D89" s="5"/>
      <c r="E89" s="6">
        <v>45888.515954131901</v>
      </c>
      <c r="F89" s="7">
        <f t="shared" si="2"/>
        <v>45888.515954131901</v>
      </c>
      <c r="G89" s="5"/>
      <c r="H89" s="3" t="s">
        <v>852</v>
      </c>
      <c r="I89" s="4" t="s">
        <v>841</v>
      </c>
      <c r="J89" s="3" t="s">
        <v>842</v>
      </c>
      <c r="K89" s="3" t="s">
        <v>843</v>
      </c>
      <c r="L89" s="4" t="s">
        <v>1399</v>
      </c>
      <c r="M89" s="3" t="s">
        <v>1400</v>
      </c>
      <c r="N89" s="9" t="str">
        <f t="shared" si="3"/>
        <v>2AKQ WM+ VPC Cầu Tre, Hồ Sơn</v>
      </c>
      <c r="O89" s="3">
        <v>10</v>
      </c>
      <c r="P89" s="4" t="s">
        <v>859</v>
      </c>
      <c r="Q89" s="3" t="s">
        <v>860</v>
      </c>
      <c r="R89" s="4" t="s">
        <v>861</v>
      </c>
      <c r="S89" s="4" t="s">
        <v>847</v>
      </c>
      <c r="T89" s="3">
        <v>111058</v>
      </c>
      <c r="U89" s="3">
        <v>1</v>
      </c>
      <c r="V89" s="3">
        <v>0</v>
      </c>
      <c r="X89" s="3" t="str">
        <f>VLOOKUP(Y89,Vat_tu__hang_hoa__dich_vu!$A:$B,2,0)</f>
        <v>GM500</v>
      </c>
      <c r="Y89" s="5" t="s">
        <v>2628</v>
      </c>
      <c r="AA89" s="3" t="s">
        <v>848</v>
      </c>
    </row>
    <row r="90" spans="1:27">
      <c r="A90" s="3" t="str">
        <f>VLOOKUP(B90,Data!$B:$F,5,0)</f>
        <v>00008295</v>
      </c>
      <c r="B90" s="4">
        <v>9105820921</v>
      </c>
      <c r="C90" s="5" t="str">
        <f>VLOOKUP(B90,Data!$B:$O,14,0)</f>
        <v>WIN-028</v>
      </c>
      <c r="D90" s="5"/>
      <c r="E90" s="6">
        <v>45888.517539155102</v>
      </c>
      <c r="F90" s="7">
        <f t="shared" si="2"/>
        <v>45888.517539155102</v>
      </c>
      <c r="G90" s="5"/>
      <c r="H90" s="3" t="s">
        <v>852</v>
      </c>
      <c r="I90" s="4" t="s">
        <v>841</v>
      </c>
      <c r="J90" s="3" t="s">
        <v>842</v>
      </c>
      <c r="K90" s="3" t="s">
        <v>843</v>
      </c>
      <c r="L90" s="4" t="s">
        <v>1181</v>
      </c>
      <c r="M90" s="3" t="s">
        <v>1182</v>
      </c>
      <c r="N90" s="9" t="str">
        <f t="shared" si="3"/>
        <v>2A35 WM+ KHA 15 Hà Huy Tập</v>
      </c>
      <c r="O90" s="3">
        <v>10</v>
      </c>
      <c r="P90" s="4" t="s">
        <v>859</v>
      </c>
      <c r="Q90" s="3" t="s">
        <v>860</v>
      </c>
      <c r="R90" s="4" t="s">
        <v>861</v>
      </c>
      <c r="S90" s="4" t="s">
        <v>847</v>
      </c>
      <c r="T90" s="3">
        <v>111058</v>
      </c>
      <c r="U90" s="3">
        <v>3</v>
      </c>
      <c r="V90" s="3">
        <v>0</v>
      </c>
      <c r="X90" s="3" t="str">
        <f>VLOOKUP(Y90,Vat_tu__hang_hoa__dich_vu!$A:$B,2,0)</f>
        <v>GM500</v>
      </c>
      <c r="Y90" s="5" t="s">
        <v>2628</v>
      </c>
      <c r="AA90" s="3" t="s">
        <v>848</v>
      </c>
    </row>
    <row r="91" spans="1:27">
      <c r="A91" s="3" t="str">
        <f>VLOOKUP(B91,Data!$B:$F,5,0)</f>
        <v>00008296</v>
      </c>
      <c r="B91" s="4">
        <v>9105820951</v>
      </c>
      <c r="C91" s="5" t="str">
        <f>VLOOKUP(B91,Data!$B:$O,14,0)</f>
        <v>WIN-028</v>
      </c>
      <c r="D91" s="5"/>
      <c r="E91" s="6">
        <v>45888.522244942098</v>
      </c>
      <c r="F91" s="7">
        <f t="shared" si="2"/>
        <v>45888.522244942098</v>
      </c>
      <c r="G91" s="5"/>
      <c r="H91" s="3" t="s">
        <v>852</v>
      </c>
      <c r="I91" s="4" t="s">
        <v>841</v>
      </c>
      <c r="J91" s="3" t="s">
        <v>842</v>
      </c>
      <c r="K91" s="3" t="s">
        <v>843</v>
      </c>
      <c r="L91" s="4" t="s">
        <v>1181</v>
      </c>
      <c r="M91" s="3" t="s">
        <v>1182</v>
      </c>
      <c r="N91" s="9" t="str">
        <f t="shared" si="3"/>
        <v>2A35 WM+ KHA 15 Hà Huy Tập</v>
      </c>
      <c r="O91" s="3">
        <v>10</v>
      </c>
      <c r="P91" s="4" t="s">
        <v>859</v>
      </c>
      <c r="Q91" s="3" t="s">
        <v>860</v>
      </c>
      <c r="R91" s="4" t="s">
        <v>861</v>
      </c>
      <c r="S91" s="4" t="s">
        <v>847</v>
      </c>
      <c r="T91" s="3">
        <v>111058</v>
      </c>
      <c r="U91" s="3">
        <v>3</v>
      </c>
      <c r="V91" s="3">
        <v>0</v>
      </c>
      <c r="X91" s="3" t="str">
        <f>VLOOKUP(Y91,Vat_tu__hang_hoa__dich_vu!$A:$B,2,0)</f>
        <v>GM500</v>
      </c>
      <c r="Y91" s="5" t="s">
        <v>2628</v>
      </c>
      <c r="AA91" s="3" t="s">
        <v>848</v>
      </c>
    </row>
    <row r="92" spans="1:27">
      <c r="A92" s="3" t="str">
        <f>VLOOKUP(B92,Data!$B:$F,5,0)</f>
        <v>00052322</v>
      </c>
      <c r="B92" s="4">
        <v>9105820955</v>
      </c>
      <c r="C92" s="5" t="str">
        <f>VLOOKUP(B92,Data!$B:$O,14,0)</f>
        <v>WIN-024</v>
      </c>
      <c r="D92" s="5"/>
      <c r="E92" s="6">
        <v>45888.523402233797</v>
      </c>
      <c r="F92" s="7">
        <f t="shared" si="2"/>
        <v>45888.523402233797</v>
      </c>
      <c r="G92" s="5"/>
      <c r="H92" s="3" t="s">
        <v>852</v>
      </c>
      <c r="I92" s="4" t="s">
        <v>841</v>
      </c>
      <c r="J92" s="3" t="s">
        <v>842</v>
      </c>
      <c r="K92" s="3" t="s">
        <v>843</v>
      </c>
      <c r="L92" s="4" t="s">
        <v>933</v>
      </c>
      <c r="M92" s="3" t="s">
        <v>934</v>
      </c>
      <c r="N92" s="9" t="str">
        <f t="shared" si="3"/>
        <v>6943 WM+ BDG 76 Bùi Thị Xuân</v>
      </c>
      <c r="O92" s="3">
        <v>10</v>
      </c>
      <c r="P92" s="4" t="s">
        <v>859</v>
      </c>
      <c r="Q92" s="3" t="s">
        <v>860</v>
      </c>
      <c r="R92" s="4" t="s">
        <v>861</v>
      </c>
      <c r="S92" s="4" t="s">
        <v>847</v>
      </c>
      <c r="T92" s="3">
        <v>111058</v>
      </c>
      <c r="U92" s="3">
        <v>2</v>
      </c>
      <c r="V92" s="3">
        <v>0</v>
      </c>
      <c r="X92" s="3" t="str">
        <f>VLOOKUP(Y92,Vat_tu__hang_hoa__dich_vu!$A:$B,2,0)</f>
        <v>GM500</v>
      </c>
      <c r="Y92" s="5" t="s">
        <v>2628</v>
      </c>
      <c r="AA92" s="3" t="s">
        <v>848</v>
      </c>
    </row>
    <row r="93" spans="1:27">
      <c r="A93" s="3" t="str">
        <f>VLOOKUP(B93,Data!$B:$F,5,0)</f>
        <v>00027719</v>
      </c>
      <c r="B93" s="4">
        <v>9105820978</v>
      </c>
      <c r="C93" s="5" t="str">
        <f>VLOOKUP(B93,Data!$B:$O,14,0)</f>
        <v>WIN-020</v>
      </c>
      <c r="D93" s="5"/>
      <c r="E93" s="6">
        <v>45888.523992094902</v>
      </c>
      <c r="F93" s="7">
        <f t="shared" si="2"/>
        <v>45888.523992094902</v>
      </c>
      <c r="G93" s="5"/>
      <c r="H93" s="3" t="s">
        <v>852</v>
      </c>
      <c r="I93" s="4" t="s">
        <v>841</v>
      </c>
      <c r="J93" s="3" t="s">
        <v>842</v>
      </c>
      <c r="K93" s="3" t="s">
        <v>843</v>
      </c>
      <c r="L93" s="4" t="s">
        <v>1225</v>
      </c>
      <c r="M93" s="3" t="s">
        <v>1226</v>
      </c>
      <c r="N93" s="9" t="str">
        <f t="shared" si="3"/>
        <v>2B03 WM+ THA Tiền Thôn, Hoằng Tiến</v>
      </c>
      <c r="O93" s="3">
        <v>10</v>
      </c>
      <c r="P93" s="4" t="s">
        <v>844</v>
      </c>
      <c r="Q93" s="3" t="s">
        <v>845</v>
      </c>
      <c r="R93" s="4" t="s">
        <v>846</v>
      </c>
      <c r="S93" s="4" t="s">
        <v>847</v>
      </c>
      <c r="T93" s="3">
        <v>46000</v>
      </c>
      <c r="U93" s="3">
        <v>2</v>
      </c>
      <c r="V93" s="3">
        <v>0</v>
      </c>
      <c r="X93" s="3" t="str">
        <f>VLOOKUP(Y93,Vat_tu__hang_hoa__dich_vu!$A:$B,2,0)</f>
        <v>MNH250</v>
      </c>
      <c r="Y93" s="5" t="s">
        <v>2912</v>
      </c>
      <c r="AA93" s="3" t="s">
        <v>848</v>
      </c>
    </row>
    <row r="94" spans="1:27">
      <c r="A94" s="3" t="str">
        <f>VLOOKUP(B94,Data!$B:$F,5,0)</f>
        <v>00132177</v>
      </c>
      <c r="B94" s="4">
        <v>9105820997</v>
      </c>
      <c r="C94" s="5" t="str">
        <f>VLOOKUP(B94,Data!$B:$O,14,0)</f>
        <v>WIN</v>
      </c>
      <c r="D94" s="5"/>
      <c r="E94" s="6">
        <v>45888.523993750001</v>
      </c>
      <c r="F94" s="7">
        <f t="shared" si="2"/>
        <v>45888.523993750001</v>
      </c>
      <c r="G94" s="5"/>
      <c r="H94" s="3" t="s">
        <v>852</v>
      </c>
      <c r="I94" s="4" t="s">
        <v>841</v>
      </c>
      <c r="J94" s="3" t="s">
        <v>842</v>
      </c>
      <c r="K94" s="3" t="s">
        <v>843</v>
      </c>
      <c r="L94" s="4" t="s">
        <v>1421</v>
      </c>
      <c r="M94" s="3" t="s">
        <v>1422</v>
      </c>
      <c r="N94" s="9" t="str">
        <f t="shared" si="3"/>
        <v>4366 WIN HCM CC 237 Nguyễn Văn Hưởng</v>
      </c>
      <c r="O94" s="3">
        <v>10</v>
      </c>
      <c r="P94" s="4" t="s">
        <v>859</v>
      </c>
      <c r="Q94" s="3" t="s">
        <v>860</v>
      </c>
      <c r="R94" s="4" t="s">
        <v>861</v>
      </c>
      <c r="S94" s="4" t="s">
        <v>847</v>
      </c>
      <c r="T94" s="3">
        <v>111058</v>
      </c>
      <c r="U94" s="3">
        <v>1</v>
      </c>
      <c r="V94" s="3">
        <v>0</v>
      </c>
      <c r="X94" s="3" t="str">
        <f>VLOOKUP(Y94,Vat_tu__hang_hoa__dich_vu!$A:$B,2,0)</f>
        <v>GM500</v>
      </c>
      <c r="Y94" s="5" t="s">
        <v>2628</v>
      </c>
      <c r="AA94" s="3" t="s">
        <v>848</v>
      </c>
    </row>
    <row r="95" spans="1:27">
      <c r="A95" s="3" t="str">
        <f>VLOOKUP(B95,Data!$B:$F,5,0)</f>
        <v>00132177</v>
      </c>
      <c r="B95" s="4">
        <v>9105820997</v>
      </c>
      <c r="C95" s="5" t="str">
        <f>VLOOKUP(B95,Data!$B:$O,14,0)</f>
        <v>WIN</v>
      </c>
      <c r="D95" s="5"/>
      <c r="E95" s="6">
        <v>45888.523993750001</v>
      </c>
      <c r="F95" s="7">
        <f t="shared" si="2"/>
        <v>45888.523993750001</v>
      </c>
      <c r="G95" s="5"/>
      <c r="H95" s="3" t="s">
        <v>852</v>
      </c>
      <c r="I95" s="4" t="s">
        <v>841</v>
      </c>
      <c r="J95" s="3" t="s">
        <v>842</v>
      </c>
      <c r="K95" s="3" t="s">
        <v>843</v>
      </c>
      <c r="L95" s="4" t="s">
        <v>1421</v>
      </c>
      <c r="M95" s="3" t="s">
        <v>1422</v>
      </c>
      <c r="N95" s="9" t="str">
        <f t="shared" si="3"/>
        <v>4366 WIN HCM CC 237 Nguyễn Văn Hưởng</v>
      </c>
      <c r="O95" s="3">
        <v>20</v>
      </c>
      <c r="P95" s="4" t="s">
        <v>862</v>
      </c>
      <c r="Q95" s="3" t="s">
        <v>863</v>
      </c>
      <c r="R95" s="4" t="s">
        <v>864</v>
      </c>
      <c r="S95" s="4" t="s">
        <v>847</v>
      </c>
      <c r="T95" s="3">
        <v>74250</v>
      </c>
      <c r="U95" s="3">
        <v>2</v>
      </c>
      <c r="V95" s="3">
        <v>0</v>
      </c>
      <c r="X95" s="3" t="str">
        <f>VLOOKUP(Y95,Vat_tu__hang_hoa__dich_vu!$A:$B,2,0)</f>
        <v>CC300</v>
      </c>
      <c r="Y95" s="5" t="s">
        <v>2568</v>
      </c>
      <c r="AA95" s="3" t="s">
        <v>848</v>
      </c>
    </row>
    <row r="96" spans="1:27">
      <c r="A96" s="3" t="str">
        <f>VLOOKUP(B96,Data!$B:$F,5,0)</f>
        <v>00132177</v>
      </c>
      <c r="B96" s="4">
        <v>9105820997</v>
      </c>
      <c r="C96" s="5" t="str">
        <f>VLOOKUP(B96,Data!$B:$O,14,0)</f>
        <v>WIN</v>
      </c>
      <c r="D96" s="5"/>
      <c r="E96" s="6">
        <v>45888.523993750001</v>
      </c>
      <c r="F96" s="7">
        <f t="shared" si="2"/>
        <v>45888.523993750001</v>
      </c>
      <c r="G96" s="5"/>
      <c r="H96" s="3" t="s">
        <v>852</v>
      </c>
      <c r="I96" s="4" t="s">
        <v>841</v>
      </c>
      <c r="J96" s="3" t="s">
        <v>842</v>
      </c>
      <c r="K96" s="3" t="s">
        <v>843</v>
      </c>
      <c r="L96" s="4" t="s">
        <v>1421</v>
      </c>
      <c r="M96" s="3" t="s">
        <v>1422</v>
      </c>
      <c r="N96" s="9" t="str">
        <f t="shared" si="3"/>
        <v>4366 WIN HCM CC 237 Nguyễn Văn Hưởng</v>
      </c>
      <c r="O96" s="3">
        <v>30</v>
      </c>
      <c r="P96" s="4" t="s">
        <v>865</v>
      </c>
      <c r="Q96" s="3" t="s">
        <v>866</v>
      </c>
      <c r="R96" s="4" t="s">
        <v>867</v>
      </c>
      <c r="S96" s="4" t="s">
        <v>847</v>
      </c>
      <c r="T96" s="3">
        <v>70950</v>
      </c>
      <c r="U96" s="3">
        <v>2</v>
      </c>
      <c r="V96" s="3">
        <v>0</v>
      </c>
      <c r="X96" s="3" t="str">
        <f>VLOOKUP(Y96,Vat_tu__hang_hoa__dich_vu!$A:$B,2,0)</f>
        <v>CN300</v>
      </c>
      <c r="Y96" s="5" t="s">
        <v>2617</v>
      </c>
      <c r="AA96" s="3" t="s">
        <v>848</v>
      </c>
    </row>
    <row r="97" spans="1:27">
      <c r="A97" s="3" t="str">
        <f>VLOOKUP(B97,Data!$B:$F,5,0)</f>
        <v>00132170</v>
      </c>
      <c r="B97" s="4">
        <v>9105820946</v>
      </c>
      <c r="C97" s="5" t="str">
        <f>VLOOKUP(B97,Data!$B:$O,14,0)</f>
        <v>WIN</v>
      </c>
      <c r="D97" s="5"/>
      <c r="E97" s="6">
        <v>45888.526123298601</v>
      </c>
      <c r="F97" s="7">
        <f t="shared" si="2"/>
        <v>45888.526123298601</v>
      </c>
      <c r="G97" s="5"/>
      <c r="H97" s="3" t="s">
        <v>852</v>
      </c>
      <c r="I97" s="4" t="s">
        <v>841</v>
      </c>
      <c r="J97" s="3" t="s">
        <v>842</v>
      </c>
      <c r="K97" s="3" t="s">
        <v>843</v>
      </c>
      <c r="L97" s="4" t="s">
        <v>1423</v>
      </c>
      <c r="M97" s="3" t="s">
        <v>1424</v>
      </c>
      <c r="N97" s="9" t="str">
        <f t="shared" si="3"/>
        <v>6824 WM+ HCM 8/17 Đông Thạnh 3</v>
      </c>
      <c r="O97" s="3">
        <v>10</v>
      </c>
      <c r="P97" s="4" t="s">
        <v>853</v>
      </c>
      <c r="Q97" s="3" t="s">
        <v>854</v>
      </c>
      <c r="R97" s="4" t="s">
        <v>855</v>
      </c>
      <c r="S97" s="4" t="s">
        <v>847</v>
      </c>
      <c r="T97" s="3">
        <v>55595</v>
      </c>
      <c r="U97" s="3">
        <v>2</v>
      </c>
      <c r="V97" s="3">
        <v>0</v>
      </c>
      <c r="X97" s="3" t="str">
        <f>VLOOKUP(Y97,Vat_tu__hang_hoa__dich_vu!$A:$B,2,0)</f>
        <v>TH200</v>
      </c>
      <c r="Y97" s="5" t="s">
        <v>2866</v>
      </c>
      <c r="AA97" s="3" t="s">
        <v>848</v>
      </c>
    </row>
    <row r="98" spans="1:27">
      <c r="A98" s="3" t="str">
        <f>VLOOKUP(B98,Data!$B:$F,5,0)</f>
        <v>00132170</v>
      </c>
      <c r="B98" s="4">
        <v>9105820946</v>
      </c>
      <c r="C98" s="5" t="str">
        <f>VLOOKUP(B98,Data!$B:$O,14,0)</f>
        <v>WIN</v>
      </c>
      <c r="D98" s="5"/>
      <c r="E98" s="6">
        <v>45888.526123298601</v>
      </c>
      <c r="F98" s="7">
        <f t="shared" si="2"/>
        <v>45888.526123298601</v>
      </c>
      <c r="G98" s="5"/>
      <c r="H98" s="3" t="s">
        <v>852</v>
      </c>
      <c r="I98" s="4" t="s">
        <v>841</v>
      </c>
      <c r="J98" s="3" t="s">
        <v>842</v>
      </c>
      <c r="K98" s="3" t="s">
        <v>843</v>
      </c>
      <c r="L98" s="4" t="s">
        <v>1423</v>
      </c>
      <c r="M98" s="3" t="s">
        <v>1424</v>
      </c>
      <c r="N98" s="9" t="str">
        <f t="shared" si="3"/>
        <v>6824 WM+ HCM 8/17 Đông Thạnh 3</v>
      </c>
      <c r="O98" s="3">
        <v>20</v>
      </c>
      <c r="P98" s="4" t="s">
        <v>868</v>
      </c>
      <c r="Q98" s="3" t="s">
        <v>869</v>
      </c>
      <c r="R98" s="4" t="s">
        <v>870</v>
      </c>
      <c r="S98" s="4" t="s">
        <v>847</v>
      </c>
      <c r="T98" s="3">
        <v>49500</v>
      </c>
      <c r="U98" s="3">
        <v>3</v>
      </c>
      <c r="V98" s="3">
        <v>0</v>
      </c>
      <c r="X98" s="3" t="str">
        <f>VLOOKUP(Y98,Vat_tu__hang_hoa__dich_vu!$A:$B,2,0)</f>
        <v>GL250KT</v>
      </c>
      <c r="Y98" s="5" t="s">
        <v>2681</v>
      </c>
      <c r="AA98" s="3" t="s">
        <v>848</v>
      </c>
    </row>
    <row r="99" spans="1:27">
      <c r="A99" s="3" t="str">
        <f>VLOOKUP(B99,Data!$B:$F,5,0)</f>
        <v>00132170</v>
      </c>
      <c r="B99" s="4">
        <v>9105820946</v>
      </c>
      <c r="C99" s="5" t="str">
        <f>VLOOKUP(B99,Data!$B:$O,14,0)</f>
        <v>WIN</v>
      </c>
      <c r="D99" s="5"/>
      <c r="E99" s="6">
        <v>45888.526123298601</v>
      </c>
      <c r="F99" s="7">
        <f t="shared" si="2"/>
        <v>45888.526123298601</v>
      </c>
      <c r="G99" s="5"/>
      <c r="H99" s="3" t="s">
        <v>852</v>
      </c>
      <c r="I99" s="4" t="s">
        <v>841</v>
      </c>
      <c r="J99" s="3" t="s">
        <v>842</v>
      </c>
      <c r="K99" s="3" t="s">
        <v>843</v>
      </c>
      <c r="L99" s="4" t="s">
        <v>1423</v>
      </c>
      <c r="M99" s="3" t="s">
        <v>1424</v>
      </c>
      <c r="N99" s="9" t="str">
        <f t="shared" si="3"/>
        <v>6824 WM+ HCM 8/17 Đông Thạnh 3</v>
      </c>
      <c r="O99" s="3">
        <v>30</v>
      </c>
      <c r="P99" s="4" t="s">
        <v>856</v>
      </c>
      <c r="Q99" s="3" t="s">
        <v>857</v>
      </c>
      <c r="R99" s="4" t="s">
        <v>858</v>
      </c>
      <c r="S99" s="4" t="s">
        <v>847</v>
      </c>
      <c r="T99" s="3">
        <v>50182</v>
      </c>
      <c r="U99" s="3">
        <v>1</v>
      </c>
      <c r="V99" s="3">
        <v>0</v>
      </c>
      <c r="X99" s="3" t="str">
        <f>VLOOKUP(Y99,Vat_tu__hang_hoa__dich_vu!$A:$B,2,0)</f>
        <v>GTLX250G</v>
      </c>
      <c r="Y99" s="5" t="s">
        <v>2913</v>
      </c>
      <c r="AA99" s="3" t="s">
        <v>848</v>
      </c>
    </row>
    <row r="100" spans="1:27">
      <c r="A100" s="3" t="str">
        <f>VLOOKUP(B100,Data!$B:$F,5,0)</f>
        <v>00132170</v>
      </c>
      <c r="B100" s="4">
        <v>9105820946</v>
      </c>
      <c r="C100" s="5" t="str">
        <f>VLOOKUP(B100,Data!$B:$O,14,0)</f>
        <v>WIN</v>
      </c>
      <c r="D100" s="5"/>
      <c r="E100" s="6">
        <v>45888.526123298601</v>
      </c>
      <c r="F100" s="7">
        <f t="shared" si="2"/>
        <v>45888.526123298601</v>
      </c>
      <c r="G100" s="5"/>
      <c r="H100" s="3" t="s">
        <v>852</v>
      </c>
      <c r="I100" s="4" t="s">
        <v>841</v>
      </c>
      <c r="J100" s="3" t="s">
        <v>842</v>
      </c>
      <c r="K100" s="3" t="s">
        <v>843</v>
      </c>
      <c r="L100" s="4" t="s">
        <v>1423</v>
      </c>
      <c r="M100" s="3" t="s">
        <v>1424</v>
      </c>
      <c r="N100" s="9" t="str">
        <f t="shared" si="3"/>
        <v>6824 WM+ HCM 8/17 Đông Thạnh 3</v>
      </c>
      <c r="O100" s="3">
        <v>40</v>
      </c>
      <c r="P100" s="4" t="s">
        <v>859</v>
      </c>
      <c r="Q100" s="3" t="s">
        <v>860</v>
      </c>
      <c r="R100" s="4" t="s">
        <v>861</v>
      </c>
      <c r="S100" s="4" t="s">
        <v>847</v>
      </c>
      <c r="T100" s="3">
        <v>111058</v>
      </c>
      <c r="U100" s="3">
        <v>2</v>
      </c>
      <c r="V100" s="3">
        <v>0</v>
      </c>
      <c r="X100" s="3" t="str">
        <f>VLOOKUP(Y100,Vat_tu__hang_hoa__dich_vu!$A:$B,2,0)</f>
        <v>GM500</v>
      </c>
      <c r="Y100" s="5" t="s">
        <v>2628</v>
      </c>
      <c r="AA100" s="3" t="s">
        <v>848</v>
      </c>
    </row>
    <row r="101" spans="1:27">
      <c r="A101" s="3" t="str">
        <f>VLOOKUP(B101,Data!$B:$F,5,0)</f>
        <v>00039261</v>
      </c>
      <c r="B101" s="4">
        <v>9105820963</v>
      </c>
      <c r="C101" s="5" t="str">
        <f>VLOOKUP(B101,Data!$B:$O,14,0)</f>
        <v>WIN-007</v>
      </c>
      <c r="D101" s="5"/>
      <c r="E101" s="6">
        <v>45888.5272918634</v>
      </c>
      <c r="F101" s="7">
        <f t="shared" si="2"/>
        <v>45888.5272918634</v>
      </c>
      <c r="G101" s="5"/>
      <c r="H101" s="3" t="s">
        <v>852</v>
      </c>
      <c r="I101" s="4" t="s">
        <v>841</v>
      </c>
      <c r="J101" s="3" t="s">
        <v>842</v>
      </c>
      <c r="K101" s="3" t="s">
        <v>843</v>
      </c>
      <c r="L101" s="4" t="s">
        <v>949</v>
      </c>
      <c r="M101" s="3" t="s">
        <v>950</v>
      </c>
      <c r="N101" s="9" t="str">
        <f t="shared" si="3"/>
        <v>6023 WM+ QNH Kim Sơn, Đông Triều</v>
      </c>
      <c r="O101" s="3">
        <v>10</v>
      </c>
      <c r="P101" s="4" t="s">
        <v>859</v>
      </c>
      <c r="Q101" s="3" t="s">
        <v>860</v>
      </c>
      <c r="R101" s="4" t="s">
        <v>861</v>
      </c>
      <c r="S101" s="4" t="s">
        <v>847</v>
      </c>
      <c r="T101" s="3">
        <v>111058</v>
      </c>
      <c r="U101" s="3">
        <v>1</v>
      </c>
      <c r="V101" s="3">
        <v>0</v>
      </c>
      <c r="X101" s="3" t="str">
        <f>VLOOKUP(Y101,Vat_tu__hang_hoa__dich_vu!$A:$B,2,0)</f>
        <v>GM500</v>
      </c>
      <c r="Y101" s="5" t="s">
        <v>2628</v>
      </c>
      <c r="AA101" s="3" t="s">
        <v>848</v>
      </c>
    </row>
    <row r="102" spans="1:27">
      <c r="A102" s="3" t="str">
        <f>VLOOKUP(B102,Data!$B:$F,5,0)</f>
        <v>00132186</v>
      </c>
      <c r="B102" s="4">
        <v>9105821047</v>
      </c>
      <c r="C102" s="5" t="str">
        <f>VLOOKUP(B102,Data!$B:$O,14,0)</f>
        <v>WIN</v>
      </c>
      <c r="D102" s="5"/>
      <c r="E102" s="6">
        <v>45888.529246678198</v>
      </c>
      <c r="F102" s="7">
        <f t="shared" si="2"/>
        <v>45888.529246678198</v>
      </c>
      <c r="G102" s="5"/>
      <c r="H102" s="3" t="s">
        <v>852</v>
      </c>
      <c r="I102" s="4" t="s">
        <v>841</v>
      </c>
      <c r="J102" s="3" t="s">
        <v>842</v>
      </c>
      <c r="K102" s="3" t="s">
        <v>843</v>
      </c>
      <c r="L102" s="4" t="s">
        <v>1079</v>
      </c>
      <c r="M102" s="3" t="s">
        <v>1080</v>
      </c>
      <c r="N102" s="9" t="str">
        <f t="shared" si="3"/>
        <v>3630 WM+ HCM 17/4 Nguyễn Thị Kiểu</v>
      </c>
      <c r="O102" s="3">
        <v>10</v>
      </c>
      <c r="P102" s="4" t="s">
        <v>853</v>
      </c>
      <c r="Q102" s="3" t="s">
        <v>854</v>
      </c>
      <c r="R102" s="4" t="s">
        <v>855</v>
      </c>
      <c r="S102" s="4" t="s">
        <v>847</v>
      </c>
      <c r="T102" s="3">
        <v>55595</v>
      </c>
      <c r="U102" s="3">
        <v>2</v>
      </c>
      <c r="V102" s="3">
        <v>0</v>
      </c>
      <c r="X102" s="3" t="str">
        <f>VLOOKUP(Y102,Vat_tu__hang_hoa__dich_vu!$A:$B,2,0)</f>
        <v>TH200</v>
      </c>
      <c r="Y102" s="5" t="s">
        <v>2866</v>
      </c>
      <c r="AA102" s="3" t="s">
        <v>848</v>
      </c>
    </row>
    <row r="103" spans="1:27">
      <c r="A103" s="3" t="str">
        <f>VLOOKUP(B103,Data!$B:$F,5,0)</f>
        <v>00132186</v>
      </c>
      <c r="B103" s="4">
        <v>9105821047</v>
      </c>
      <c r="C103" s="5" t="str">
        <f>VLOOKUP(B103,Data!$B:$O,14,0)</f>
        <v>WIN</v>
      </c>
      <c r="D103" s="5"/>
      <c r="E103" s="6">
        <v>45888.529246678198</v>
      </c>
      <c r="F103" s="7">
        <f t="shared" si="2"/>
        <v>45888.529246678198</v>
      </c>
      <c r="G103" s="5"/>
      <c r="H103" s="3" t="s">
        <v>852</v>
      </c>
      <c r="I103" s="4" t="s">
        <v>841</v>
      </c>
      <c r="J103" s="3" t="s">
        <v>842</v>
      </c>
      <c r="K103" s="3" t="s">
        <v>843</v>
      </c>
      <c r="L103" s="4" t="s">
        <v>1079</v>
      </c>
      <c r="M103" s="3" t="s">
        <v>1080</v>
      </c>
      <c r="N103" s="9" t="str">
        <f t="shared" si="3"/>
        <v>3630 WM+ HCM 17/4 Nguyễn Thị Kiểu</v>
      </c>
      <c r="O103" s="3">
        <v>20</v>
      </c>
      <c r="P103" s="4" t="s">
        <v>856</v>
      </c>
      <c r="Q103" s="3" t="s">
        <v>857</v>
      </c>
      <c r="R103" s="4" t="s">
        <v>858</v>
      </c>
      <c r="S103" s="4" t="s">
        <v>847</v>
      </c>
      <c r="T103" s="3">
        <v>50182</v>
      </c>
      <c r="U103" s="3">
        <v>2</v>
      </c>
      <c r="V103" s="3">
        <v>0</v>
      </c>
      <c r="X103" s="3" t="str">
        <f>VLOOKUP(Y103,Vat_tu__hang_hoa__dich_vu!$A:$B,2,0)</f>
        <v>GTLX250G</v>
      </c>
      <c r="Y103" s="5" t="s">
        <v>2913</v>
      </c>
      <c r="AA103" s="3" t="s">
        <v>848</v>
      </c>
    </row>
    <row r="104" spans="1:27">
      <c r="A104" s="3" t="str">
        <f>VLOOKUP(B104,Data!$B:$F,5,0)</f>
        <v>00132186</v>
      </c>
      <c r="B104" s="4">
        <v>9105821047</v>
      </c>
      <c r="C104" s="5" t="str">
        <f>VLOOKUP(B104,Data!$B:$O,14,0)</f>
        <v>WIN</v>
      </c>
      <c r="D104" s="5"/>
      <c r="E104" s="6">
        <v>45888.529246678198</v>
      </c>
      <c r="F104" s="7">
        <f t="shared" si="2"/>
        <v>45888.529246678198</v>
      </c>
      <c r="G104" s="5"/>
      <c r="H104" s="3" t="s">
        <v>852</v>
      </c>
      <c r="I104" s="4" t="s">
        <v>841</v>
      </c>
      <c r="J104" s="3" t="s">
        <v>842</v>
      </c>
      <c r="K104" s="3" t="s">
        <v>843</v>
      </c>
      <c r="L104" s="4" t="s">
        <v>1079</v>
      </c>
      <c r="M104" s="3" t="s">
        <v>1080</v>
      </c>
      <c r="N104" s="9" t="str">
        <f t="shared" si="3"/>
        <v>3630 WM+ HCM 17/4 Nguyễn Thị Kiểu</v>
      </c>
      <c r="O104" s="3">
        <v>30</v>
      </c>
      <c r="P104" s="4" t="s">
        <v>849</v>
      </c>
      <c r="Q104" s="3" t="s">
        <v>850</v>
      </c>
      <c r="R104" s="4" t="s">
        <v>851</v>
      </c>
      <c r="S104" s="4" t="s">
        <v>847</v>
      </c>
      <c r="T104" s="3">
        <v>73431</v>
      </c>
      <c r="U104" s="3">
        <v>2</v>
      </c>
      <c r="V104" s="3">
        <v>0</v>
      </c>
      <c r="X104" s="3" t="str">
        <f>VLOOKUP(Y104,Vat_tu__hang_hoa__dich_vu!$A:$B,2,0)</f>
        <v>CGM300</v>
      </c>
      <c r="Y104" s="5" t="s">
        <v>2577</v>
      </c>
      <c r="AA104" s="3" t="s">
        <v>848</v>
      </c>
    </row>
    <row r="105" spans="1:27">
      <c r="A105" s="3" t="str">
        <f>VLOOKUP(B105,Data!$B:$F,5,0)</f>
        <v>00132186</v>
      </c>
      <c r="B105" s="4">
        <v>9105821047</v>
      </c>
      <c r="C105" s="5" t="str">
        <f>VLOOKUP(B105,Data!$B:$O,14,0)</f>
        <v>WIN</v>
      </c>
      <c r="D105" s="5"/>
      <c r="E105" s="6">
        <v>45888.529246678198</v>
      </c>
      <c r="F105" s="7">
        <f t="shared" si="2"/>
        <v>45888.529246678198</v>
      </c>
      <c r="G105" s="5"/>
      <c r="H105" s="3" t="s">
        <v>852</v>
      </c>
      <c r="I105" s="4" t="s">
        <v>841</v>
      </c>
      <c r="J105" s="3" t="s">
        <v>842</v>
      </c>
      <c r="K105" s="3" t="s">
        <v>843</v>
      </c>
      <c r="L105" s="4" t="s">
        <v>1079</v>
      </c>
      <c r="M105" s="3" t="s">
        <v>1080</v>
      </c>
      <c r="N105" s="9" t="str">
        <f t="shared" si="3"/>
        <v>3630 WM+ HCM 17/4 Nguyễn Thị Kiểu</v>
      </c>
      <c r="O105" s="3">
        <v>40</v>
      </c>
      <c r="P105" s="4" t="s">
        <v>859</v>
      </c>
      <c r="Q105" s="3" t="s">
        <v>860</v>
      </c>
      <c r="R105" s="4" t="s">
        <v>861</v>
      </c>
      <c r="S105" s="4" t="s">
        <v>847</v>
      </c>
      <c r="T105" s="3">
        <v>111058</v>
      </c>
      <c r="U105" s="3">
        <v>1</v>
      </c>
      <c r="V105" s="3">
        <v>0</v>
      </c>
      <c r="X105" s="3" t="str">
        <f>VLOOKUP(Y105,Vat_tu__hang_hoa__dich_vu!$A:$B,2,0)</f>
        <v>GM500</v>
      </c>
      <c r="Y105" s="5" t="s">
        <v>2628</v>
      </c>
      <c r="AA105" s="3" t="s">
        <v>848</v>
      </c>
    </row>
    <row r="106" spans="1:27">
      <c r="A106" s="3" t="str">
        <f>VLOOKUP(B106,Data!$B:$F,5,0)</f>
        <v>00132186</v>
      </c>
      <c r="B106" s="4">
        <v>9105821047</v>
      </c>
      <c r="C106" s="5" t="str">
        <f>VLOOKUP(B106,Data!$B:$O,14,0)</f>
        <v>WIN</v>
      </c>
      <c r="D106" s="5"/>
      <c r="E106" s="6">
        <v>45888.529246678198</v>
      </c>
      <c r="F106" s="7">
        <f t="shared" si="2"/>
        <v>45888.529246678198</v>
      </c>
      <c r="G106" s="5"/>
      <c r="H106" s="3" t="s">
        <v>852</v>
      </c>
      <c r="I106" s="4" t="s">
        <v>841</v>
      </c>
      <c r="J106" s="3" t="s">
        <v>842</v>
      </c>
      <c r="K106" s="3" t="s">
        <v>843</v>
      </c>
      <c r="L106" s="4" t="s">
        <v>1079</v>
      </c>
      <c r="M106" s="3" t="s">
        <v>1080</v>
      </c>
      <c r="N106" s="9" t="str">
        <f t="shared" si="3"/>
        <v>3630 WM+ HCM 17/4 Nguyễn Thị Kiểu</v>
      </c>
      <c r="O106" s="3">
        <v>50</v>
      </c>
      <c r="P106" s="4" t="s">
        <v>862</v>
      </c>
      <c r="Q106" s="3" t="s">
        <v>863</v>
      </c>
      <c r="R106" s="4" t="s">
        <v>864</v>
      </c>
      <c r="S106" s="4" t="s">
        <v>847</v>
      </c>
      <c r="T106" s="3">
        <v>74250</v>
      </c>
      <c r="U106" s="3">
        <v>5</v>
      </c>
      <c r="V106" s="3">
        <v>0</v>
      </c>
      <c r="X106" s="3" t="str">
        <f>VLOOKUP(Y106,Vat_tu__hang_hoa__dich_vu!$A:$B,2,0)</f>
        <v>CC300</v>
      </c>
      <c r="Y106" s="5" t="s">
        <v>2568</v>
      </c>
      <c r="AA106" s="3" t="s">
        <v>848</v>
      </c>
    </row>
    <row r="107" spans="1:27">
      <c r="A107" s="3" t="str">
        <f>VLOOKUP(B107,Data!$B:$F,5,0)</f>
        <v>00052335</v>
      </c>
      <c r="B107" s="4">
        <v>9105821064</v>
      </c>
      <c r="C107" s="5" t="str">
        <f>VLOOKUP(B107,Data!$B:$O,14,0)</f>
        <v>WIN-024</v>
      </c>
      <c r="D107" s="5"/>
      <c r="E107" s="6">
        <v>45888.536449918996</v>
      </c>
      <c r="F107" s="7">
        <f t="shared" si="2"/>
        <v>45888.536449918996</v>
      </c>
      <c r="G107" s="5"/>
      <c r="H107" s="3" t="s">
        <v>852</v>
      </c>
      <c r="I107" s="4" t="s">
        <v>841</v>
      </c>
      <c r="J107" s="3" t="s">
        <v>842</v>
      </c>
      <c r="K107" s="3" t="s">
        <v>843</v>
      </c>
      <c r="L107" s="4" t="s">
        <v>931</v>
      </c>
      <c r="M107" s="3" t="s">
        <v>932</v>
      </c>
      <c r="N107" s="9" t="str">
        <f t="shared" si="3"/>
        <v>6145 WM+ BDG 27/2 KP Tân Thắng</v>
      </c>
      <c r="O107" s="3">
        <v>10</v>
      </c>
      <c r="P107" s="4" t="s">
        <v>859</v>
      </c>
      <c r="Q107" s="3" t="s">
        <v>860</v>
      </c>
      <c r="R107" s="4" t="s">
        <v>861</v>
      </c>
      <c r="S107" s="4" t="s">
        <v>847</v>
      </c>
      <c r="T107" s="3">
        <v>111058</v>
      </c>
      <c r="U107" s="3">
        <v>3</v>
      </c>
      <c r="V107" s="3">
        <v>0</v>
      </c>
      <c r="X107" s="3" t="str">
        <f>VLOOKUP(Y107,Vat_tu__hang_hoa__dich_vu!$A:$B,2,0)</f>
        <v>GM500</v>
      </c>
      <c r="Y107" s="5" t="s">
        <v>2628</v>
      </c>
      <c r="AA107" s="3" t="s">
        <v>848</v>
      </c>
    </row>
    <row r="108" spans="1:27">
      <c r="A108" s="3" t="str">
        <f>VLOOKUP(B108,Data!$B:$F,5,0)</f>
        <v>00052335</v>
      </c>
      <c r="B108" s="4">
        <v>9105821064</v>
      </c>
      <c r="C108" s="5" t="str">
        <f>VLOOKUP(B108,Data!$B:$O,14,0)</f>
        <v>WIN-024</v>
      </c>
      <c r="D108" s="5"/>
      <c r="E108" s="6">
        <v>45888.536449918996</v>
      </c>
      <c r="F108" s="7">
        <f t="shared" si="2"/>
        <v>45888.536449918996</v>
      </c>
      <c r="G108" s="5"/>
      <c r="H108" s="3" t="s">
        <v>852</v>
      </c>
      <c r="I108" s="4" t="s">
        <v>841</v>
      </c>
      <c r="J108" s="3" t="s">
        <v>842</v>
      </c>
      <c r="K108" s="3" t="s">
        <v>843</v>
      </c>
      <c r="L108" s="4" t="s">
        <v>931</v>
      </c>
      <c r="M108" s="3" t="s">
        <v>932</v>
      </c>
      <c r="N108" s="9" t="str">
        <f t="shared" si="3"/>
        <v>6145 WM+ BDG 27/2 KP Tân Thắng</v>
      </c>
      <c r="O108" s="3">
        <v>20</v>
      </c>
      <c r="P108" s="4" t="s">
        <v>856</v>
      </c>
      <c r="Q108" s="3" t="s">
        <v>857</v>
      </c>
      <c r="R108" s="4" t="s">
        <v>858</v>
      </c>
      <c r="S108" s="4" t="s">
        <v>847</v>
      </c>
      <c r="T108" s="3">
        <v>50182</v>
      </c>
      <c r="U108" s="3">
        <v>1</v>
      </c>
      <c r="V108" s="3">
        <v>0</v>
      </c>
      <c r="X108" s="3" t="str">
        <f>VLOOKUP(Y108,Vat_tu__hang_hoa__dich_vu!$A:$B,2,0)</f>
        <v>GTLX250G</v>
      </c>
      <c r="Y108" s="5" t="s">
        <v>2913</v>
      </c>
      <c r="AA108" s="3" t="s">
        <v>848</v>
      </c>
    </row>
    <row r="109" spans="1:27">
      <c r="A109" s="3" t="str">
        <f>VLOOKUP(B109,Data!$B:$F,5,0)</f>
        <v>00027721</v>
      </c>
      <c r="B109" s="4">
        <v>9105821032</v>
      </c>
      <c r="C109" s="5" t="str">
        <f>VLOOKUP(B109,Data!$B:$O,14,0)</f>
        <v>WIN-020</v>
      </c>
      <c r="D109" s="5"/>
      <c r="E109" s="6">
        <v>45888.537431284698</v>
      </c>
      <c r="F109" s="7">
        <f t="shared" si="2"/>
        <v>45888.537431284698</v>
      </c>
      <c r="G109" s="5"/>
      <c r="H109" s="3" t="s">
        <v>852</v>
      </c>
      <c r="I109" s="4" t="s">
        <v>841</v>
      </c>
      <c r="J109" s="3" t="s">
        <v>842</v>
      </c>
      <c r="K109" s="3" t="s">
        <v>843</v>
      </c>
      <c r="L109" s="4" t="s">
        <v>1225</v>
      </c>
      <c r="M109" s="3" t="s">
        <v>1226</v>
      </c>
      <c r="N109" s="9" t="str">
        <f t="shared" si="3"/>
        <v>2B03 WM+ THA Tiền Thôn, Hoằng Tiến</v>
      </c>
      <c r="O109" s="3">
        <v>10</v>
      </c>
      <c r="P109" s="4" t="s">
        <v>856</v>
      </c>
      <c r="Q109" s="3" t="s">
        <v>857</v>
      </c>
      <c r="R109" s="4" t="s">
        <v>858</v>
      </c>
      <c r="S109" s="4" t="s">
        <v>847</v>
      </c>
      <c r="T109" s="3">
        <v>50182</v>
      </c>
      <c r="U109" s="3">
        <v>4</v>
      </c>
      <c r="V109" s="3">
        <v>0</v>
      </c>
      <c r="X109" s="3" t="str">
        <f>VLOOKUP(Y109,Vat_tu__hang_hoa__dich_vu!$A:$B,2,0)</f>
        <v>GTLX250G</v>
      </c>
      <c r="Y109" s="5" t="s">
        <v>2913</v>
      </c>
      <c r="AA109" s="3" t="s">
        <v>848</v>
      </c>
    </row>
    <row r="110" spans="1:27">
      <c r="A110" s="3" t="str">
        <f>VLOOKUP(B110,Data!$B:$F,5,0)</f>
        <v>00009448</v>
      </c>
      <c r="B110" s="4">
        <v>9105821088</v>
      </c>
      <c r="C110" s="5" t="str">
        <f>VLOOKUP(B110,Data!$B:$O,14,0)</f>
        <v>WIN-029</v>
      </c>
      <c r="D110" s="5"/>
      <c r="E110" s="6">
        <v>45888.5382221412</v>
      </c>
      <c r="F110" s="7">
        <f t="shared" si="2"/>
        <v>45888.5382221412</v>
      </c>
      <c r="G110" s="5"/>
      <c r="H110" s="3" t="s">
        <v>852</v>
      </c>
      <c r="I110" s="4" t="s">
        <v>841</v>
      </c>
      <c r="J110" s="3" t="s">
        <v>842</v>
      </c>
      <c r="K110" s="3" t="s">
        <v>843</v>
      </c>
      <c r="L110" s="4" t="s">
        <v>1425</v>
      </c>
      <c r="M110" s="3" t="s">
        <v>1426</v>
      </c>
      <c r="N110" s="9" t="str">
        <f t="shared" si="3"/>
        <v>5656 WM+ VPC 50 Nguyễn Văn Linh</v>
      </c>
      <c r="O110" s="3">
        <v>10</v>
      </c>
      <c r="P110" s="4" t="s">
        <v>859</v>
      </c>
      <c r="Q110" s="3" t="s">
        <v>860</v>
      </c>
      <c r="R110" s="4" t="s">
        <v>861</v>
      </c>
      <c r="S110" s="4" t="s">
        <v>847</v>
      </c>
      <c r="T110" s="3">
        <v>111058</v>
      </c>
      <c r="U110" s="3">
        <v>6</v>
      </c>
      <c r="V110" s="3">
        <v>0</v>
      </c>
      <c r="X110" s="3" t="str">
        <f>VLOOKUP(Y110,Vat_tu__hang_hoa__dich_vu!$A:$B,2,0)</f>
        <v>GM500</v>
      </c>
      <c r="Y110" s="5" t="s">
        <v>2628</v>
      </c>
      <c r="AA110" s="3" t="s">
        <v>848</v>
      </c>
    </row>
    <row r="111" spans="1:27">
      <c r="A111" s="3" t="str">
        <f>VLOOKUP(B111,Data!$B:$F,5,0)</f>
        <v>00009449</v>
      </c>
      <c r="B111" s="4">
        <v>9105821091</v>
      </c>
      <c r="C111" s="5" t="str">
        <f>VLOOKUP(B111,Data!$B:$O,14,0)</f>
        <v>WIN-029</v>
      </c>
      <c r="D111" s="5"/>
      <c r="E111" s="6">
        <v>45888.539869444401</v>
      </c>
      <c r="F111" s="7">
        <f t="shared" si="2"/>
        <v>45888.539869444401</v>
      </c>
      <c r="G111" s="5"/>
      <c r="H111" s="3" t="s">
        <v>852</v>
      </c>
      <c r="I111" s="4" t="s">
        <v>841</v>
      </c>
      <c r="J111" s="3" t="s">
        <v>842</v>
      </c>
      <c r="K111" s="3" t="s">
        <v>843</v>
      </c>
      <c r="L111" s="4" t="s">
        <v>1425</v>
      </c>
      <c r="M111" s="3" t="s">
        <v>1426</v>
      </c>
      <c r="N111" s="9" t="str">
        <f t="shared" si="3"/>
        <v>5656 WM+ VPC 50 Nguyễn Văn Linh</v>
      </c>
      <c r="O111" s="3">
        <v>10</v>
      </c>
      <c r="P111" s="4" t="s">
        <v>859</v>
      </c>
      <c r="Q111" s="3" t="s">
        <v>860</v>
      </c>
      <c r="R111" s="4" t="s">
        <v>861</v>
      </c>
      <c r="S111" s="4" t="s">
        <v>847</v>
      </c>
      <c r="T111" s="3">
        <v>111058</v>
      </c>
      <c r="U111" s="3">
        <v>3</v>
      </c>
      <c r="V111" s="3">
        <v>0</v>
      </c>
      <c r="X111" s="3" t="str">
        <f>VLOOKUP(Y111,Vat_tu__hang_hoa__dich_vu!$A:$B,2,0)</f>
        <v>GM500</v>
      </c>
      <c r="Y111" s="5" t="s">
        <v>2628</v>
      </c>
      <c r="AA111" s="3" t="s">
        <v>848</v>
      </c>
    </row>
    <row r="112" spans="1:27">
      <c r="A112" s="3" t="str">
        <f>VLOOKUP(B112,Data!$B:$F,5,0)</f>
        <v>00066501</v>
      </c>
      <c r="B112" s="4">
        <v>9105821104</v>
      </c>
      <c r="C112" s="5" t="str">
        <f>VLOOKUP(B112,Data!$B:$O,14,0)</f>
        <v>WIN-009</v>
      </c>
      <c r="D112" s="5"/>
      <c r="E112" s="6">
        <v>45888.545710034698</v>
      </c>
      <c r="F112" s="7">
        <f t="shared" si="2"/>
        <v>45888.545710034698</v>
      </c>
      <c r="G112" s="5"/>
      <c r="H112" s="3" t="s">
        <v>852</v>
      </c>
      <c r="I112" s="4" t="s">
        <v>841</v>
      </c>
      <c r="J112" s="3" t="s">
        <v>842</v>
      </c>
      <c r="K112" s="3" t="s">
        <v>843</v>
      </c>
      <c r="L112" s="4" t="s">
        <v>1199</v>
      </c>
      <c r="M112" s="3" t="s">
        <v>1200</v>
      </c>
      <c r="N112" s="9" t="str">
        <f t="shared" si="3"/>
        <v>4063 WM+ DNG 183 Tô Hiệu</v>
      </c>
      <c r="O112" s="3">
        <v>10</v>
      </c>
      <c r="P112" s="4" t="s">
        <v>859</v>
      </c>
      <c r="Q112" s="3" t="s">
        <v>860</v>
      </c>
      <c r="R112" s="4" t="s">
        <v>861</v>
      </c>
      <c r="S112" s="4" t="s">
        <v>847</v>
      </c>
      <c r="T112" s="3">
        <v>111058</v>
      </c>
      <c r="U112" s="3">
        <v>2</v>
      </c>
      <c r="V112" s="3">
        <v>0</v>
      </c>
      <c r="X112" s="3" t="str">
        <f>VLOOKUP(Y112,Vat_tu__hang_hoa__dich_vu!$A:$B,2,0)</f>
        <v>GM500</v>
      </c>
      <c r="Y112" s="5" t="s">
        <v>2628</v>
      </c>
      <c r="AA112" s="3" t="s">
        <v>848</v>
      </c>
    </row>
    <row r="113" spans="1:27">
      <c r="A113" s="3" t="str">
        <f>VLOOKUP(B113,Data!$B:$F,5,0)</f>
        <v>00021481</v>
      </c>
      <c r="B113" s="4">
        <v>9105821126</v>
      </c>
      <c r="C113" s="5" t="str">
        <f>VLOOKUP(B113,Data!$B:$O,14,0)</f>
        <v>WIN-016</v>
      </c>
      <c r="D113" s="5"/>
      <c r="E113" s="6">
        <v>45888.545996643501</v>
      </c>
      <c r="F113" s="7">
        <f t="shared" si="2"/>
        <v>45888.545996643501</v>
      </c>
      <c r="G113" s="5"/>
      <c r="H113" s="3" t="s">
        <v>852</v>
      </c>
      <c r="I113" s="4" t="s">
        <v>841</v>
      </c>
      <c r="J113" s="3" t="s">
        <v>842</v>
      </c>
      <c r="K113" s="3" t="s">
        <v>843</v>
      </c>
      <c r="L113" s="4" t="s">
        <v>1179</v>
      </c>
      <c r="M113" s="3" t="s">
        <v>1180</v>
      </c>
      <c r="N113" s="9" t="str">
        <f t="shared" si="3"/>
        <v>2AM4 WM+ CTO 92 Xô Viết Nghệ Tĩnh</v>
      </c>
      <c r="O113" s="3">
        <v>10</v>
      </c>
      <c r="P113" s="4" t="s">
        <v>853</v>
      </c>
      <c r="Q113" s="3" t="s">
        <v>854</v>
      </c>
      <c r="R113" s="4" t="s">
        <v>855</v>
      </c>
      <c r="S113" s="4" t="s">
        <v>847</v>
      </c>
      <c r="T113" s="3">
        <v>55595</v>
      </c>
      <c r="U113" s="3">
        <v>2</v>
      </c>
      <c r="V113" s="3">
        <v>0</v>
      </c>
      <c r="X113" s="3" t="str">
        <f>VLOOKUP(Y113,Vat_tu__hang_hoa__dich_vu!$A:$B,2,0)</f>
        <v>TH200</v>
      </c>
      <c r="Y113" s="5" t="s">
        <v>2866</v>
      </c>
      <c r="AA113" s="3" t="s">
        <v>848</v>
      </c>
    </row>
    <row r="114" spans="1:27">
      <c r="A114" s="3" t="str">
        <f>VLOOKUP(B114,Data!$B:$F,5,0)</f>
        <v>00021481</v>
      </c>
      <c r="B114" s="4">
        <v>9105821126</v>
      </c>
      <c r="C114" s="5" t="str">
        <f>VLOOKUP(B114,Data!$B:$O,14,0)</f>
        <v>WIN-016</v>
      </c>
      <c r="D114" s="5"/>
      <c r="E114" s="6">
        <v>45888.545996643501</v>
      </c>
      <c r="F114" s="7">
        <f t="shared" si="2"/>
        <v>45888.545996643501</v>
      </c>
      <c r="G114" s="5"/>
      <c r="H114" s="3" t="s">
        <v>852</v>
      </c>
      <c r="I114" s="4" t="s">
        <v>841</v>
      </c>
      <c r="J114" s="3" t="s">
        <v>842</v>
      </c>
      <c r="K114" s="3" t="s">
        <v>843</v>
      </c>
      <c r="L114" s="4" t="s">
        <v>1179</v>
      </c>
      <c r="M114" s="3" t="s">
        <v>1180</v>
      </c>
      <c r="N114" s="9" t="str">
        <f t="shared" si="3"/>
        <v>2AM4 WM+ CTO 92 Xô Viết Nghệ Tĩnh</v>
      </c>
      <c r="O114" s="3">
        <v>20</v>
      </c>
      <c r="P114" s="4" t="s">
        <v>856</v>
      </c>
      <c r="Q114" s="3" t="s">
        <v>857</v>
      </c>
      <c r="R114" s="4" t="s">
        <v>858</v>
      </c>
      <c r="S114" s="4" t="s">
        <v>847</v>
      </c>
      <c r="T114" s="3">
        <v>50182</v>
      </c>
      <c r="U114" s="3">
        <v>1</v>
      </c>
      <c r="V114" s="3">
        <v>0</v>
      </c>
      <c r="X114" s="3" t="str">
        <f>VLOOKUP(Y114,Vat_tu__hang_hoa__dich_vu!$A:$B,2,0)</f>
        <v>GTLX250G</v>
      </c>
      <c r="Y114" s="5" t="s">
        <v>2913</v>
      </c>
      <c r="AA114" s="3" t="s">
        <v>848</v>
      </c>
    </row>
    <row r="115" spans="1:27">
      <c r="A115" s="3" t="str">
        <f>VLOOKUP(B115,Data!$B:$F,5,0)</f>
        <v>00132210</v>
      </c>
      <c r="B115" s="4">
        <v>9105821181</v>
      </c>
      <c r="C115" s="5" t="str">
        <f>VLOOKUP(B115,Data!$B:$O,14,0)</f>
        <v>WIN</v>
      </c>
      <c r="D115" s="5"/>
      <c r="E115" s="6">
        <v>45888.549147418998</v>
      </c>
      <c r="F115" s="7">
        <f t="shared" si="2"/>
        <v>45888.549147418998</v>
      </c>
      <c r="G115" s="5"/>
      <c r="H115" s="3" t="s">
        <v>852</v>
      </c>
      <c r="I115" s="4" t="s">
        <v>841</v>
      </c>
      <c r="J115" s="3" t="s">
        <v>842</v>
      </c>
      <c r="K115" s="3" t="s">
        <v>843</v>
      </c>
      <c r="L115" s="4" t="s">
        <v>1427</v>
      </c>
      <c r="M115" s="3" t="s">
        <v>1428</v>
      </c>
      <c r="N115" s="9" t="str">
        <f t="shared" si="3"/>
        <v>6795 WM+ HCM 3/22A Đông Thạnh 2-3-1</v>
      </c>
      <c r="O115" s="3">
        <v>10</v>
      </c>
      <c r="P115" s="4" t="s">
        <v>868</v>
      </c>
      <c r="Q115" s="3" t="s">
        <v>869</v>
      </c>
      <c r="R115" s="4" t="s">
        <v>870</v>
      </c>
      <c r="S115" s="4" t="s">
        <v>847</v>
      </c>
      <c r="T115" s="3">
        <v>49500</v>
      </c>
      <c r="U115" s="3">
        <v>1</v>
      </c>
      <c r="V115" s="3">
        <v>0</v>
      </c>
      <c r="X115" s="3" t="str">
        <f>VLOOKUP(Y115,Vat_tu__hang_hoa__dich_vu!$A:$B,2,0)</f>
        <v>GL250KT</v>
      </c>
      <c r="Y115" s="5" t="s">
        <v>2681</v>
      </c>
      <c r="AA115" s="3" t="s">
        <v>848</v>
      </c>
    </row>
    <row r="116" spans="1:27">
      <c r="A116" s="3" t="str">
        <f>VLOOKUP(B116,Data!$B:$F,5,0)</f>
        <v>00132210</v>
      </c>
      <c r="B116" s="4">
        <v>9105821181</v>
      </c>
      <c r="C116" s="5" t="str">
        <f>VLOOKUP(B116,Data!$B:$O,14,0)</f>
        <v>WIN</v>
      </c>
      <c r="D116" s="5"/>
      <c r="E116" s="6">
        <v>45888.549147418998</v>
      </c>
      <c r="F116" s="7">
        <f t="shared" si="2"/>
        <v>45888.549147418998</v>
      </c>
      <c r="G116" s="5"/>
      <c r="H116" s="3" t="s">
        <v>852</v>
      </c>
      <c r="I116" s="4" t="s">
        <v>841</v>
      </c>
      <c r="J116" s="3" t="s">
        <v>842</v>
      </c>
      <c r="K116" s="3" t="s">
        <v>843</v>
      </c>
      <c r="L116" s="4" t="s">
        <v>1427</v>
      </c>
      <c r="M116" s="3" t="s">
        <v>1428</v>
      </c>
      <c r="N116" s="9" t="str">
        <f t="shared" si="3"/>
        <v>6795 WM+ HCM 3/22A Đông Thạnh 2-3-1</v>
      </c>
      <c r="O116" s="3">
        <v>20</v>
      </c>
      <c r="P116" s="4" t="s">
        <v>853</v>
      </c>
      <c r="Q116" s="3" t="s">
        <v>854</v>
      </c>
      <c r="R116" s="4" t="s">
        <v>855</v>
      </c>
      <c r="S116" s="4" t="s">
        <v>847</v>
      </c>
      <c r="T116" s="3">
        <v>55595</v>
      </c>
      <c r="U116" s="3">
        <v>1</v>
      </c>
      <c r="V116" s="3">
        <v>0</v>
      </c>
      <c r="X116" s="3" t="str">
        <f>VLOOKUP(Y116,Vat_tu__hang_hoa__dich_vu!$A:$B,2,0)</f>
        <v>TH200</v>
      </c>
      <c r="Y116" s="5" t="s">
        <v>2866</v>
      </c>
      <c r="AA116" s="3" t="s">
        <v>848</v>
      </c>
    </row>
    <row r="117" spans="1:27">
      <c r="A117" s="3" t="str">
        <f>VLOOKUP(B117,Data!$B:$F,5,0)</f>
        <v>00132210</v>
      </c>
      <c r="B117" s="4">
        <v>9105821181</v>
      </c>
      <c r="C117" s="5" t="str">
        <f>VLOOKUP(B117,Data!$B:$O,14,0)</f>
        <v>WIN</v>
      </c>
      <c r="D117" s="5"/>
      <c r="E117" s="6">
        <v>45888.549147418998</v>
      </c>
      <c r="F117" s="7">
        <f t="shared" si="2"/>
        <v>45888.549147418998</v>
      </c>
      <c r="G117" s="5"/>
      <c r="H117" s="3" t="s">
        <v>852</v>
      </c>
      <c r="I117" s="4" t="s">
        <v>841</v>
      </c>
      <c r="J117" s="3" t="s">
        <v>842</v>
      </c>
      <c r="K117" s="3" t="s">
        <v>843</v>
      </c>
      <c r="L117" s="4" t="s">
        <v>1427</v>
      </c>
      <c r="M117" s="3" t="s">
        <v>1428</v>
      </c>
      <c r="N117" s="9" t="str">
        <f t="shared" si="3"/>
        <v>6795 WM+ HCM 3/22A Đông Thạnh 2-3-1</v>
      </c>
      <c r="O117" s="3">
        <v>30</v>
      </c>
      <c r="P117" s="4" t="s">
        <v>878</v>
      </c>
      <c r="Q117" s="3" t="s">
        <v>879</v>
      </c>
      <c r="R117" s="4" t="s">
        <v>880</v>
      </c>
      <c r="S117" s="4" t="s">
        <v>847</v>
      </c>
      <c r="T117" s="3">
        <v>50400</v>
      </c>
      <c r="U117" s="3">
        <v>1</v>
      </c>
      <c r="V117" s="3">
        <v>0</v>
      </c>
      <c r="X117" s="3" t="str">
        <f>VLOOKUP(Y117,Vat_tu__hang_hoa__dich_vu!$A:$B,2,0)</f>
        <v>GSG250</v>
      </c>
      <c r="Y117" s="5" t="s">
        <v>2691</v>
      </c>
      <c r="AA117" s="3" t="s">
        <v>848</v>
      </c>
    </row>
    <row r="118" spans="1:27">
      <c r="A118" s="3" t="str">
        <f>VLOOKUP(B118,Data!$B:$F,5,0)</f>
        <v>00132210</v>
      </c>
      <c r="B118" s="4">
        <v>9105821181</v>
      </c>
      <c r="C118" s="5" t="str">
        <f>VLOOKUP(B118,Data!$B:$O,14,0)</f>
        <v>WIN</v>
      </c>
      <c r="D118" s="5"/>
      <c r="E118" s="6">
        <v>45888.549147418998</v>
      </c>
      <c r="F118" s="7">
        <f t="shared" si="2"/>
        <v>45888.549147418998</v>
      </c>
      <c r="G118" s="5"/>
      <c r="H118" s="3" t="s">
        <v>852</v>
      </c>
      <c r="I118" s="4" t="s">
        <v>841</v>
      </c>
      <c r="J118" s="3" t="s">
        <v>842</v>
      </c>
      <c r="K118" s="3" t="s">
        <v>843</v>
      </c>
      <c r="L118" s="4" t="s">
        <v>1427</v>
      </c>
      <c r="M118" s="3" t="s">
        <v>1428</v>
      </c>
      <c r="N118" s="9" t="str">
        <f t="shared" si="3"/>
        <v>6795 WM+ HCM 3/22A Đông Thạnh 2-3-1</v>
      </c>
      <c r="O118" s="3">
        <v>40</v>
      </c>
      <c r="P118" s="4" t="s">
        <v>856</v>
      </c>
      <c r="Q118" s="3" t="s">
        <v>857</v>
      </c>
      <c r="R118" s="4" t="s">
        <v>858</v>
      </c>
      <c r="S118" s="4" t="s">
        <v>847</v>
      </c>
      <c r="T118" s="3">
        <v>50182</v>
      </c>
      <c r="U118" s="3">
        <v>1</v>
      </c>
      <c r="V118" s="3">
        <v>0</v>
      </c>
      <c r="X118" s="3" t="str">
        <f>VLOOKUP(Y118,Vat_tu__hang_hoa__dich_vu!$A:$B,2,0)</f>
        <v>GTLX250G</v>
      </c>
      <c r="Y118" s="5" t="s">
        <v>2913</v>
      </c>
      <c r="AA118" s="3" t="s">
        <v>848</v>
      </c>
    </row>
    <row r="119" spans="1:27">
      <c r="A119" s="3" t="str">
        <f>VLOOKUP(B119,Data!$B:$F,5,0)</f>
        <v>00066507</v>
      </c>
      <c r="B119" s="4">
        <v>9105821191</v>
      </c>
      <c r="C119" s="5" t="str">
        <f>VLOOKUP(B119,Data!$B:$O,14,0)</f>
        <v>WIN-009</v>
      </c>
      <c r="D119" s="5"/>
      <c r="E119" s="6">
        <v>45888.550141666703</v>
      </c>
      <c r="F119" s="7">
        <f t="shared" si="2"/>
        <v>45888.550141666703</v>
      </c>
      <c r="G119" s="5"/>
      <c r="H119" s="3" t="s">
        <v>852</v>
      </c>
      <c r="I119" s="4" t="s">
        <v>841</v>
      </c>
      <c r="J119" s="3" t="s">
        <v>842</v>
      </c>
      <c r="K119" s="3" t="s">
        <v>843</v>
      </c>
      <c r="L119" s="4" t="s">
        <v>1059</v>
      </c>
      <c r="M119" s="3" t="s">
        <v>1060</v>
      </c>
      <c r="N119" s="9" t="str">
        <f t="shared" si="3"/>
        <v>6199 WM+ DNG 297-299 đường 29/3</v>
      </c>
      <c r="O119" s="3">
        <v>10</v>
      </c>
      <c r="P119" s="4" t="s">
        <v>862</v>
      </c>
      <c r="Q119" s="3" t="s">
        <v>863</v>
      </c>
      <c r="R119" s="4" t="s">
        <v>864</v>
      </c>
      <c r="S119" s="4" t="s">
        <v>847</v>
      </c>
      <c r="T119" s="3">
        <v>74250</v>
      </c>
      <c r="U119" s="3">
        <v>3</v>
      </c>
      <c r="V119" s="3">
        <v>0</v>
      </c>
      <c r="X119" s="3" t="str">
        <f>VLOOKUP(Y119,Vat_tu__hang_hoa__dich_vu!$A:$B,2,0)</f>
        <v>CC300</v>
      </c>
      <c r="Y119" s="5" t="s">
        <v>2568</v>
      </c>
      <c r="AA119" s="3" t="s">
        <v>848</v>
      </c>
    </row>
    <row r="120" spans="1:27">
      <c r="A120" s="3" t="str">
        <f>VLOOKUP(B120,Data!$B:$F,5,0)</f>
        <v>00066507</v>
      </c>
      <c r="B120" s="4">
        <v>9105821191</v>
      </c>
      <c r="C120" s="5" t="str">
        <f>VLOOKUP(B120,Data!$B:$O,14,0)</f>
        <v>WIN-009</v>
      </c>
      <c r="D120" s="5"/>
      <c r="E120" s="6">
        <v>45888.550141666703</v>
      </c>
      <c r="F120" s="7">
        <f t="shared" si="2"/>
        <v>45888.550141666703</v>
      </c>
      <c r="G120" s="5"/>
      <c r="H120" s="3" t="s">
        <v>852</v>
      </c>
      <c r="I120" s="4" t="s">
        <v>841</v>
      </c>
      <c r="J120" s="3" t="s">
        <v>842</v>
      </c>
      <c r="K120" s="3" t="s">
        <v>843</v>
      </c>
      <c r="L120" s="4" t="s">
        <v>1059</v>
      </c>
      <c r="M120" s="3" t="s">
        <v>1060</v>
      </c>
      <c r="N120" s="9" t="str">
        <f t="shared" si="3"/>
        <v>6199 WM+ DNG 297-299 đường 29/3</v>
      </c>
      <c r="O120" s="3">
        <v>20</v>
      </c>
      <c r="P120" s="4" t="s">
        <v>844</v>
      </c>
      <c r="Q120" s="3" t="s">
        <v>845</v>
      </c>
      <c r="R120" s="4" t="s">
        <v>846</v>
      </c>
      <c r="S120" s="4" t="s">
        <v>847</v>
      </c>
      <c r="T120" s="3">
        <v>46000</v>
      </c>
      <c r="U120" s="3">
        <v>4</v>
      </c>
      <c r="V120" s="3">
        <v>0</v>
      </c>
      <c r="X120" s="3" t="str">
        <f>VLOOKUP(Y120,Vat_tu__hang_hoa__dich_vu!$A:$B,2,0)</f>
        <v>MNH250</v>
      </c>
      <c r="Y120" s="5" t="s">
        <v>2912</v>
      </c>
      <c r="AA120" s="3" t="s">
        <v>848</v>
      </c>
    </row>
    <row r="121" spans="1:27">
      <c r="A121" s="3" t="str">
        <f>VLOOKUP(B121,Data!$B:$F,5,0)</f>
        <v>00008301</v>
      </c>
      <c r="B121" s="4">
        <v>9105821193</v>
      </c>
      <c r="C121" s="5" t="str">
        <f>VLOOKUP(B121,Data!$B:$O,14,0)</f>
        <v>WIN-028</v>
      </c>
      <c r="D121" s="5"/>
      <c r="E121" s="6">
        <v>45888.550423993103</v>
      </c>
      <c r="F121" s="7">
        <f t="shared" si="2"/>
        <v>45888.550423993103</v>
      </c>
      <c r="G121" s="5"/>
      <c r="H121" s="3" t="s">
        <v>852</v>
      </c>
      <c r="I121" s="4" t="s">
        <v>841</v>
      </c>
      <c r="J121" s="3" t="s">
        <v>842</v>
      </c>
      <c r="K121" s="3" t="s">
        <v>843</v>
      </c>
      <c r="L121" s="4" t="s">
        <v>967</v>
      </c>
      <c r="M121" s="3" t="s">
        <v>968</v>
      </c>
      <c r="N121" s="9" t="str">
        <f t="shared" si="3"/>
        <v>3458 WM+ KHA 174 Điện Biên Phủ</v>
      </c>
      <c r="O121" s="3">
        <v>10</v>
      </c>
      <c r="P121" s="4" t="s">
        <v>873</v>
      </c>
      <c r="Q121" s="3" t="s">
        <v>874</v>
      </c>
      <c r="R121" s="4" t="s">
        <v>875</v>
      </c>
      <c r="S121" s="4" t="s">
        <v>847</v>
      </c>
      <c r="T121" s="3">
        <v>111606</v>
      </c>
      <c r="U121" s="3">
        <v>4</v>
      </c>
      <c r="V121" s="3">
        <v>0</v>
      </c>
      <c r="X121" s="3" t="str">
        <f>VLOOKUP(Y121,Vat_tu__hang_hoa__dich_vu!$A:$B,2,0)</f>
        <v>GXD500</v>
      </c>
      <c r="Y121" s="5" t="s">
        <v>2911</v>
      </c>
      <c r="AA121" s="3" t="s">
        <v>848</v>
      </c>
    </row>
    <row r="122" spans="1:27">
      <c r="A122" s="3" t="str">
        <f>VLOOKUP(B122,Data!$B:$F,5,0)</f>
        <v>00009451</v>
      </c>
      <c r="B122" s="4">
        <v>9105821201</v>
      </c>
      <c r="C122" s="5" t="str">
        <f>VLOOKUP(B122,Data!$B:$O,14,0)</f>
        <v>WIN-029</v>
      </c>
      <c r="D122" s="5"/>
      <c r="E122" s="6">
        <v>45888.5551458681</v>
      </c>
      <c r="F122" s="7">
        <f t="shared" si="2"/>
        <v>45888.5551458681</v>
      </c>
      <c r="G122" s="5"/>
      <c r="H122" s="3" t="s">
        <v>852</v>
      </c>
      <c r="I122" s="4" t="s">
        <v>841</v>
      </c>
      <c r="J122" s="3" t="s">
        <v>842</v>
      </c>
      <c r="K122" s="3" t="s">
        <v>843</v>
      </c>
      <c r="L122" s="4" t="s">
        <v>1271</v>
      </c>
      <c r="M122" s="3" t="s">
        <v>1272</v>
      </c>
      <c r="N122" s="9" t="str">
        <f t="shared" si="3"/>
        <v>6348 WM+ VPC Thọ Khánh, Tam Dương</v>
      </c>
      <c r="O122" s="3">
        <v>10</v>
      </c>
      <c r="P122" s="4" t="s">
        <v>844</v>
      </c>
      <c r="Q122" s="3" t="s">
        <v>845</v>
      </c>
      <c r="R122" s="4" t="s">
        <v>846</v>
      </c>
      <c r="S122" s="4" t="s">
        <v>847</v>
      </c>
      <c r="T122" s="3">
        <v>46000</v>
      </c>
      <c r="U122" s="3">
        <v>1</v>
      </c>
      <c r="V122" s="3">
        <v>0</v>
      </c>
      <c r="X122" s="3" t="str">
        <f>VLOOKUP(Y122,Vat_tu__hang_hoa__dich_vu!$A:$B,2,0)</f>
        <v>MNH250</v>
      </c>
      <c r="Y122" s="5" t="s">
        <v>2912</v>
      </c>
      <c r="AA122" s="3" t="s">
        <v>848</v>
      </c>
    </row>
    <row r="123" spans="1:27">
      <c r="A123" s="3" t="str">
        <f>VLOOKUP(B123,Data!$B:$F,5,0)</f>
        <v>00014312</v>
      </c>
      <c r="B123" s="4">
        <v>9105821212</v>
      </c>
      <c r="C123" s="5" t="str">
        <f>VLOOKUP(B123,Data!$B:$O,14,0)</f>
        <v>WIN-023</v>
      </c>
      <c r="D123" s="5"/>
      <c r="E123" s="6">
        <v>45888.556534259304</v>
      </c>
      <c r="F123" s="7">
        <f t="shared" si="2"/>
        <v>45888.556534259304</v>
      </c>
      <c r="G123" s="5"/>
      <c r="H123" s="3" t="s">
        <v>852</v>
      </c>
      <c r="I123" s="4" t="s">
        <v>841</v>
      </c>
      <c r="J123" s="3" t="s">
        <v>842</v>
      </c>
      <c r="K123" s="3" t="s">
        <v>843</v>
      </c>
      <c r="L123" s="4" t="s">
        <v>1429</v>
      </c>
      <c r="M123" s="3" t="s">
        <v>1430</v>
      </c>
      <c r="N123" s="9" t="str">
        <f t="shared" si="3"/>
        <v>2AP9 WM+ DNI 93B/2 Lê Ngô Cát</v>
      </c>
      <c r="O123" s="3">
        <v>10</v>
      </c>
      <c r="P123" s="4" t="s">
        <v>873</v>
      </c>
      <c r="Q123" s="3" t="s">
        <v>874</v>
      </c>
      <c r="R123" s="4" t="s">
        <v>875</v>
      </c>
      <c r="S123" s="4" t="s">
        <v>847</v>
      </c>
      <c r="T123" s="3">
        <v>111606</v>
      </c>
      <c r="U123" s="3">
        <v>2</v>
      </c>
      <c r="V123" s="3">
        <v>0</v>
      </c>
      <c r="X123" s="3" t="str">
        <f>VLOOKUP(Y123,Vat_tu__hang_hoa__dich_vu!$A:$B,2,0)</f>
        <v>GXD500</v>
      </c>
      <c r="Y123" s="5" t="s">
        <v>2911</v>
      </c>
      <c r="AA123" s="3" t="s">
        <v>848</v>
      </c>
    </row>
    <row r="124" spans="1:27">
      <c r="A124" s="3" t="str">
        <f>VLOOKUP(B124,Data!$B:$F,5,0)</f>
        <v>00014312</v>
      </c>
      <c r="B124" s="4">
        <v>9105821212</v>
      </c>
      <c r="C124" s="5" t="str">
        <f>VLOOKUP(B124,Data!$B:$O,14,0)</f>
        <v>WIN-023</v>
      </c>
      <c r="D124" s="5"/>
      <c r="E124" s="6">
        <v>45888.556534259304</v>
      </c>
      <c r="F124" s="7">
        <f t="shared" si="2"/>
        <v>45888.556534259304</v>
      </c>
      <c r="G124" s="5"/>
      <c r="H124" s="3" t="s">
        <v>852</v>
      </c>
      <c r="I124" s="4" t="s">
        <v>841</v>
      </c>
      <c r="J124" s="3" t="s">
        <v>842</v>
      </c>
      <c r="K124" s="3" t="s">
        <v>843</v>
      </c>
      <c r="L124" s="4" t="s">
        <v>1429</v>
      </c>
      <c r="M124" s="3" t="s">
        <v>1430</v>
      </c>
      <c r="N124" s="9" t="str">
        <f t="shared" si="3"/>
        <v>2AP9 WM+ DNI 93B/2 Lê Ngô Cát</v>
      </c>
      <c r="O124" s="3">
        <v>20</v>
      </c>
      <c r="P124" s="4" t="s">
        <v>862</v>
      </c>
      <c r="Q124" s="3" t="s">
        <v>863</v>
      </c>
      <c r="R124" s="4" t="s">
        <v>864</v>
      </c>
      <c r="S124" s="4" t="s">
        <v>847</v>
      </c>
      <c r="T124" s="3">
        <v>74250</v>
      </c>
      <c r="U124" s="3">
        <v>2</v>
      </c>
      <c r="V124" s="3">
        <v>0</v>
      </c>
      <c r="X124" s="3" t="str">
        <f>VLOOKUP(Y124,Vat_tu__hang_hoa__dich_vu!$A:$B,2,0)</f>
        <v>CC300</v>
      </c>
      <c r="Y124" s="5" t="s">
        <v>2568</v>
      </c>
      <c r="AA124" s="3" t="s">
        <v>848</v>
      </c>
    </row>
    <row r="125" spans="1:27">
      <c r="A125" s="3" t="str">
        <f>VLOOKUP(B125,Data!$B:$F,5,0)</f>
        <v>00014312</v>
      </c>
      <c r="B125" s="4">
        <v>9105821212</v>
      </c>
      <c r="C125" s="5" t="str">
        <f>VLOOKUP(B125,Data!$B:$O,14,0)</f>
        <v>WIN-023</v>
      </c>
      <c r="D125" s="5"/>
      <c r="E125" s="6">
        <v>45888.556534259304</v>
      </c>
      <c r="F125" s="7">
        <f t="shared" si="2"/>
        <v>45888.556534259304</v>
      </c>
      <c r="G125" s="5"/>
      <c r="H125" s="3" t="s">
        <v>852</v>
      </c>
      <c r="I125" s="4" t="s">
        <v>841</v>
      </c>
      <c r="J125" s="3" t="s">
        <v>842</v>
      </c>
      <c r="K125" s="3" t="s">
        <v>843</v>
      </c>
      <c r="L125" s="4" t="s">
        <v>1429</v>
      </c>
      <c r="M125" s="3" t="s">
        <v>1430</v>
      </c>
      <c r="N125" s="9" t="str">
        <f t="shared" si="3"/>
        <v>2AP9 WM+ DNI 93B/2 Lê Ngô Cát</v>
      </c>
      <c r="O125" s="3">
        <v>30</v>
      </c>
      <c r="P125" s="4" t="s">
        <v>853</v>
      </c>
      <c r="Q125" s="3" t="s">
        <v>854</v>
      </c>
      <c r="R125" s="4" t="s">
        <v>855</v>
      </c>
      <c r="S125" s="4" t="s">
        <v>847</v>
      </c>
      <c r="T125" s="3">
        <v>55595</v>
      </c>
      <c r="U125" s="3">
        <v>1</v>
      </c>
      <c r="V125" s="3">
        <v>0</v>
      </c>
      <c r="X125" s="3" t="str">
        <f>VLOOKUP(Y125,Vat_tu__hang_hoa__dich_vu!$A:$B,2,0)</f>
        <v>TH200</v>
      </c>
      <c r="Y125" s="5" t="s">
        <v>2866</v>
      </c>
      <c r="AA125" s="3" t="s">
        <v>848</v>
      </c>
    </row>
    <row r="126" spans="1:27">
      <c r="A126" s="3" t="str">
        <f>VLOOKUP(B126,Data!$B:$F,5,0)</f>
        <v>00014312</v>
      </c>
      <c r="B126" s="4">
        <v>9105821212</v>
      </c>
      <c r="C126" s="5" t="str">
        <f>VLOOKUP(B126,Data!$B:$O,14,0)</f>
        <v>WIN-023</v>
      </c>
      <c r="D126" s="5"/>
      <c r="E126" s="6">
        <v>45888.556534259304</v>
      </c>
      <c r="F126" s="7">
        <f t="shared" si="2"/>
        <v>45888.556534259304</v>
      </c>
      <c r="G126" s="5"/>
      <c r="H126" s="3" t="s">
        <v>852</v>
      </c>
      <c r="I126" s="4" t="s">
        <v>841</v>
      </c>
      <c r="J126" s="3" t="s">
        <v>842</v>
      </c>
      <c r="K126" s="3" t="s">
        <v>843</v>
      </c>
      <c r="L126" s="4" t="s">
        <v>1429</v>
      </c>
      <c r="M126" s="3" t="s">
        <v>1430</v>
      </c>
      <c r="N126" s="9" t="str">
        <f t="shared" si="3"/>
        <v>2AP9 WM+ DNI 93B/2 Lê Ngô Cát</v>
      </c>
      <c r="O126" s="3">
        <v>40</v>
      </c>
      <c r="P126" s="4" t="s">
        <v>856</v>
      </c>
      <c r="Q126" s="3" t="s">
        <v>857</v>
      </c>
      <c r="R126" s="4" t="s">
        <v>858</v>
      </c>
      <c r="S126" s="4" t="s">
        <v>847</v>
      </c>
      <c r="T126" s="3">
        <v>50182</v>
      </c>
      <c r="U126" s="3">
        <v>1</v>
      </c>
      <c r="V126" s="3">
        <v>0</v>
      </c>
      <c r="X126" s="3" t="str">
        <f>VLOOKUP(Y126,Vat_tu__hang_hoa__dich_vu!$A:$B,2,0)</f>
        <v>GTLX250G</v>
      </c>
      <c r="Y126" s="5" t="s">
        <v>2913</v>
      </c>
      <c r="AA126" s="3" t="s">
        <v>848</v>
      </c>
    </row>
    <row r="127" spans="1:27">
      <c r="A127" s="3" t="str">
        <f>VLOOKUP(B127,Data!$B:$F,5,0)</f>
        <v>00014312</v>
      </c>
      <c r="B127" s="4">
        <v>9105821212</v>
      </c>
      <c r="C127" s="5" t="str">
        <f>VLOOKUP(B127,Data!$B:$O,14,0)</f>
        <v>WIN-023</v>
      </c>
      <c r="D127" s="5"/>
      <c r="E127" s="6">
        <v>45888.556534259304</v>
      </c>
      <c r="F127" s="7">
        <f t="shared" si="2"/>
        <v>45888.556534259304</v>
      </c>
      <c r="G127" s="5"/>
      <c r="H127" s="3" t="s">
        <v>852</v>
      </c>
      <c r="I127" s="4" t="s">
        <v>841</v>
      </c>
      <c r="J127" s="3" t="s">
        <v>842</v>
      </c>
      <c r="K127" s="3" t="s">
        <v>843</v>
      </c>
      <c r="L127" s="4" t="s">
        <v>1429</v>
      </c>
      <c r="M127" s="3" t="s">
        <v>1430</v>
      </c>
      <c r="N127" s="9" t="str">
        <f t="shared" si="3"/>
        <v>2AP9 WM+ DNI 93B/2 Lê Ngô Cát</v>
      </c>
      <c r="O127" s="3">
        <v>50</v>
      </c>
      <c r="P127" s="4" t="s">
        <v>844</v>
      </c>
      <c r="Q127" s="3" t="s">
        <v>845</v>
      </c>
      <c r="R127" s="4" t="s">
        <v>846</v>
      </c>
      <c r="S127" s="4" t="s">
        <v>847</v>
      </c>
      <c r="T127" s="3">
        <v>46000</v>
      </c>
      <c r="U127" s="3">
        <v>2</v>
      </c>
      <c r="V127" s="3">
        <v>0</v>
      </c>
      <c r="X127" s="3" t="str">
        <f>VLOOKUP(Y127,Vat_tu__hang_hoa__dich_vu!$A:$B,2,0)</f>
        <v>MNH250</v>
      </c>
      <c r="Y127" s="5" t="s">
        <v>2912</v>
      </c>
      <c r="AA127" s="3" t="s">
        <v>848</v>
      </c>
    </row>
    <row r="128" spans="1:27">
      <c r="A128" s="3" t="str">
        <f>VLOOKUP(B128,Data!$B:$F,5,0)</f>
        <v>00024820</v>
      </c>
      <c r="B128" s="4">
        <v>9105821319</v>
      </c>
      <c r="C128" s="5" t="str">
        <f>VLOOKUP(B128,Data!$B:$O,14,0)</f>
        <v>WIN-056</v>
      </c>
      <c r="D128" s="5"/>
      <c r="E128" s="6">
        <v>45888.565781134297</v>
      </c>
      <c r="F128" s="7">
        <f t="shared" si="2"/>
        <v>45888.565781134297</v>
      </c>
      <c r="G128" s="5"/>
      <c r="H128" s="3" t="s">
        <v>852</v>
      </c>
      <c r="I128" s="4" t="s">
        <v>841</v>
      </c>
      <c r="J128" s="3" t="s">
        <v>842</v>
      </c>
      <c r="K128" s="3" t="s">
        <v>843</v>
      </c>
      <c r="L128" s="4" t="s">
        <v>1021</v>
      </c>
      <c r="M128" s="3" t="s">
        <v>1022</v>
      </c>
      <c r="N128" s="9" t="str">
        <f t="shared" si="3"/>
        <v>5119 WM+ HYN 62B-64 Điện Biên</v>
      </c>
      <c r="O128" s="3">
        <v>10</v>
      </c>
      <c r="P128" s="4" t="s">
        <v>849</v>
      </c>
      <c r="Q128" s="3" t="s">
        <v>850</v>
      </c>
      <c r="R128" s="4" t="s">
        <v>851</v>
      </c>
      <c r="S128" s="4" t="s">
        <v>847</v>
      </c>
      <c r="T128" s="3">
        <v>73431</v>
      </c>
      <c r="U128" s="3">
        <v>1</v>
      </c>
      <c r="V128" s="3">
        <v>0</v>
      </c>
      <c r="X128" s="3" t="str">
        <f>VLOOKUP(Y128,Vat_tu__hang_hoa__dich_vu!$A:$B,2,0)</f>
        <v>CGM300</v>
      </c>
      <c r="Y128" s="5" t="s">
        <v>2577</v>
      </c>
      <c r="AA128" s="3" t="s">
        <v>848</v>
      </c>
    </row>
    <row r="129" spans="1:27">
      <c r="A129" s="3" t="str">
        <f>VLOOKUP(B129,Data!$B:$F,5,0)</f>
        <v>00132229</v>
      </c>
      <c r="B129" s="4">
        <v>9105821322</v>
      </c>
      <c r="C129" s="5" t="str">
        <f>VLOOKUP(B129,Data!$B:$O,14,0)</f>
        <v>WIN</v>
      </c>
      <c r="D129" s="5"/>
      <c r="E129" s="6">
        <v>45888.5665940162</v>
      </c>
      <c r="F129" s="7">
        <f t="shared" si="2"/>
        <v>45888.5665940162</v>
      </c>
      <c r="G129" s="5"/>
      <c r="H129" s="3" t="s">
        <v>852</v>
      </c>
      <c r="I129" s="4" t="s">
        <v>841</v>
      </c>
      <c r="J129" s="3" t="s">
        <v>842</v>
      </c>
      <c r="K129" s="3" t="s">
        <v>843</v>
      </c>
      <c r="L129" s="4" t="s">
        <v>1287</v>
      </c>
      <c r="M129" s="3" t="s">
        <v>1288</v>
      </c>
      <c r="N129" s="9" t="str">
        <f t="shared" si="3"/>
        <v>2A88 WM+ HCM 60 Đường số 40</v>
      </c>
      <c r="O129" s="3">
        <v>10</v>
      </c>
      <c r="P129" s="4" t="s">
        <v>859</v>
      </c>
      <c r="Q129" s="3" t="s">
        <v>860</v>
      </c>
      <c r="R129" s="4" t="s">
        <v>861</v>
      </c>
      <c r="S129" s="4" t="s">
        <v>847</v>
      </c>
      <c r="T129" s="3">
        <v>111058</v>
      </c>
      <c r="U129" s="3">
        <v>4</v>
      </c>
      <c r="V129" s="3">
        <v>0</v>
      </c>
      <c r="X129" s="3" t="str">
        <f>VLOOKUP(Y129,Vat_tu__hang_hoa__dich_vu!$A:$B,2,0)</f>
        <v>GM500</v>
      </c>
      <c r="Y129" s="5" t="s">
        <v>2628</v>
      </c>
      <c r="AA129" s="3" t="s">
        <v>848</v>
      </c>
    </row>
    <row r="130" spans="1:27">
      <c r="A130" s="3" t="str">
        <f>VLOOKUP(B130,Data!$B:$F,5,0)</f>
        <v>00132229</v>
      </c>
      <c r="B130" s="4">
        <v>9105821322</v>
      </c>
      <c r="C130" s="5" t="str">
        <f>VLOOKUP(B130,Data!$B:$O,14,0)</f>
        <v>WIN</v>
      </c>
      <c r="D130" s="5"/>
      <c r="E130" s="6">
        <v>45888.5665940162</v>
      </c>
      <c r="F130" s="7">
        <f t="shared" si="2"/>
        <v>45888.5665940162</v>
      </c>
      <c r="G130" s="5"/>
      <c r="H130" s="3" t="s">
        <v>852</v>
      </c>
      <c r="I130" s="4" t="s">
        <v>841</v>
      </c>
      <c r="J130" s="3" t="s">
        <v>842</v>
      </c>
      <c r="K130" s="3" t="s">
        <v>843</v>
      </c>
      <c r="L130" s="4" t="s">
        <v>1287</v>
      </c>
      <c r="M130" s="3" t="s">
        <v>1288</v>
      </c>
      <c r="N130" s="9" t="str">
        <f t="shared" si="3"/>
        <v>2A88 WM+ HCM 60 Đường số 40</v>
      </c>
      <c r="O130" s="3">
        <v>20</v>
      </c>
      <c r="P130" s="4" t="s">
        <v>862</v>
      </c>
      <c r="Q130" s="3" t="s">
        <v>863</v>
      </c>
      <c r="R130" s="4" t="s">
        <v>864</v>
      </c>
      <c r="S130" s="4" t="s">
        <v>847</v>
      </c>
      <c r="T130" s="3">
        <v>74250</v>
      </c>
      <c r="U130" s="3">
        <v>2</v>
      </c>
      <c r="V130" s="3">
        <v>0</v>
      </c>
      <c r="X130" s="3" t="str">
        <f>VLOOKUP(Y130,Vat_tu__hang_hoa__dich_vu!$A:$B,2,0)</f>
        <v>CC300</v>
      </c>
      <c r="Y130" s="5" t="s">
        <v>2568</v>
      </c>
      <c r="AA130" s="3" t="s">
        <v>848</v>
      </c>
    </row>
    <row r="131" spans="1:27">
      <c r="A131" s="3" t="str">
        <f>VLOOKUP(B131,Data!$B:$F,5,0)</f>
        <v>00024821</v>
      </c>
      <c r="B131" s="4">
        <v>9105821323</v>
      </c>
      <c r="C131" s="5" t="str">
        <f>VLOOKUP(B131,Data!$B:$O,14,0)</f>
        <v>WIN-056</v>
      </c>
      <c r="D131" s="5"/>
      <c r="E131" s="6">
        <v>45888.5673608449</v>
      </c>
      <c r="F131" s="7">
        <f t="shared" ref="F131:F194" si="4">E131</f>
        <v>45888.5673608449</v>
      </c>
      <c r="G131" s="5"/>
      <c r="H131" s="3" t="s">
        <v>852</v>
      </c>
      <c r="I131" s="4" t="s">
        <v>841</v>
      </c>
      <c r="J131" s="3" t="s">
        <v>842</v>
      </c>
      <c r="K131" s="3" t="s">
        <v>843</v>
      </c>
      <c r="L131" s="4" t="s">
        <v>1021</v>
      </c>
      <c r="M131" s="3" t="s">
        <v>1022</v>
      </c>
      <c r="N131" s="9" t="str">
        <f t="shared" ref="N131:N194" si="5">L131&amp;" "&amp;M131</f>
        <v>5119 WM+ HYN 62B-64 Điện Biên</v>
      </c>
      <c r="O131" s="3">
        <v>10</v>
      </c>
      <c r="P131" s="4" t="s">
        <v>859</v>
      </c>
      <c r="Q131" s="3" t="s">
        <v>860</v>
      </c>
      <c r="R131" s="4" t="s">
        <v>861</v>
      </c>
      <c r="S131" s="4" t="s">
        <v>847</v>
      </c>
      <c r="T131" s="3">
        <v>111058</v>
      </c>
      <c r="U131" s="3">
        <v>2</v>
      </c>
      <c r="V131" s="3">
        <v>0</v>
      </c>
      <c r="X131" s="3" t="str">
        <f>VLOOKUP(Y131,Vat_tu__hang_hoa__dich_vu!$A:$B,2,0)</f>
        <v>GM500</v>
      </c>
      <c r="Y131" s="5" t="s">
        <v>2628</v>
      </c>
      <c r="AA131" s="3" t="s">
        <v>848</v>
      </c>
    </row>
    <row r="132" spans="1:27">
      <c r="A132" s="3" t="str">
        <f>VLOOKUP(B132,Data!$B:$F,5,0)</f>
        <v>00008304</v>
      </c>
      <c r="B132" s="4">
        <v>9105821333</v>
      </c>
      <c r="C132" s="5" t="str">
        <f>VLOOKUP(B132,Data!$B:$O,14,0)</f>
        <v>WIN-028</v>
      </c>
      <c r="D132" s="5"/>
      <c r="E132" s="6">
        <v>45888.5682344097</v>
      </c>
      <c r="F132" s="7">
        <f t="shared" si="4"/>
        <v>45888.5682344097</v>
      </c>
      <c r="G132" s="5"/>
      <c r="H132" s="3" t="s">
        <v>852</v>
      </c>
      <c r="I132" s="4" t="s">
        <v>841</v>
      </c>
      <c r="J132" s="3" t="s">
        <v>842</v>
      </c>
      <c r="K132" s="3" t="s">
        <v>843</v>
      </c>
      <c r="L132" s="4" t="s">
        <v>967</v>
      </c>
      <c r="M132" s="3" t="s">
        <v>968</v>
      </c>
      <c r="N132" s="9" t="str">
        <f t="shared" si="5"/>
        <v>3458 WM+ KHA 174 Điện Biên Phủ</v>
      </c>
      <c r="O132" s="3">
        <v>10</v>
      </c>
      <c r="P132" s="4" t="s">
        <v>859</v>
      </c>
      <c r="Q132" s="3" t="s">
        <v>860</v>
      </c>
      <c r="R132" s="4" t="s">
        <v>861</v>
      </c>
      <c r="S132" s="4" t="s">
        <v>847</v>
      </c>
      <c r="T132" s="3">
        <v>111058</v>
      </c>
      <c r="U132" s="3">
        <v>1</v>
      </c>
      <c r="V132" s="3">
        <v>0</v>
      </c>
      <c r="X132" s="3" t="str">
        <f>VLOOKUP(Y132,Vat_tu__hang_hoa__dich_vu!$A:$B,2,0)</f>
        <v>GM500</v>
      </c>
      <c r="Y132" s="5" t="s">
        <v>2628</v>
      </c>
      <c r="AA132" s="3" t="s">
        <v>848</v>
      </c>
    </row>
    <row r="133" spans="1:27">
      <c r="A133" s="3" t="str">
        <f>VLOOKUP(B133,Data!$B:$F,5,0)</f>
        <v>00052359</v>
      </c>
      <c r="B133" s="4">
        <v>9105821357</v>
      </c>
      <c r="C133" s="5" t="str">
        <f>VLOOKUP(B133,Data!$B:$O,14,0)</f>
        <v>WIN-024</v>
      </c>
      <c r="D133" s="5"/>
      <c r="E133" s="6">
        <v>45888.568252465302</v>
      </c>
      <c r="F133" s="7">
        <f t="shared" si="4"/>
        <v>45888.568252465302</v>
      </c>
      <c r="G133" s="5"/>
      <c r="H133" s="3" t="s">
        <v>852</v>
      </c>
      <c r="I133" s="4" t="s">
        <v>841</v>
      </c>
      <c r="J133" s="3" t="s">
        <v>842</v>
      </c>
      <c r="K133" s="3" t="s">
        <v>843</v>
      </c>
      <c r="L133" s="4" t="s">
        <v>929</v>
      </c>
      <c r="M133" s="3" t="s">
        <v>930</v>
      </c>
      <c r="N133" s="9" t="str">
        <f t="shared" si="5"/>
        <v>4204 WM+ BDG 342/2A KP Chiêu Liêu</v>
      </c>
      <c r="O133" s="3">
        <v>10</v>
      </c>
      <c r="P133" s="4" t="s">
        <v>873</v>
      </c>
      <c r="Q133" s="3" t="s">
        <v>874</v>
      </c>
      <c r="R133" s="4" t="s">
        <v>875</v>
      </c>
      <c r="S133" s="4" t="s">
        <v>847</v>
      </c>
      <c r="T133" s="3">
        <v>111606</v>
      </c>
      <c r="U133" s="3">
        <v>1</v>
      </c>
      <c r="V133" s="3">
        <v>0</v>
      </c>
      <c r="X133" s="3" t="str">
        <f>VLOOKUP(Y133,Vat_tu__hang_hoa__dich_vu!$A:$B,2,0)</f>
        <v>GXD500</v>
      </c>
      <c r="Y133" s="5" t="s">
        <v>2911</v>
      </c>
      <c r="AA133" s="3" t="s">
        <v>848</v>
      </c>
    </row>
    <row r="134" spans="1:27">
      <c r="A134" s="3" t="str">
        <f>VLOOKUP(B134,Data!$B:$F,5,0)</f>
        <v>00052359</v>
      </c>
      <c r="B134" s="4">
        <v>9105821357</v>
      </c>
      <c r="C134" s="5" t="str">
        <f>VLOOKUP(B134,Data!$B:$O,14,0)</f>
        <v>WIN-024</v>
      </c>
      <c r="D134" s="5"/>
      <c r="E134" s="6">
        <v>45888.568252465302</v>
      </c>
      <c r="F134" s="7">
        <f t="shared" si="4"/>
        <v>45888.568252465302</v>
      </c>
      <c r="G134" s="5"/>
      <c r="H134" s="3" t="s">
        <v>852</v>
      </c>
      <c r="I134" s="4" t="s">
        <v>841</v>
      </c>
      <c r="J134" s="3" t="s">
        <v>842</v>
      </c>
      <c r="K134" s="3" t="s">
        <v>843</v>
      </c>
      <c r="L134" s="4" t="s">
        <v>929</v>
      </c>
      <c r="M134" s="3" t="s">
        <v>930</v>
      </c>
      <c r="N134" s="9" t="str">
        <f t="shared" si="5"/>
        <v>4204 WM+ BDG 342/2A KP Chiêu Liêu</v>
      </c>
      <c r="O134" s="3">
        <v>20</v>
      </c>
      <c r="P134" s="4" t="s">
        <v>865</v>
      </c>
      <c r="Q134" s="3" t="s">
        <v>866</v>
      </c>
      <c r="R134" s="4" t="s">
        <v>867</v>
      </c>
      <c r="S134" s="4" t="s">
        <v>847</v>
      </c>
      <c r="T134" s="3">
        <v>70950</v>
      </c>
      <c r="U134" s="3">
        <v>1</v>
      </c>
      <c r="V134" s="3">
        <v>0</v>
      </c>
      <c r="X134" s="3" t="str">
        <f>VLOOKUP(Y134,Vat_tu__hang_hoa__dich_vu!$A:$B,2,0)</f>
        <v>CN300</v>
      </c>
      <c r="Y134" s="5" t="s">
        <v>2617</v>
      </c>
      <c r="AA134" s="3" t="s">
        <v>848</v>
      </c>
    </row>
    <row r="135" spans="1:27">
      <c r="A135" s="3" t="str">
        <f>VLOOKUP(B135,Data!$B:$F,5,0)</f>
        <v>00016336</v>
      </c>
      <c r="B135" s="4">
        <v>9105821391</v>
      </c>
      <c r="C135" s="5" t="str">
        <f>VLOOKUP(B135,Data!$B:$O,14,0)</f>
        <v>WIN-031</v>
      </c>
      <c r="D135" s="5"/>
      <c r="E135" s="6">
        <v>45888.572372766197</v>
      </c>
      <c r="F135" s="7">
        <f t="shared" si="4"/>
        <v>45888.572372766197</v>
      </c>
      <c r="G135" s="5"/>
      <c r="H135" s="3" t="s">
        <v>852</v>
      </c>
      <c r="I135" s="4" t="s">
        <v>841</v>
      </c>
      <c r="J135" s="3" t="s">
        <v>842</v>
      </c>
      <c r="K135" s="3" t="s">
        <v>843</v>
      </c>
      <c r="L135" s="4" t="s">
        <v>1311</v>
      </c>
      <c r="M135" s="3" t="s">
        <v>1312</v>
      </c>
      <c r="N135" s="9" t="str">
        <f t="shared" si="5"/>
        <v>5128 WM+ BNH Số 74 Đường Nguyễn Đăng Đạo</v>
      </c>
      <c r="O135" s="3">
        <v>10</v>
      </c>
      <c r="P135" s="4" t="s">
        <v>868</v>
      </c>
      <c r="Q135" s="3" t="s">
        <v>869</v>
      </c>
      <c r="R135" s="4" t="s">
        <v>870</v>
      </c>
      <c r="S135" s="4" t="s">
        <v>847</v>
      </c>
      <c r="T135" s="3">
        <v>49500</v>
      </c>
      <c r="U135" s="3">
        <v>2</v>
      </c>
      <c r="V135" s="3">
        <v>0</v>
      </c>
      <c r="X135" s="3" t="str">
        <f>VLOOKUP(Y135,Vat_tu__hang_hoa__dich_vu!$A:$B,2,0)</f>
        <v>GL250KT</v>
      </c>
      <c r="Y135" s="5" t="s">
        <v>2681</v>
      </c>
      <c r="AA135" s="3" t="s">
        <v>848</v>
      </c>
    </row>
    <row r="136" spans="1:27">
      <c r="A136" s="3" t="str">
        <f>VLOOKUP(B136,Data!$B:$F,5,0)</f>
        <v>00016336</v>
      </c>
      <c r="B136" s="4">
        <v>9105821391</v>
      </c>
      <c r="C136" s="5" t="str">
        <f>VLOOKUP(B136,Data!$B:$O,14,0)</f>
        <v>WIN-031</v>
      </c>
      <c r="D136" s="5"/>
      <c r="E136" s="6">
        <v>45888.572372766197</v>
      </c>
      <c r="F136" s="7">
        <f t="shared" si="4"/>
        <v>45888.572372766197</v>
      </c>
      <c r="G136" s="5"/>
      <c r="H136" s="3" t="s">
        <v>852</v>
      </c>
      <c r="I136" s="4" t="s">
        <v>841</v>
      </c>
      <c r="J136" s="3" t="s">
        <v>842</v>
      </c>
      <c r="K136" s="3" t="s">
        <v>843</v>
      </c>
      <c r="L136" s="4" t="s">
        <v>1311</v>
      </c>
      <c r="M136" s="3" t="s">
        <v>1312</v>
      </c>
      <c r="N136" s="9" t="str">
        <f t="shared" si="5"/>
        <v>5128 WM+ BNH Số 74 Đường Nguyễn Đăng Đạo</v>
      </c>
      <c r="O136" s="3">
        <v>20</v>
      </c>
      <c r="P136" s="4" t="s">
        <v>878</v>
      </c>
      <c r="Q136" s="3" t="s">
        <v>879</v>
      </c>
      <c r="R136" s="4" t="s">
        <v>880</v>
      </c>
      <c r="S136" s="4" t="s">
        <v>847</v>
      </c>
      <c r="T136" s="3">
        <v>50400</v>
      </c>
      <c r="U136" s="3">
        <v>1</v>
      </c>
      <c r="V136" s="3">
        <v>0</v>
      </c>
      <c r="X136" s="3" t="str">
        <f>VLOOKUP(Y136,Vat_tu__hang_hoa__dich_vu!$A:$B,2,0)</f>
        <v>GSG250</v>
      </c>
      <c r="Y136" s="5" t="s">
        <v>2691</v>
      </c>
      <c r="AA136" s="3" t="s">
        <v>848</v>
      </c>
    </row>
    <row r="137" spans="1:27">
      <c r="A137" s="3" t="str">
        <f>VLOOKUP(B137,Data!$B:$F,5,0)</f>
        <v>00031626</v>
      </c>
      <c r="B137" s="4">
        <v>9105821371</v>
      </c>
      <c r="C137" s="5" t="str">
        <f>VLOOKUP(B137,Data!$B:$O,14,0)</f>
        <v>WIN-058</v>
      </c>
      <c r="D137" s="5"/>
      <c r="E137" s="6">
        <v>45888.572626157402</v>
      </c>
      <c r="F137" s="7">
        <f t="shared" si="4"/>
        <v>45888.572626157402</v>
      </c>
      <c r="G137" s="5"/>
      <c r="H137" s="3" t="s">
        <v>852</v>
      </c>
      <c r="I137" s="4" t="s">
        <v>841</v>
      </c>
      <c r="J137" s="3" t="s">
        <v>842</v>
      </c>
      <c r="K137" s="3" t="s">
        <v>843</v>
      </c>
      <c r="L137" s="4" t="s">
        <v>1309</v>
      </c>
      <c r="M137" s="3" t="s">
        <v>1310</v>
      </c>
      <c r="N137" s="9" t="str">
        <f t="shared" si="5"/>
        <v>4631 WM+ NAN 101A-202A CC Trường Thi</v>
      </c>
      <c r="O137" s="3">
        <v>10</v>
      </c>
      <c r="P137" s="4" t="s">
        <v>856</v>
      </c>
      <c r="Q137" s="3" t="s">
        <v>857</v>
      </c>
      <c r="R137" s="4" t="s">
        <v>858</v>
      </c>
      <c r="S137" s="4" t="s">
        <v>847</v>
      </c>
      <c r="T137" s="3">
        <v>50182</v>
      </c>
      <c r="U137" s="3">
        <v>1</v>
      </c>
      <c r="V137" s="3">
        <v>0</v>
      </c>
      <c r="X137" s="3" t="str">
        <f>VLOOKUP(Y137,Vat_tu__hang_hoa__dich_vu!$A:$B,2,0)</f>
        <v>GTLX250G</v>
      </c>
      <c r="Y137" s="5" t="s">
        <v>2913</v>
      </c>
      <c r="AA137" s="3" t="s">
        <v>848</v>
      </c>
    </row>
    <row r="138" spans="1:27">
      <c r="A138" s="3" t="str">
        <f>VLOOKUP(B138,Data!$B:$F,5,0)</f>
        <v>00031627</v>
      </c>
      <c r="B138" s="4">
        <v>9105821400</v>
      </c>
      <c r="C138" s="5" t="str">
        <f>VLOOKUP(B138,Data!$B:$O,14,0)</f>
        <v>WIN-058</v>
      </c>
      <c r="D138" s="5"/>
      <c r="E138" s="6">
        <v>45888.5734683681</v>
      </c>
      <c r="F138" s="7">
        <f t="shared" si="4"/>
        <v>45888.5734683681</v>
      </c>
      <c r="G138" s="5"/>
      <c r="H138" s="3" t="s">
        <v>852</v>
      </c>
      <c r="I138" s="4" t="s">
        <v>841</v>
      </c>
      <c r="J138" s="3" t="s">
        <v>842</v>
      </c>
      <c r="K138" s="3" t="s">
        <v>843</v>
      </c>
      <c r="L138" s="4" t="s">
        <v>1273</v>
      </c>
      <c r="M138" s="3" t="s">
        <v>1274</v>
      </c>
      <c r="N138" s="9" t="str">
        <f t="shared" si="5"/>
        <v>2AG0 WM+ NAN Khối 4, TT Yên Thành</v>
      </c>
      <c r="O138" s="3">
        <v>10</v>
      </c>
      <c r="P138" s="4" t="s">
        <v>853</v>
      </c>
      <c r="Q138" s="3" t="s">
        <v>854</v>
      </c>
      <c r="R138" s="4" t="s">
        <v>855</v>
      </c>
      <c r="S138" s="4" t="s">
        <v>847</v>
      </c>
      <c r="T138" s="3">
        <v>55595</v>
      </c>
      <c r="U138" s="3">
        <v>2</v>
      </c>
      <c r="V138" s="3">
        <v>0</v>
      </c>
      <c r="X138" s="3" t="str">
        <f>VLOOKUP(Y138,Vat_tu__hang_hoa__dich_vu!$A:$B,2,0)</f>
        <v>TH200</v>
      </c>
      <c r="Y138" s="5" t="s">
        <v>2866</v>
      </c>
      <c r="AA138" s="3" t="s">
        <v>848</v>
      </c>
    </row>
    <row r="139" spans="1:27">
      <c r="A139" s="3" t="str">
        <f>VLOOKUP(B139,Data!$B:$F,5,0)</f>
        <v>00052361</v>
      </c>
      <c r="B139" s="4">
        <v>9105821375</v>
      </c>
      <c r="C139" s="5" t="str">
        <f>VLOOKUP(B139,Data!$B:$O,14,0)</f>
        <v>WIN-024</v>
      </c>
      <c r="D139" s="5"/>
      <c r="E139" s="6">
        <v>45888.574665590299</v>
      </c>
      <c r="F139" s="7">
        <f t="shared" si="4"/>
        <v>45888.574665590299</v>
      </c>
      <c r="G139" s="5"/>
      <c r="H139" s="3" t="s">
        <v>852</v>
      </c>
      <c r="I139" s="4" t="s">
        <v>841</v>
      </c>
      <c r="J139" s="3" t="s">
        <v>842</v>
      </c>
      <c r="K139" s="3" t="s">
        <v>843</v>
      </c>
      <c r="L139" s="4" t="s">
        <v>1213</v>
      </c>
      <c r="M139" s="3" t="s">
        <v>1214</v>
      </c>
      <c r="N139" s="9" t="str">
        <f t="shared" si="5"/>
        <v>3427 WM+ BDG 416 Nguyễn Thị Minh Khai</v>
      </c>
      <c r="O139" s="3">
        <v>10</v>
      </c>
      <c r="P139" s="4" t="s">
        <v>853</v>
      </c>
      <c r="Q139" s="3" t="s">
        <v>854</v>
      </c>
      <c r="R139" s="4" t="s">
        <v>855</v>
      </c>
      <c r="S139" s="4" t="s">
        <v>847</v>
      </c>
      <c r="T139" s="3">
        <v>55595</v>
      </c>
      <c r="U139" s="3">
        <v>2</v>
      </c>
      <c r="V139" s="3">
        <v>0</v>
      </c>
      <c r="X139" s="3" t="str">
        <f>VLOOKUP(Y139,Vat_tu__hang_hoa__dich_vu!$A:$B,2,0)</f>
        <v>TH200</v>
      </c>
      <c r="Y139" s="5" t="s">
        <v>2866</v>
      </c>
      <c r="AA139" s="3" t="s">
        <v>848</v>
      </c>
    </row>
    <row r="140" spans="1:27">
      <c r="A140" s="3" t="str">
        <f>VLOOKUP(B140,Data!$B:$F,5,0)</f>
        <v>00052361</v>
      </c>
      <c r="B140" s="4">
        <v>9105821375</v>
      </c>
      <c r="C140" s="5" t="str">
        <f>VLOOKUP(B140,Data!$B:$O,14,0)</f>
        <v>WIN-024</v>
      </c>
      <c r="D140" s="5"/>
      <c r="E140" s="6">
        <v>45888.574665590299</v>
      </c>
      <c r="F140" s="7">
        <f t="shared" si="4"/>
        <v>45888.574665590299</v>
      </c>
      <c r="G140" s="5"/>
      <c r="H140" s="3" t="s">
        <v>852</v>
      </c>
      <c r="I140" s="4" t="s">
        <v>841</v>
      </c>
      <c r="J140" s="3" t="s">
        <v>842</v>
      </c>
      <c r="K140" s="3" t="s">
        <v>843</v>
      </c>
      <c r="L140" s="4" t="s">
        <v>1213</v>
      </c>
      <c r="M140" s="3" t="s">
        <v>1214</v>
      </c>
      <c r="N140" s="9" t="str">
        <f t="shared" si="5"/>
        <v>3427 WM+ BDG 416 Nguyễn Thị Minh Khai</v>
      </c>
      <c r="O140" s="3">
        <v>20</v>
      </c>
      <c r="P140" s="4" t="s">
        <v>859</v>
      </c>
      <c r="Q140" s="3" t="s">
        <v>860</v>
      </c>
      <c r="R140" s="4" t="s">
        <v>861</v>
      </c>
      <c r="S140" s="4" t="s">
        <v>847</v>
      </c>
      <c r="T140" s="3">
        <v>111058</v>
      </c>
      <c r="U140" s="3">
        <v>1</v>
      </c>
      <c r="V140" s="3">
        <v>0</v>
      </c>
      <c r="X140" s="3" t="str">
        <f>VLOOKUP(Y140,Vat_tu__hang_hoa__dich_vu!$A:$B,2,0)</f>
        <v>GM500</v>
      </c>
      <c r="Y140" s="5" t="s">
        <v>2628</v>
      </c>
      <c r="AA140" s="3" t="s">
        <v>848</v>
      </c>
    </row>
    <row r="141" spans="1:27">
      <c r="A141" s="3" t="str">
        <f>VLOOKUP(B141,Data!$B:$F,5,0)</f>
        <v>00004304</v>
      </c>
      <c r="B141" s="4">
        <v>9105821432</v>
      </c>
      <c r="C141" s="5" t="str">
        <f>VLOOKUP(B141,Data!$B:$O,14,0)</f>
        <v>WIN-045</v>
      </c>
      <c r="D141" s="5"/>
      <c r="E141" s="6">
        <v>45888.576177048599</v>
      </c>
      <c r="F141" s="7">
        <f t="shared" si="4"/>
        <v>45888.576177048599</v>
      </c>
      <c r="G141" s="5"/>
      <c r="H141" s="3" t="s">
        <v>852</v>
      </c>
      <c r="I141" s="4" t="s">
        <v>841</v>
      </c>
      <c r="J141" s="3" t="s">
        <v>842</v>
      </c>
      <c r="K141" s="3" t="s">
        <v>843</v>
      </c>
      <c r="L141" s="4" t="s">
        <v>915</v>
      </c>
      <c r="M141" s="3" t="s">
        <v>916</v>
      </c>
      <c r="N141" s="9" t="str">
        <f t="shared" si="5"/>
        <v>2ABR WM+ QBH 69 Hùng Vương, Hoàn Lão</v>
      </c>
      <c r="O141" s="3">
        <v>10</v>
      </c>
      <c r="P141" s="4" t="s">
        <v>859</v>
      </c>
      <c r="Q141" s="3" t="s">
        <v>860</v>
      </c>
      <c r="R141" s="4" t="s">
        <v>861</v>
      </c>
      <c r="S141" s="4" t="s">
        <v>847</v>
      </c>
      <c r="T141" s="3">
        <v>111058</v>
      </c>
      <c r="U141" s="3">
        <v>5</v>
      </c>
      <c r="V141" s="3">
        <v>0</v>
      </c>
      <c r="X141" s="3" t="str">
        <f>VLOOKUP(Y141,Vat_tu__hang_hoa__dich_vu!$A:$B,2,0)</f>
        <v>GM500</v>
      </c>
      <c r="Y141" s="5" t="s">
        <v>2628</v>
      </c>
      <c r="AA141" s="3" t="s">
        <v>848</v>
      </c>
    </row>
    <row r="142" spans="1:27">
      <c r="A142" s="3" t="str">
        <f>VLOOKUP(B142,Data!$B:$F,5,0)</f>
        <v>00029948</v>
      </c>
      <c r="B142" s="4">
        <v>9105821443</v>
      </c>
      <c r="C142" s="5" t="str">
        <f>VLOOKUP(B142,Data!$B:$O,14,0)</f>
        <v>WIN-025</v>
      </c>
      <c r="D142" s="5"/>
      <c r="E142" s="6">
        <v>45888.5766069444</v>
      </c>
      <c r="F142" s="7">
        <f t="shared" si="4"/>
        <v>45888.5766069444</v>
      </c>
      <c r="G142" s="5"/>
      <c r="H142" s="3" t="s">
        <v>852</v>
      </c>
      <c r="I142" s="4" t="s">
        <v>841</v>
      </c>
      <c r="J142" s="3" t="s">
        <v>842</v>
      </c>
      <c r="K142" s="3" t="s">
        <v>843</v>
      </c>
      <c r="L142" s="4" t="s">
        <v>1431</v>
      </c>
      <c r="M142" s="3" t="s">
        <v>1432</v>
      </c>
      <c r="N142" s="9" t="str">
        <f t="shared" si="5"/>
        <v>2AAM WM+ HPG 210 Hàng Kênh, Lê Chân</v>
      </c>
      <c r="O142" s="3">
        <v>10</v>
      </c>
      <c r="P142" s="4" t="s">
        <v>859</v>
      </c>
      <c r="Q142" s="3" t="s">
        <v>860</v>
      </c>
      <c r="R142" s="4" t="s">
        <v>861</v>
      </c>
      <c r="S142" s="4" t="s">
        <v>847</v>
      </c>
      <c r="T142" s="3">
        <v>111058</v>
      </c>
      <c r="U142" s="3">
        <v>2</v>
      </c>
      <c r="V142" s="3">
        <v>0</v>
      </c>
      <c r="X142" s="3" t="str">
        <f>VLOOKUP(Y142,Vat_tu__hang_hoa__dich_vu!$A:$B,2,0)</f>
        <v>GM500</v>
      </c>
      <c r="Y142" s="5" t="s">
        <v>2628</v>
      </c>
      <c r="AA142" s="3" t="s">
        <v>848</v>
      </c>
    </row>
    <row r="143" spans="1:27">
      <c r="A143" s="3" t="str">
        <f>VLOOKUP(B143,Data!$B:$F,5,0)</f>
        <v>00066523</v>
      </c>
      <c r="B143" s="4">
        <v>9105821457</v>
      </c>
      <c r="C143" s="5" t="str">
        <f>VLOOKUP(B143,Data!$B:$O,14,0)</f>
        <v>WIN-009</v>
      </c>
      <c r="D143" s="5"/>
      <c r="E143" s="6">
        <v>45888.576613044002</v>
      </c>
      <c r="F143" s="7">
        <f t="shared" si="4"/>
        <v>45888.576613044002</v>
      </c>
      <c r="G143" s="5"/>
      <c r="H143" s="3" t="s">
        <v>852</v>
      </c>
      <c r="I143" s="4" t="s">
        <v>841</v>
      </c>
      <c r="J143" s="3" t="s">
        <v>842</v>
      </c>
      <c r="K143" s="3" t="s">
        <v>843</v>
      </c>
      <c r="L143" s="4" t="s">
        <v>1013</v>
      </c>
      <c r="M143" s="3" t="s">
        <v>1014</v>
      </c>
      <c r="N143" s="9" t="str">
        <f t="shared" si="5"/>
        <v>2048 WM+ DNG 134 Ba Tháng Hai</v>
      </c>
      <c r="O143" s="3">
        <v>10</v>
      </c>
      <c r="P143" s="4" t="s">
        <v>873</v>
      </c>
      <c r="Q143" s="3" t="s">
        <v>874</v>
      </c>
      <c r="R143" s="4" t="s">
        <v>875</v>
      </c>
      <c r="S143" s="4" t="s">
        <v>847</v>
      </c>
      <c r="T143" s="3">
        <v>111606</v>
      </c>
      <c r="U143" s="3">
        <v>1</v>
      </c>
      <c r="V143" s="3">
        <v>0</v>
      </c>
      <c r="X143" s="3" t="str">
        <f>VLOOKUP(Y143,Vat_tu__hang_hoa__dich_vu!$A:$B,2,0)</f>
        <v>GXD500</v>
      </c>
      <c r="Y143" s="5" t="s">
        <v>2911</v>
      </c>
      <c r="AA143" s="3" t="s">
        <v>848</v>
      </c>
    </row>
    <row r="144" spans="1:27">
      <c r="A144" s="3" t="str">
        <f>VLOOKUP(B144,Data!$B:$F,5,0)</f>
        <v>00002957</v>
      </c>
      <c r="B144" s="4">
        <v>9105821415</v>
      </c>
      <c r="C144" s="5" t="str">
        <f>VLOOKUP(B144,Data!$B:$O,14,0)</f>
        <v>WIN-030</v>
      </c>
      <c r="D144" s="5"/>
      <c r="E144" s="6">
        <v>45888.577560219899</v>
      </c>
      <c r="F144" s="7">
        <f t="shared" si="4"/>
        <v>45888.577560219899</v>
      </c>
      <c r="G144" s="5"/>
      <c r="H144" s="3" t="s">
        <v>852</v>
      </c>
      <c r="I144" s="4" t="s">
        <v>841</v>
      </c>
      <c r="J144" s="3" t="s">
        <v>842</v>
      </c>
      <c r="K144" s="3" t="s">
        <v>843</v>
      </c>
      <c r="L144" s="4" t="s">
        <v>1433</v>
      </c>
      <c r="M144" s="3" t="s">
        <v>1434</v>
      </c>
      <c r="N144" s="9" t="str">
        <f t="shared" si="5"/>
        <v>2B50 WM+ HNM35 Trần Hưng Đạo</v>
      </c>
      <c r="O144" s="3">
        <v>10</v>
      </c>
      <c r="P144" s="4" t="s">
        <v>844</v>
      </c>
      <c r="Q144" s="3" t="s">
        <v>845</v>
      </c>
      <c r="R144" s="4" t="s">
        <v>846</v>
      </c>
      <c r="S144" s="4" t="s">
        <v>847</v>
      </c>
      <c r="T144" s="3">
        <v>46000</v>
      </c>
      <c r="U144" s="3">
        <v>2</v>
      </c>
      <c r="V144" s="3">
        <v>0</v>
      </c>
      <c r="X144" s="3" t="str">
        <f>VLOOKUP(Y144,Vat_tu__hang_hoa__dich_vu!$A:$B,2,0)</f>
        <v>MNH250</v>
      </c>
      <c r="Y144" s="5" t="s">
        <v>2912</v>
      </c>
      <c r="AA144" s="3" t="s">
        <v>848</v>
      </c>
    </row>
    <row r="145" spans="1:27">
      <c r="A145" s="3" t="str">
        <f>VLOOKUP(B145,Data!$B:$F,5,0)</f>
        <v>00066525</v>
      </c>
      <c r="B145" s="4">
        <v>9105821460</v>
      </c>
      <c r="C145" s="5" t="str">
        <f>VLOOKUP(B145,Data!$B:$O,14,0)</f>
        <v>WIN-009</v>
      </c>
      <c r="D145" s="5"/>
      <c r="E145" s="6">
        <v>45888.577564733801</v>
      </c>
      <c r="F145" s="7">
        <f t="shared" si="4"/>
        <v>45888.577564733801</v>
      </c>
      <c r="G145" s="5"/>
      <c r="H145" s="3" t="s">
        <v>852</v>
      </c>
      <c r="I145" s="4" t="s">
        <v>841</v>
      </c>
      <c r="J145" s="3" t="s">
        <v>842</v>
      </c>
      <c r="K145" s="3" t="s">
        <v>843</v>
      </c>
      <c r="L145" s="4" t="s">
        <v>1013</v>
      </c>
      <c r="M145" s="3" t="s">
        <v>1014</v>
      </c>
      <c r="N145" s="9" t="str">
        <f t="shared" si="5"/>
        <v>2048 WM+ DNG 134 Ba Tháng Hai</v>
      </c>
      <c r="O145" s="3">
        <v>10</v>
      </c>
      <c r="P145" s="4" t="s">
        <v>844</v>
      </c>
      <c r="Q145" s="3" t="s">
        <v>845</v>
      </c>
      <c r="R145" s="4" t="s">
        <v>846</v>
      </c>
      <c r="S145" s="4" t="s">
        <v>847</v>
      </c>
      <c r="T145" s="3">
        <v>46000</v>
      </c>
      <c r="U145" s="3">
        <v>2</v>
      </c>
      <c r="V145" s="3">
        <v>0</v>
      </c>
      <c r="X145" s="3" t="str">
        <f>VLOOKUP(Y145,Vat_tu__hang_hoa__dich_vu!$A:$B,2,0)</f>
        <v>MNH250</v>
      </c>
      <c r="Y145" s="5" t="s">
        <v>2912</v>
      </c>
      <c r="AA145" s="3" t="s">
        <v>848</v>
      </c>
    </row>
    <row r="146" spans="1:27">
      <c r="A146" s="3" t="str">
        <f>VLOOKUP(B146,Data!$B:$F,5,0)</f>
        <v>00132246</v>
      </c>
      <c r="B146" s="4">
        <v>9105821485</v>
      </c>
      <c r="C146" s="5" t="str">
        <f>VLOOKUP(B146,Data!$B:$O,14,0)</f>
        <v>WIN</v>
      </c>
      <c r="D146" s="5"/>
      <c r="E146" s="6">
        <v>45888.582949618103</v>
      </c>
      <c r="F146" s="7">
        <f t="shared" si="4"/>
        <v>45888.582949618103</v>
      </c>
      <c r="G146" s="5"/>
      <c r="H146" s="3" t="s">
        <v>852</v>
      </c>
      <c r="I146" s="4" t="s">
        <v>841</v>
      </c>
      <c r="J146" s="3" t="s">
        <v>842</v>
      </c>
      <c r="K146" s="3" t="s">
        <v>843</v>
      </c>
      <c r="L146" s="4" t="s">
        <v>1435</v>
      </c>
      <c r="M146" s="3" t="s">
        <v>1436</v>
      </c>
      <c r="N146" s="9" t="str">
        <f t="shared" si="5"/>
        <v>6319 WM+ HCM 60/14 Lâm Văn Bền</v>
      </c>
      <c r="O146" s="3">
        <v>10</v>
      </c>
      <c r="P146" s="4" t="s">
        <v>868</v>
      </c>
      <c r="Q146" s="3" t="s">
        <v>869</v>
      </c>
      <c r="R146" s="4" t="s">
        <v>870</v>
      </c>
      <c r="S146" s="4" t="s">
        <v>847</v>
      </c>
      <c r="T146" s="3">
        <v>49500</v>
      </c>
      <c r="U146" s="3">
        <v>3</v>
      </c>
      <c r="V146" s="3">
        <v>0</v>
      </c>
      <c r="X146" s="3" t="str">
        <f>VLOOKUP(Y146,Vat_tu__hang_hoa__dich_vu!$A:$B,2,0)</f>
        <v>GL250KT</v>
      </c>
      <c r="Y146" s="5" t="s">
        <v>2681</v>
      </c>
      <c r="AA146" s="3" t="s">
        <v>848</v>
      </c>
    </row>
    <row r="147" spans="1:27">
      <c r="A147" s="3" t="str">
        <f>VLOOKUP(B147,Data!$B:$F,5,0)</f>
        <v>00132246</v>
      </c>
      <c r="B147" s="4">
        <v>9105821485</v>
      </c>
      <c r="C147" s="5" t="str">
        <f>VLOOKUP(B147,Data!$B:$O,14,0)</f>
        <v>WIN</v>
      </c>
      <c r="D147" s="5"/>
      <c r="E147" s="6">
        <v>45888.582949618103</v>
      </c>
      <c r="F147" s="7">
        <f t="shared" si="4"/>
        <v>45888.582949618103</v>
      </c>
      <c r="G147" s="5"/>
      <c r="H147" s="3" t="s">
        <v>852</v>
      </c>
      <c r="I147" s="4" t="s">
        <v>841</v>
      </c>
      <c r="J147" s="3" t="s">
        <v>842</v>
      </c>
      <c r="K147" s="3" t="s">
        <v>843</v>
      </c>
      <c r="L147" s="4" t="s">
        <v>1435</v>
      </c>
      <c r="M147" s="3" t="s">
        <v>1436</v>
      </c>
      <c r="N147" s="9" t="str">
        <f t="shared" si="5"/>
        <v>6319 WM+ HCM 60/14 Lâm Văn Bền</v>
      </c>
      <c r="O147" s="3">
        <v>20</v>
      </c>
      <c r="P147" s="4" t="s">
        <v>865</v>
      </c>
      <c r="Q147" s="3" t="s">
        <v>866</v>
      </c>
      <c r="R147" s="4" t="s">
        <v>867</v>
      </c>
      <c r="S147" s="4" t="s">
        <v>847</v>
      </c>
      <c r="T147" s="3">
        <v>70950</v>
      </c>
      <c r="U147" s="3">
        <v>2</v>
      </c>
      <c r="V147" s="3">
        <v>0</v>
      </c>
      <c r="X147" s="3" t="str">
        <f>VLOOKUP(Y147,Vat_tu__hang_hoa__dich_vu!$A:$B,2,0)</f>
        <v>CN300</v>
      </c>
      <c r="Y147" s="5" t="s">
        <v>2617</v>
      </c>
      <c r="AA147" s="3" t="s">
        <v>848</v>
      </c>
    </row>
    <row r="148" spans="1:27">
      <c r="A148" s="3" t="str">
        <f>VLOOKUP(B148,Data!$B:$F,5,0)</f>
        <v>00132246</v>
      </c>
      <c r="B148" s="4">
        <v>9105821485</v>
      </c>
      <c r="C148" s="5" t="str">
        <f>VLOOKUP(B148,Data!$B:$O,14,0)</f>
        <v>WIN</v>
      </c>
      <c r="D148" s="5"/>
      <c r="E148" s="6">
        <v>45888.582949618103</v>
      </c>
      <c r="F148" s="7">
        <f t="shared" si="4"/>
        <v>45888.582949618103</v>
      </c>
      <c r="G148" s="5"/>
      <c r="H148" s="3" t="s">
        <v>852</v>
      </c>
      <c r="I148" s="4" t="s">
        <v>841</v>
      </c>
      <c r="J148" s="3" t="s">
        <v>842</v>
      </c>
      <c r="K148" s="3" t="s">
        <v>843</v>
      </c>
      <c r="L148" s="4" t="s">
        <v>1435</v>
      </c>
      <c r="M148" s="3" t="s">
        <v>1436</v>
      </c>
      <c r="N148" s="9" t="str">
        <f t="shared" si="5"/>
        <v>6319 WM+ HCM 60/14 Lâm Văn Bền</v>
      </c>
      <c r="O148" s="3">
        <v>30</v>
      </c>
      <c r="P148" s="4" t="s">
        <v>856</v>
      </c>
      <c r="Q148" s="3" t="s">
        <v>857</v>
      </c>
      <c r="R148" s="4" t="s">
        <v>858</v>
      </c>
      <c r="S148" s="4" t="s">
        <v>847</v>
      </c>
      <c r="T148" s="3">
        <v>50182</v>
      </c>
      <c r="U148" s="3">
        <v>2</v>
      </c>
      <c r="V148" s="3">
        <v>0</v>
      </c>
      <c r="X148" s="3" t="str">
        <f>VLOOKUP(Y148,Vat_tu__hang_hoa__dich_vu!$A:$B,2,0)</f>
        <v>GTLX250G</v>
      </c>
      <c r="Y148" s="5" t="s">
        <v>2913</v>
      </c>
      <c r="AA148" s="3" t="s">
        <v>848</v>
      </c>
    </row>
    <row r="149" spans="1:27">
      <c r="A149" s="3" t="str">
        <f>VLOOKUP(B149,Data!$B:$F,5,0)</f>
        <v>00132246</v>
      </c>
      <c r="B149" s="4">
        <v>9105821485</v>
      </c>
      <c r="C149" s="5" t="str">
        <f>VLOOKUP(B149,Data!$B:$O,14,0)</f>
        <v>WIN</v>
      </c>
      <c r="D149" s="5"/>
      <c r="E149" s="6">
        <v>45888.582949618103</v>
      </c>
      <c r="F149" s="7">
        <f t="shared" si="4"/>
        <v>45888.582949618103</v>
      </c>
      <c r="G149" s="5"/>
      <c r="H149" s="3" t="s">
        <v>852</v>
      </c>
      <c r="I149" s="4" t="s">
        <v>841</v>
      </c>
      <c r="J149" s="3" t="s">
        <v>842</v>
      </c>
      <c r="K149" s="3" t="s">
        <v>843</v>
      </c>
      <c r="L149" s="4" t="s">
        <v>1435</v>
      </c>
      <c r="M149" s="3" t="s">
        <v>1436</v>
      </c>
      <c r="N149" s="9" t="str">
        <f t="shared" si="5"/>
        <v>6319 WM+ HCM 60/14 Lâm Văn Bền</v>
      </c>
      <c r="O149" s="3">
        <v>40</v>
      </c>
      <c r="P149" s="4" t="s">
        <v>853</v>
      </c>
      <c r="Q149" s="3" t="s">
        <v>854</v>
      </c>
      <c r="R149" s="4" t="s">
        <v>855</v>
      </c>
      <c r="S149" s="4" t="s">
        <v>847</v>
      </c>
      <c r="T149" s="3">
        <v>55595</v>
      </c>
      <c r="U149" s="3">
        <v>2</v>
      </c>
      <c r="V149" s="3">
        <v>0</v>
      </c>
      <c r="X149" s="3" t="str">
        <f>VLOOKUP(Y149,Vat_tu__hang_hoa__dich_vu!$A:$B,2,0)</f>
        <v>TH200</v>
      </c>
      <c r="Y149" s="5" t="s">
        <v>2866</v>
      </c>
      <c r="AA149" s="3" t="s">
        <v>848</v>
      </c>
    </row>
    <row r="150" spans="1:27">
      <c r="A150" s="3" t="str">
        <f>VLOOKUP(B150,Data!$B:$F,5,0)</f>
        <v>00132246</v>
      </c>
      <c r="B150" s="4">
        <v>9105821485</v>
      </c>
      <c r="C150" s="5" t="str">
        <f>VLOOKUP(B150,Data!$B:$O,14,0)</f>
        <v>WIN</v>
      </c>
      <c r="D150" s="5"/>
      <c r="E150" s="6">
        <v>45888.582949618103</v>
      </c>
      <c r="F150" s="7">
        <f t="shared" si="4"/>
        <v>45888.582949618103</v>
      </c>
      <c r="G150" s="5"/>
      <c r="H150" s="3" t="s">
        <v>852</v>
      </c>
      <c r="I150" s="4" t="s">
        <v>841</v>
      </c>
      <c r="J150" s="3" t="s">
        <v>842</v>
      </c>
      <c r="K150" s="3" t="s">
        <v>843</v>
      </c>
      <c r="L150" s="4" t="s">
        <v>1435</v>
      </c>
      <c r="M150" s="3" t="s">
        <v>1436</v>
      </c>
      <c r="N150" s="9" t="str">
        <f t="shared" si="5"/>
        <v>6319 WM+ HCM 60/14 Lâm Văn Bền</v>
      </c>
      <c r="O150" s="3">
        <v>50</v>
      </c>
      <c r="P150" s="4" t="s">
        <v>862</v>
      </c>
      <c r="Q150" s="3" t="s">
        <v>863</v>
      </c>
      <c r="R150" s="4" t="s">
        <v>864</v>
      </c>
      <c r="S150" s="4" t="s">
        <v>847</v>
      </c>
      <c r="T150" s="3">
        <v>74250</v>
      </c>
      <c r="U150" s="3">
        <v>3</v>
      </c>
      <c r="V150" s="3">
        <v>0</v>
      </c>
      <c r="X150" s="3" t="str">
        <f>VLOOKUP(Y150,Vat_tu__hang_hoa__dich_vu!$A:$B,2,0)</f>
        <v>CC300</v>
      </c>
      <c r="Y150" s="5" t="s">
        <v>2568</v>
      </c>
      <c r="AA150" s="3" t="s">
        <v>848</v>
      </c>
    </row>
    <row r="151" spans="1:27">
      <c r="A151" s="3" t="str">
        <f>VLOOKUP(B151,Data!$B:$F,5,0)</f>
        <v>00132246</v>
      </c>
      <c r="B151" s="4">
        <v>9105821485</v>
      </c>
      <c r="C151" s="5" t="str">
        <f>VLOOKUP(B151,Data!$B:$O,14,0)</f>
        <v>WIN</v>
      </c>
      <c r="D151" s="5"/>
      <c r="E151" s="6">
        <v>45888.582949618103</v>
      </c>
      <c r="F151" s="7">
        <f t="shared" si="4"/>
        <v>45888.582949618103</v>
      </c>
      <c r="G151" s="5"/>
      <c r="H151" s="3" t="s">
        <v>852</v>
      </c>
      <c r="I151" s="4" t="s">
        <v>841</v>
      </c>
      <c r="J151" s="3" t="s">
        <v>842</v>
      </c>
      <c r="K151" s="3" t="s">
        <v>843</v>
      </c>
      <c r="L151" s="4" t="s">
        <v>1435</v>
      </c>
      <c r="M151" s="3" t="s">
        <v>1436</v>
      </c>
      <c r="N151" s="9" t="str">
        <f t="shared" si="5"/>
        <v>6319 WM+ HCM 60/14 Lâm Văn Bền</v>
      </c>
      <c r="O151" s="3">
        <v>60</v>
      </c>
      <c r="P151" s="4" t="s">
        <v>859</v>
      </c>
      <c r="Q151" s="3" t="s">
        <v>860</v>
      </c>
      <c r="R151" s="4" t="s">
        <v>861</v>
      </c>
      <c r="S151" s="4" t="s">
        <v>847</v>
      </c>
      <c r="T151" s="3">
        <v>111058</v>
      </c>
      <c r="U151" s="3">
        <v>2</v>
      </c>
      <c r="V151" s="3">
        <v>0</v>
      </c>
      <c r="X151" s="3" t="str">
        <f>VLOOKUP(Y151,Vat_tu__hang_hoa__dich_vu!$A:$B,2,0)</f>
        <v>GM500</v>
      </c>
      <c r="Y151" s="5" t="s">
        <v>2628</v>
      </c>
      <c r="AA151" s="3" t="s">
        <v>848</v>
      </c>
    </row>
    <row r="152" spans="1:27">
      <c r="A152" s="3" t="str">
        <f>VLOOKUP(B152,Data!$B:$F,5,0)</f>
        <v>00066527</v>
      </c>
      <c r="B152" s="4">
        <v>9105821486</v>
      </c>
      <c r="C152" s="5" t="str">
        <f>VLOOKUP(B152,Data!$B:$O,14,0)</f>
        <v>WIN-009</v>
      </c>
      <c r="D152" s="5"/>
      <c r="E152" s="6">
        <v>45888.583174884297</v>
      </c>
      <c r="F152" s="7">
        <f t="shared" si="4"/>
        <v>45888.583174884297</v>
      </c>
      <c r="G152" s="5"/>
      <c r="H152" s="3" t="s">
        <v>852</v>
      </c>
      <c r="I152" s="4" t="s">
        <v>841</v>
      </c>
      <c r="J152" s="3" t="s">
        <v>842</v>
      </c>
      <c r="K152" s="3" t="s">
        <v>843</v>
      </c>
      <c r="L152" s="4" t="s">
        <v>1047</v>
      </c>
      <c r="M152" s="3" t="s">
        <v>1048</v>
      </c>
      <c r="N152" s="9" t="str">
        <f t="shared" si="5"/>
        <v>3581 WM+ DNG 47 Nguyễn Phong Sắc</v>
      </c>
      <c r="O152" s="3">
        <v>10</v>
      </c>
      <c r="P152" s="4" t="s">
        <v>856</v>
      </c>
      <c r="Q152" s="3" t="s">
        <v>857</v>
      </c>
      <c r="R152" s="4" t="s">
        <v>858</v>
      </c>
      <c r="S152" s="4" t="s">
        <v>847</v>
      </c>
      <c r="T152" s="3">
        <v>50182</v>
      </c>
      <c r="U152" s="3">
        <v>1</v>
      </c>
      <c r="V152" s="3">
        <v>0</v>
      </c>
      <c r="X152" s="3" t="str">
        <f>VLOOKUP(Y152,Vat_tu__hang_hoa__dich_vu!$A:$B,2,0)</f>
        <v>GTLX250G</v>
      </c>
      <c r="Y152" s="5" t="s">
        <v>2913</v>
      </c>
      <c r="AA152" s="3" t="s">
        <v>848</v>
      </c>
    </row>
    <row r="153" spans="1:27">
      <c r="A153" s="3" t="str">
        <f>VLOOKUP(B153,Data!$B:$F,5,0)</f>
        <v>00031628</v>
      </c>
      <c r="B153" s="4">
        <v>9105821531</v>
      </c>
      <c r="C153" s="5" t="str">
        <f>VLOOKUP(B153,Data!$B:$O,14,0)</f>
        <v>WIN-058</v>
      </c>
      <c r="D153" s="5"/>
      <c r="E153" s="6">
        <v>45888.585272418997</v>
      </c>
      <c r="F153" s="7">
        <f t="shared" si="4"/>
        <v>45888.585272418997</v>
      </c>
      <c r="G153" s="5"/>
      <c r="H153" s="3" t="s">
        <v>852</v>
      </c>
      <c r="I153" s="4" t="s">
        <v>841</v>
      </c>
      <c r="J153" s="3" t="s">
        <v>842</v>
      </c>
      <c r="K153" s="3" t="s">
        <v>843</v>
      </c>
      <c r="L153" s="4" t="s">
        <v>1257</v>
      </c>
      <c r="M153" s="3" t="s">
        <v>1258</v>
      </c>
      <c r="N153" s="9" t="str">
        <f t="shared" si="5"/>
        <v>2ANS WM+ NAN Đình Tiến, Long Xá</v>
      </c>
      <c r="O153" s="3">
        <v>10</v>
      </c>
      <c r="P153" s="4" t="s">
        <v>844</v>
      </c>
      <c r="Q153" s="3" t="s">
        <v>845</v>
      </c>
      <c r="R153" s="4" t="s">
        <v>846</v>
      </c>
      <c r="S153" s="4" t="s">
        <v>847</v>
      </c>
      <c r="T153" s="3">
        <v>46000</v>
      </c>
      <c r="U153" s="3">
        <v>2</v>
      </c>
      <c r="V153" s="3">
        <v>0</v>
      </c>
      <c r="X153" s="3" t="str">
        <f>VLOOKUP(Y153,Vat_tu__hang_hoa__dich_vu!$A:$B,2,0)</f>
        <v>MNH250</v>
      </c>
      <c r="Y153" s="5" t="s">
        <v>2912</v>
      </c>
      <c r="AA153" s="3" t="s">
        <v>848</v>
      </c>
    </row>
    <row r="154" spans="1:27">
      <c r="A154" s="3" t="str">
        <f>VLOOKUP(B154,Data!$B:$F,5,0)</f>
        <v>00031628</v>
      </c>
      <c r="B154" s="4">
        <v>9105821531</v>
      </c>
      <c r="C154" s="5" t="str">
        <f>VLOOKUP(B154,Data!$B:$O,14,0)</f>
        <v>WIN-058</v>
      </c>
      <c r="D154" s="5"/>
      <c r="E154" s="6">
        <v>45888.585272418997</v>
      </c>
      <c r="F154" s="7">
        <f t="shared" si="4"/>
        <v>45888.585272418997</v>
      </c>
      <c r="G154" s="5"/>
      <c r="H154" s="3" t="s">
        <v>852</v>
      </c>
      <c r="I154" s="4" t="s">
        <v>841</v>
      </c>
      <c r="J154" s="3" t="s">
        <v>842</v>
      </c>
      <c r="K154" s="3" t="s">
        <v>843</v>
      </c>
      <c r="L154" s="4" t="s">
        <v>1257</v>
      </c>
      <c r="M154" s="3" t="s">
        <v>1258</v>
      </c>
      <c r="N154" s="9" t="str">
        <f t="shared" si="5"/>
        <v>2ANS WM+ NAN Đình Tiến, Long Xá</v>
      </c>
      <c r="O154" s="3">
        <v>20</v>
      </c>
      <c r="P154" s="4" t="s">
        <v>862</v>
      </c>
      <c r="Q154" s="3" t="s">
        <v>863</v>
      </c>
      <c r="R154" s="4" t="s">
        <v>864</v>
      </c>
      <c r="S154" s="4" t="s">
        <v>847</v>
      </c>
      <c r="T154" s="3">
        <v>74250</v>
      </c>
      <c r="U154" s="3">
        <v>3</v>
      </c>
      <c r="V154" s="3">
        <v>0</v>
      </c>
      <c r="X154" s="3" t="str">
        <f>VLOOKUP(Y154,Vat_tu__hang_hoa__dich_vu!$A:$B,2,0)</f>
        <v>CC300</v>
      </c>
      <c r="Y154" s="5" t="s">
        <v>2568</v>
      </c>
      <c r="AA154" s="3" t="s">
        <v>848</v>
      </c>
    </row>
    <row r="155" spans="1:27">
      <c r="A155" s="3" t="str">
        <f>VLOOKUP(B155,Data!$B:$F,5,0)</f>
        <v>00031628</v>
      </c>
      <c r="B155" s="4">
        <v>9105821531</v>
      </c>
      <c r="C155" s="5" t="str">
        <f>VLOOKUP(B155,Data!$B:$O,14,0)</f>
        <v>WIN-058</v>
      </c>
      <c r="D155" s="5"/>
      <c r="E155" s="6">
        <v>45888.585272418997</v>
      </c>
      <c r="F155" s="7">
        <f t="shared" si="4"/>
        <v>45888.585272418997</v>
      </c>
      <c r="G155" s="5"/>
      <c r="H155" s="3" t="s">
        <v>852</v>
      </c>
      <c r="I155" s="4" t="s">
        <v>841</v>
      </c>
      <c r="J155" s="3" t="s">
        <v>842</v>
      </c>
      <c r="K155" s="3" t="s">
        <v>843</v>
      </c>
      <c r="L155" s="4" t="s">
        <v>1257</v>
      </c>
      <c r="M155" s="3" t="s">
        <v>1258</v>
      </c>
      <c r="N155" s="9" t="str">
        <f t="shared" si="5"/>
        <v>2ANS WM+ NAN Đình Tiến, Long Xá</v>
      </c>
      <c r="O155" s="3">
        <v>30</v>
      </c>
      <c r="P155" s="4" t="s">
        <v>853</v>
      </c>
      <c r="Q155" s="3" t="s">
        <v>854</v>
      </c>
      <c r="R155" s="4" t="s">
        <v>855</v>
      </c>
      <c r="S155" s="4" t="s">
        <v>847</v>
      </c>
      <c r="T155" s="3">
        <v>55595</v>
      </c>
      <c r="U155" s="3">
        <v>6</v>
      </c>
      <c r="V155" s="3">
        <v>0</v>
      </c>
      <c r="X155" s="3" t="str">
        <f>VLOOKUP(Y155,Vat_tu__hang_hoa__dich_vu!$A:$B,2,0)</f>
        <v>TH200</v>
      </c>
      <c r="Y155" s="5" t="s">
        <v>2866</v>
      </c>
      <c r="AA155" s="3" t="s">
        <v>848</v>
      </c>
    </row>
    <row r="156" spans="1:27">
      <c r="A156" s="3" t="str">
        <f>VLOOKUP(B156,Data!$B:$F,5,0)</f>
        <v>00052376</v>
      </c>
      <c r="B156" s="4">
        <v>9105821524</v>
      </c>
      <c r="C156" s="5" t="str">
        <f>VLOOKUP(B156,Data!$B:$O,14,0)</f>
        <v>WIN-024</v>
      </c>
      <c r="D156" s="5"/>
      <c r="E156" s="6">
        <v>45888.585994409703</v>
      </c>
      <c r="F156" s="7">
        <f t="shared" si="4"/>
        <v>45888.585994409703</v>
      </c>
      <c r="G156" s="5"/>
      <c r="H156" s="3" t="s">
        <v>852</v>
      </c>
      <c r="I156" s="4" t="s">
        <v>841</v>
      </c>
      <c r="J156" s="3" t="s">
        <v>842</v>
      </c>
      <c r="K156" s="3" t="s">
        <v>843</v>
      </c>
      <c r="L156" s="4" t="s">
        <v>921</v>
      </c>
      <c r="M156" s="3" t="s">
        <v>922</v>
      </c>
      <c r="N156" s="9" t="str">
        <f t="shared" si="5"/>
        <v>4182 WIN BDG 06 Đoàn Thị Kìa</v>
      </c>
      <c r="O156" s="3">
        <v>10</v>
      </c>
      <c r="P156" s="4" t="s">
        <v>859</v>
      </c>
      <c r="Q156" s="3" t="s">
        <v>860</v>
      </c>
      <c r="R156" s="4" t="s">
        <v>861</v>
      </c>
      <c r="S156" s="4" t="s">
        <v>847</v>
      </c>
      <c r="T156" s="3">
        <v>111058</v>
      </c>
      <c r="U156" s="3">
        <v>1</v>
      </c>
      <c r="V156" s="3">
        <v>0</v>
      </c>
      <c r="X156" s="3" t="str">
        <f>VLOOKUP(Y156,Vat_tu__hang_hoa__dich_vu!$A:$B,2,0)</f>
        <v>GM500</v>
      </c>
      <c r="Y156" s="5" t="s">
        <v>2628</v>
      </c>
      <c r="AA156" s="3" t="s">
        <v>848</v>
      </c>
    </row>
    <row r="157" spans="1:27">
      <c r="A157" s="3" t="str">
        <f>VLOOKUP(B157,Data!$B:$F,5,0)</f>
        <v>00052376</v>
      </c>
      <c r="B157" s="4">
        <v>9105821524</v>
      </c>
      <c r="C157" s="5" t="str">
        <f>VLOOKUP(B157,Data!$B:$O,14,0)</f>
        <v>WIN-024</v>
      </c>
      <c r="D157" s="5"/>
      <c r="E157" s="6">
        <v>45888.585994409703</v>
      </c>
      <c r="F157" s="7">
        <f t="shared" si="4"/>
        <v>45888.585994409703</v>
      </c>
      <c r="G157" s="5"/>
      <c r="H157" s="3" t="s">
        <v>852</v>
      </c>
      <c r="I157" s="4" t="s">
        <v>841</v>
      </c>
      <c r="J157" s="3" t="s">
        <v>842</v>
      </c>
      <c r="K157" s="3" t="s">
        <v>843</v>
      </c>
      <c r="L157" s="4" t="s">
        <v>921</v>
      </c>
      <c r="M157" s="3" t="s">
        <v>922</v>
      </c>
      <c r="N157" s="9" t="str">
        <f t="shared" si="5"/>
        <v>4182 WIN BDG 06 Đoàn Thị Kìa</v>
      </c>
      <c r="O157" s="3">
        <v>20</v>
      </c>
      <c r="P157" s="4" t="s">
        <v>853</v>
      </c>
      <c r="Q157" s="3" t="s">
        <v>854</v>
      </c>
      <c r="R157" s="4" t="s">
        <v>855</v>
      </c>
      <c r="S157" s="4" t="s">
        <v>847</v>
      </c>
      <c r="T157" s="3">
        <v>55595</v>
      </c>
      <c r="U157" s="3">
        <v>1</v>
      </c>
      <c r="V157" s="3">
        <v>0</v>
      </c>
      <c r="X157" s="3" t="str">
        <f>VLOOKUP(Y157,Vat_tu__hang_hoa__dich_vu!$A:$B,2,0)</f>
        <v>TH200</v>
      </c>
      <c r="Y157" s="5" t="s">
        <v>2866</v>
      </c>
      <c r="AA157" s="3" t="s">
        <v>848</v>
      </c>
    </row>
    <row r="158" spans="1:27">
      <c r="A158" s="3" t="str">
        <f>VLOOKUP(B158,Data!$B:$F,5,0)</f>
        <v>00052376</v>
      </c>
      <c r="B158" s="4">
        <v>9105821524</v>
      </c>
      <c r="C158" s="5" t="str">
        <f>VLOOKUP(B158,Data!$B:$O,14,0)</f>
        <v>WIN-024</v>
      </c>
      <c r="D158" s="5"/>
      <c r="E158" s="6">
        <v>45888.585994409703</v>
      </c>
      <c r="F158" s="7">
        <f t="shared" si="4"/>
        <v>45888.585994409703</v>
      </c>
      <c r="G158" s="5"/>
      <c r="H158" s="3" t="s">
        <v>852</v>
      </c>
      <c r="I158" s="4" t="s">
        <v>841</v>
      </c>
      <c r="J158" s="3" t="s">
        <v>842</v>
      </c>
      <c r="K158" s="3" t="s">
        <v>843</v>
      </c>
      <c r="L158" s="4" t="s">
        <v>921</v>
      </c>
      <c r="M158" s="3" t="s">
        <v>922</v>
      </c>
      <c r="N158" s="9" t="str">
        <f t="shared" si="5"/>
        <v>4182 WIN BDG 06 Đoàn Thị Kìa</v>
      </c>
      <c r="O158" s="3">
        <v>30</v>
      </c>
      <c r="P158" s="4" t="s">
        <v>844</v>
      </c>
      <c r="Q158" s="3" t="s">
        <v>845</v>
      </c>
      <c r="R158" s="4" t="s">
        <v>846</v>
      </c>
      <c r="S158" s="4" t="s">
        <v>847</v>
      </c>
      <c r="T158" s="3">
        <v>46000</v>
      </c>
      <c r="U158" s="3">
        <v>1</v>
      </c>
      <c r="V158" s="3">
        <v>0</v>
      </c>
      <c r="X158" s="3" t="str">
        <f>VLOOKUP(Y158,Vat_tu__hang_hoa__dich_vu!$A:$B,2,0)</f>
        <v>MNH250</v>
      </c>
      <c r="Y158" s="5" t="s">
        <v>2912</v>
      </c>
      <c r="AA158" s="3" t="s">
        <v>848</v>
      </c>
    </row>
    <row r="159" spans="1:27">
      <c r="A159" s="3" t="str">
        <f>VLOOKUP(B159,Data!$B:$F,5,0)</f>
        <v>00052376</v>
      </c>
      <c r="B159" s="4">
        <v>9105821524</v>
      </c>
      <c r="C159" s="5" t="str">
        <f>VLOOKUP(B159,Data!$B:$O,14,0)</f>
        <v>WIN-024</v>
      </c>
      <c r="D159" s="5"/>
      <c r="E159" s="6">
        <v>45888.585994409703</v>
      </c>
      <c r="F159" s="7">
        <f t="shared" si="4"/>
        <v>45888.585994409703</v>
      </c>
      <c r="G159" s="5"/>
      <c r="H159" s="3" t="s">
        <v>852</v>
      </c>
      <c r="I159" s="4" t="s">
        <v>841</v>
      </c>
      <c r="J159" s="3" t="s">
        <v>842</v>
      </c>
      <c r="K159" s="3" t="s">
        <v>843</v>
      </c>
      <c r="L159" s="4" t="s">
        <v>921</v>
      </c>
      <c r="M159" s="3" t="s">
        <v>922</v>
      </c>
      <c r="N159" s="9" t="str">
        <f t="shared" si="5"/>
        <v>4182 WIN BDG 06 Đoàn Thị Kìa</v>
      </c>
      <c r="O159" s="3">
        <v>40</v>
      </c>
      <c r="P159" s="4" t="s">
        <v>865</v>
      </c>
      <c r="Q159" s="3" t="s">
        <v>866</v>
      </c>
      <c r="R159" s="4" t="s">
        <v>867</v>
      </c>
      <c r="S159" s="4" t="s">
        <v>847</v>
      </c>
      <c r="T159" s="3">
        <v>70950</v>
      </c>
      <c r="U159" s="3">
        <v>1</v>
      </c>
      <c r="V159" s="3">
        <v>0</v>
      </c>
      <c r="X159" s="3" t="str">
        <f>VLOOKUP(Y159,Vat_tu__hang_hoa__dich_vu!$A:$B,2,0)</f>
        <v>CN300</v>
      </c>
      <c r="Y159" s="5" t="s">
        <v>2617</v>
      </c>
      <c r="AA159" s="3" t="s">
        <v>848</v>
      </c>
    </row>
    <row r="160" spans="1:27">
      <c r="A160" s="3" t="str">
        <f>VLOOKUP(B160,Data!$B:$F,5,0)</f>
        <v>00052376</v>
      </c>
      <c r="B160" s="4">
        <v>9105821524</v>
      </c>
      <c r="C160" s="5" t="str">
        <f>VLOOKUP(B160,Data!$B:$O,14,0)</f>
        <v>WIN-024</v>
      </c>
      <c r="D160" s="5"/>
      <c r="E160" s="6">
        <v>45888.585994409703</v>
      </c>
      <c r="F160" s="7">
        <f t="shared" si="4"/>
        <v>45888.585994409703</v>
      </c>
      <c r="G160" s="5"/>
      <c r="H160" s="3" t="s">
        <v>852</v>
      </c>
      <c r="I160" s="4" t="s">
        <v>841</v>
      </c>
      <c r="J160" s="3" t="s">
        <v>842</v>
      </c>
      <c r="K160" s="3" t="s">
        <v>843</v>
      </c>
      <c r="L160" s="4" t="s">
        <v>921</v>
      </c>
      <c r="M160" s="3" t="s">
        <v>922</v>
      </c>
      <c r="N160" s="9" t="str">
        <f t="shared" si="5"/>
        <v>4182 WIN BDG 06 Đoàn Thị Kìa</v>
      </c>
      <c r="O160" s="3">
        <v>50</v>
      </c>
      <c r="P160" s="4" t="s">
        <v>868</v>
      </c>
      <c r="Q160" s="3" t="s">
        <v>869</v>
      </c>
      <c r="R160" s="4" t="s">
        <v>870</v>
      </c>
      <c r="S160" s="4" t="s">
        <v>847</v>
      </c>
      <c r="T160" s="3">
        <v>49500</v>
      </c>
      <c r="U160" s="3">
        <v>1</v>
      </c>
      <c r="V160" s="3">
        <v>0</v>
      </c>
      <c r="X160" s="3" t="str">
        <f>VLOOKUP(Y160,Vat_tu__hang_hoa__dich_vu!$A:$B,2,0)</f>
        <v>GL250KT</v>
      </c>
      <c r="Y160" s="5" t="s">
        <v>2681</v>
      </c>
      <c r="AA160" s="3" t="s">
        <v>848</v>
      </c>
    </row>
    <row r="161" spans="1:27">
      <c r="A161" s="3" t="str">
        <f>VLOOKUP(B161,Data!$B:$F,5,0)</f>
        <v>00008949</v>
      </c>
      <c r="B161" s="4">
        <v>9105821562</v>
      </c>
      <c r="C161" s="5" t="str">
        <f>VLOOKUP(B161,Data!$B:$O,14,0)</f>
        <v>WIN-070</v>
      </c>
      <c r="D161" s="5"/>
      <c r="E161" s="6">
        <v>45888.587212812497</v>
      </c>
      <c r="F161" s="7">
        <f t="shared" si="4"/>
        <v>45888.587212812497</v>
      </c>
      <c r="G161" s="5"/>
      <c r="H161" s="3" t="s">
        <v>852</v>
      </c>
      <c r="I161" s="4" t="s">
        <v>841</v>
      </c>
      <c r="J161" s="3" t="s">
        <v>842</v>
      </c>
      <c r="K161" s="3" t="s">
        <v>843</v>
      </c>
      <c r="L161" s="4" t="s">
        <v>1437</v>
      </c>
      <c r="M161" s="3" t="s">
        <v>1438</v>
      </c>
      <c r="N161" s="9" t="str">
        <f t="shared" si="5"/>
        <v>6906 WM+ QTI 08-08A Trần Hưng Đạo, Quảng</v>
      </c>
      <c r="O161" s="3">
        <v>10</v>
      </c>
      <c r="P161" s="4" t="s">
        <v>862</v>
      </c>
      <c r="Q161" s="3" t="s">
        <v>863</v>
      </c>
      <c r="R161" s="4" t="s">
        <v>864</v>
      </c>
      <c r="S161" s="4" t="s">
        <v>847</v>
      </c>
      <c r="T161" s="3">
        <v>74250</v>
      </c>
      <c r="U161" s="3">
        <v>2</v>
      </c>
      <c r="V161" s="3">
        <v>0</v>
      </c>
      <c r="X161" s="3" t="str">
        <f>VLOOKUP(Y161,Vat_tu__hang_hoa__dich_vu!$A:$B,2,0)</f>
        <v>CC300</v>
      </c>
      <c r="Y161" s="5" t="s">
        <v>2568</v>
      </c>
      <c r="AA161" s="3" t="s">
        <v>848</v>
      </c>
    </row>
    <row r="162" spans="1:27">
      <c r="A162" s="3" t="str">
        <f>VLOOKUP(B162,Data!$B:$F,5,0)</f>
        <v>00132257</v>
      </c>
      <c r="B162" s="4">
        <v>9105821588</v>
      </c>
      <c r="C162" s="5" t="str">
        <f>VLOOKUP(B162,Data!$B:$O,14,0)</f>
        <v>WIN</v>
      </c>
      <c r="D162" s="5"/>
      <c r="E162" s="6">
        <v>45888.589258715299</v>
      </c>
      <c r="F162" s="7">
        <f t="shared" si="4"/>
        <v>45888.589258715299</v>
      </c>
      <c r="G162" s="5"/>
      <c r="H162" s="3" t="s">
        <v>852</v>
      </c>
      <c r="I162" s="4" t="s">
        <v>841</v>
      </c>
      <c r="J162" s="3" t="s">
        <v>842</v>
      </c>
      <c r="K162" s="3" t="s">
        <v>843</v>
      </c>
      <c r="L162" s="4" t="s">
        <v>1107</v>
      </c>
      <c r="M162" s="3" t="s">
        <v>1108</v>
      </c>
      <c r="N162" s="9" t="str">
        <f t="shared" si="5"/>
        <v>2AM6 WM+ HCM 1.01, CC Park View Residenc</v>
      </c>
      <c r="O162" s="3">
        <v>10</v>
      </c>
      <c r="P162" s="4" t="s">
        <v>859</v>
      </c>
      <c r="Q162" s="3" t="s">
        <v>860</v>
      </c>
      <c r="R162" s="4" t="s">
        <v>861</v>
      </c>
      <c r="S162" s="4" t="s">
        <v>847</v>
      </c>
      <c r="T162" s="3">
        <v>111058</v>
      </c>
      <c r="U162" s="3">
        <v>1</v>
      </c>
      <c r="V162" s="3">
        <v>0</v>
      </c>
      <c r="X162" s="3" t="str">
        <f>VLOOKUP(Y162,Vat_tu__hang_hoa__dich_vu!$A:$B,2,0)</f>
        <v>GM500</v>
      </c>
      <c r="Y162" s="5" t="s">
        <v>2628</v>
      </c>
      <c r="AA162" s="3" t="s">
        <v>848</v>
      </c>
    </row>
    <row r="163" spans="1:27">
      <c r="A163" s="3" t="str">
        <f>VLOOKUP(B163,Data!$B:$F,5,0)</f>
        <v>00132257</v>
      </c>
      <c r="B163" s="4">
        <v>9105821588</v>
      </c>
      <c r="C163" s="5" t="str">
        <f>VLOOKUP(B163,Data!$B:$O,14,0)</f>
        <v>WIN</v>
      </c>
      <c r="D163" s="5"/>
      <c r="E163" s="6">
        <v>45888.589258715299</v>
      </c>
      <c r="F163" s="7">
        <f t="shared" si="4"/>
        <v>45888.589258715299</v>
      </c>
      <c r="G163" s="5"/>
      <c r="H163" s="3" t="s">
        <v>852</v>
      </c>
      <c r="I163" s="4" t="s">
        <v>841</v>
      </c>
      <c r="J163" s="3" t="s">
        <v>842</v>
      </c>
      <c r="K163" s="3" t="s">
        <v>843</v>
      </c>
      <c r="L163" s="4" t="s">
        <v>1107</v>
      </c>
      <c r="M163" s="3" t="s">
        <v>1108</v>
      </c>
      <c r="N163" s="9" t="str">
        <f t="shared" si="5"/>
        <v>2AM6 WM+ HCM 1.01, CC Park View Residenc</v>
      </c>
      <c r="O163" s="3">
        <v>20</v>
      </c>
      <c r="P163" s="4" t="s">
        <v>868</v>
      </c>
      <c r="Q163" s="3" t="s">
        <v>869</v>
      </c>
      <c r="R163" s="4" t="s">
        <v>870</v>
      </c>
      <c r="S163" s="4" t="s">
        <v>847</v>
      </c>
      <c r="T163" s="3">
        <v>49500</v>
      </c>
      <c r="U163" s="3">
        <v>1</v>
      </c>
      <c r="V163" s="3">
        <v>0</v>
      </c>
      <c r="X163" s="3" t="str">
        <f>VLOOKUP(Y163,Vat_tu__hang_hoa__dich_vu!$A:$B,2,0)</f>
        <v>GL250KT</v>
      </c>
      <c r="Y163" s="5" t="s">
        <v>2681</v>
      </c>
      <c r="AA163" s="3" t="s">
        <v>848</v>
      </c>
    </row>
    <row r="164" spans="1:27">
      <c r="A164" s="3" t="str">
        <f>VLOOKUP(B164,Data!$B:$F,5,0)</f>
        <v>00066548</v>
      </c>
      <c r="B164" s="4">
        <v>9105821761</v>
      </c>
      <c r="C164" s="5" t="str">
        <f>VLOOKUP(B164,Data!$B:$O,14,0)</f>
        <v>WIN-009</v>
      </c>
      <c r="D164" s="5"/>
      <c r="E164" s="6">
        <v>45888.602414548601</v>
      </c>
      <c r="F164" s="7">
        <f t="shared" si="4"/>
        <v>45888.602414548601</v>
      </c>
      <c r="G164" s="5"/>
      <c r="H164" s="3" t="s">
        <v>852</v>
      </c>
      <c r="I164" s="4" t="s">
        <v>841</v>
      </c>
      <c r="J164" s="3" t="s">
        <v>842</v>
      </c>
      <c r="K164" s="3" t="s">
        <v>843</v>
      </c>
      <c r="L164" s="4" t="s">
        <v>1407</v>
      </c>
      <c r="M164" s="3" t="s">
        <v>1408</v>
      </c>
      <c r="N164" s="9" t="str">
        <f t="shared" si="5"/>
        <v>2483 WM+ DNG 408 Hoàng Diệu</v>
      </c>
      <c r="O164" s="3">
        <v>10</v>
      </c>
      <c r="P164" s="4" t="s">
        <v>862</v>
      </c>
      <c r="Q164" s="3" t="s">
        <v>863</v>
      </c>
      <c r="R164" s="4" t="s">
        <v>864</v>
      </c>
      <c r="S164" s="4" t="s">
        <v>847</v>
      </c>
      <c r="T164" s="3">
        <v>74250</v>
      </c>
      <c r="U164" s="3">
        <v>1</v>
      </c>
      <c r="V164" s="3">
        <v>0</v>
      </c>
      <c r="X164" s="3" t="str">
        <f>VLOOKUP(Y164,Vat_tu__hang_hoa__dich_vu!$A:$B,2,0)</f>
        <v>CC300</v>
      </c>
      <c r="Y164" s="5" t="s">
        <v>2568</v>
      </c>
      <c r="AA164" s="3" t="s">
        <v>848</v>
      </c>
    </row>
    <row r="165" spans="1:27">
      <c r="A165" s="3" t="str">
        <f>VLOOKUP(B165,Data!$B:$F,5,0)</f>
        <v>00031635</v>
      </c>
      <c r="B165" s="4">
        <v>9105821804</v>
      </c>
      <c r="C165" s="5" t="str">
        <f>VLOOKUP(B165,Data!$B:$O,14,0)</f>
        <v>WIN-058</v>
      </c>
      <c r="D165" s="5"/>
      <c r="E165" s="6">
        <v>45888.603293553198</v>
      </c>
      <c r="F165" s="7">
        <f t="shared" si="4"/>
        <v>45888.603293553198</v>
      </c>
      <c r="G165" s="5"/>
      <c r="H165" s="3" t="s">
        <v>852</v>
      </c>
      <c r="I165" s="4" t="s">
        <v>841</v>
      </c>
      <c r="J165" s="3" t="s">
        <v>842</v>
      </c>
      <c r="K165" s="3" t="s">
        <v>843</v>
      </c>
      <c r="L165" s="4" t="s">
        <v>1273</v>
      </c>
      <c r="M165" s="3" t="s">
        <v>1274</v>
      </c>
      <c r="N165" s="9" t="str">
        <f t="shared" si="5"/>
        <v>2AG0 WM+ NAN Khối 4, TT Yên Thành</v>
      </c>
      <c r="O165" s="3">
        <v>10</v>
      </c>
      <c r="P165" s="4" t="s">
        <v>859</v>
      </c>
      <c r="Q165" s="3" t="s">
        <v>860</v>
      </c>
      <c r="R165" s="4" t="s">
        <v>861</v>
      </c>
      <c r="S165" s="4" t="s">
        <v>847</v>
      </c>
      <c r="T165" s="3">
        <v>111058</v>
      </c>
      <c r="U165" s="3">
        <v>1</v>
      </c>
      <c r="V165" s="3">
        <v>0</v>
      </c>
      <c r="X165" s="3" t="str">
        <f>VLOOKUP(Y165,Vat_tu__hang_hoa__dich_vu!$A:$B,2,0)</f>
        <v>GM500</v>
      </c>
      <c r="Y165" s="5" t="s">
        <v>2628</v>
      </c>
      <c r="AA165" s="3" t="s">
        <v>848</v>
      </c>
    </row>
    <row r="166" spans="1:27">
      <c r="A166" s="3" t="str">
        <f>VLOOKUP(B166,Data!$B:$F,5,0)</f>
        <v>00052392</v>
      </c>
      <c r="B166" s="4">
        <v>9105821823</v>
      </c>
      <c r="C166" s="5" t="str">
        <f>VLOOKUP(B166,Data!$B:$O,14,0)</f>
        <v>WIN-024</v>
      </c>
      <c r="D166" s="5"/>
      <c r="E166" s="6">
        <v>45888.605298460701</v>
      </c>
      <c r="F166" s="7">
        <f t="shared" si="4"/>
        <v>45888.605298460701</v>
      </c>
      <c r="G166" s="5"/>
      <c r="H166" s="3" t="s">
        <v>852</v>
      </c>
      <c r="I166" s="4" t="s">
        <v>841</v>
      </c>
      <c r="J166" s="3" t="s">
        <v>842</v>
      </c>
      <c r="K166" s="3" t="s">
        <v>843</v>
      </c>
      <c r="L166" s="4" t="s">
        <v>1155</v>
      </c>
      <c r="M166" s="3" t="s">
        <v>1156</v>
      </c>
      <c r="N166" s="9" t="str">
        <f t="shared" si="5"/>
        <v>4228 WM+ BDG Thửa 4128, KP Nội Hoá 2</v>
      </c>
      <c r="O166" s="3">
        <v>10</v>
      </c>
      <c r="P166" s="4" t="s">
        <v>853</v>
      </c>
      <c r="Q166" s="3" t="s">
        <v>854</v>
      </c>
      <c r="R166" s="4" t="s">
        <v>855</v>
      </c>
      <c r="S166" s="4" t="s">
        <v>847</v>
      </c>
      <c r="T166" s="3">
        <v>55595</v>
      </c>
      <c r="U166" s="3">
        <v>1</v>
      </c>
      <c r="V166" s="3">
        <v>0</v>
      </c>
      <c r="X166" s="3" t="str">
        <f>VLOOKUP(Y166,Vat_tu__hang_hoa__dich_vu!$A:$B,2,0)</f>
        <v>TH200</v>
      </c>
      <c r="Y166" s="5" t="s">
        <v>2866</v>
      </c>
      <c r="AA166" s="3" t="s">
        <v>848</v>
      </c>
    </row>
    <row r="167" spans="1:27">
      <c r="A167" s="3" t="str">
        <f>VLOOKUP(B167,Data!$B:$F,5,0)</f>
        <v>00052392</v>
      </c>
      <c r="B167" s="4">
        <v>9105821823</v>
      </c>
      <c r="C167" s="5" t="str">
        <f>VLOOKUP(B167,Data!$B:$O,14,0)</f>
        <v>WIN-024</v>
      </c>
      <c r="D167" s="5"/>
      <c r="E167" s="6">
        <v>45888.605298460701</v>
      </c>
      <c r="F167" s="7">
        <f t="shared" si="4"/>
        <v>45888.605298460701</v>
      </c>
      <c r="G167" s="5"/>
      <c r="H167" s="3" t="s">
        <v>852</v>
      </c>
      <c r="I167" s="4" t="s">
        <v>841</v>
      </c>
      <c r="J167" s="3" t="s">
        <v>842</v>
      </c>
      <c r="K167" s="3" t="s">
        <v>843</v>
      </c>
      <c r="L167" s="4" t="s">
        <v>1155</v>
      </c>
      <c r="M167" s="3" t="s">
        <v>1156</v>
      </c>
      <c r="N167" s="9" t="str">
        <f t="shared" si="5"/>
        <v>4228 WM+ BDG Thửa 4128, KP Nội Hoá 2</v>
      </c>
      <c r="O167" s="3">
        <v>20</v>
      </c>
      <c r="P167" s="4" t="s">
        <v>865</v>
      </c>
      <c r="Q167" s="3" t="s">
        <v>866</v>
      </c>
      <c r="R167" s="4" t="s">
        <v>867</v>
      </c>
      <c r="S167" s="4" t="s">
        <v>847</v>
      </c>
      <c r="T167" s="3">
        <v>70950</v>
      </c>
      <c r="U167" s="3">
        <v>2</v>
      </c>
      <c r="V167" s="3">
        <v>0</v>
      </c>
      <c r="X167" s="3" t="str">
        <f>VLOOKUP(Y167,Vat_tu__hang_hoa__dich_vu!$A:$B,2,0)</f>
        <v>CN300</v>
      </c>
      <c r="Y167" s="5" t="s">
        <v>2617</v>
      </c>
      <c r="AA167" s="3" t="s">
        <v>848</v>
      </c>
    </row>
    <row r="168" spans="1:27">
      <c r="A168" s="3" t="str">
        <f>VLOOKUP(B168,Data!$B:$F,5,0)</f>
        <v>00052392</v>
      </c>
      <c r="B168" s="4">
        <v>9105821823</v>
      </c>
      <c r="C168" s="5" t="str">
        <f>VLOOKUP(B168,Data!$B:$O,14,0)</f>
        <v>WIN-024</v>
      </c>
      <c r="D168" s="5"/>
      <c r="E168" s="6">
        <v>45888.605298460701</v>
      </c>
      <c r="F168" s="7">
        <f t="shared" si="4"/>
        <v>45888.605298460701</v>
      </c>
      <c r="G168" s="5"/>
      <c r="H168" s="3" t="s">
        <v>852</v>
      </c>
      <c r="I168" s="4" t="s">
        <v>841</v>
      </c>
      <c r="J168" s="3" t="s">
        <v>842</v>
      </c>
      <c r="K168" s="3" t="s">
        <v>843</v>
      </c>
      <c r="L168" s="4" t="s">
        <v>1155</v>
      </c>
      <c r="M168" s="3" t="s">
        <v>1156</v>
      </c>
      <c r="N168" s="9" t="str">
        <f t="shared" si="5"/>
        <v>4228 WM+ BDG Thửa 4128, KP Nội Hoá 2</v>
      </c>
      <c r="O168" s="3">
        <v>30</v>
      </c>
      <c r="P168" s="4" t="s">
        <v>873</v>
      </c>
      <c r="Q168" s="3" t="s">
        <v>874</v>
      </c>
      <c r="R168" s="4" t="s">
        <v>875</v>
      </c>
      <c r="S168" s="4" t="s">
        <v>847</v>
      </c>
      <c r="T168" s="3">
        <v>111606</v>
      </c>
      <c r="U168" s="3">
        <v>3</v>
      </c>
      <c r="V168" s="3">
        <v>0</v>
      </c>
      <c r="X168" s="3" t="str">
        <f>VLOOKUP(Y168,Vat_tu__hang_hoa__dich_vu!$A:$B,2,0)</f>
        <v>GXD500</v>
      </c>
      <c r="Y168" s="5" t="s">
        <v>2911</v>
      </c>
      <c r="AA168" s="3" t="s">
        <v>848</v>
      </c>
    </row>
    <row r="169" spans="1:27">
      <c r="A169" s="3" t="str">
        <f>VLOOKUP(B169,Data!$B:$F,5,0)</f>
        <v>00012114</v>
      </c>
      <c r="B169" s="4">
        <v>9105821867</v>
      </c>
      <c r="C169" s="5" t="str">
        <f>VLOOKUP(B169,Data!$B:$O,14,0)</f>
        <v>WIN-006</v>
      </c>
      <c r="D169" s="5"/>
      <c r="E169" s="6">
        <v>45888.605725196801</v>
      </c>
      <c r="F169" s="7">
        <f t="shared" si="4"/>
        <v>45888.605725196801</v>
      </c>
      <c r="G169" s="5"/>
      <c r="H169" s="3" t="s">
        <v>852</v>
      </c>
      <c r="I169" s="4" t="s">
        <v>841</v>
      </c>
      <c r="J169" s="3" t="s">
        <v>842</v>
      </c>
      <c r="K169" s="3" t="s">
        <v>843</v>
      </c>
      <c r="L169" s="4" t="s">
        <v>1329</v>
      </c>
      <c r="M169" s="3" t="s">
        <v>1330</v>
      </c>
      <c r="N169" s="9" t="str">
        <f t="shared" si="5"/>
        <v>2A64 WM+ HDG 305 Nguyễn Hữu Cầu</v>
      </c>
      <c r="O169" s="3">
        <v>10</v>
      </c>
      <c r="P169" s="4" t="s">
        <v>844</v>
      </c>
      <c r="Q169" s="3" t="s">
        <v>845</v>
      </c>
      <c r="R169" s="4" t="s">
        <v>846</v>
      </c>
      <c r="S169" s="4" t="s">
        <v>847</v>
      </c>
      <c r="T169" s="3">
        <v>46000</v>
      </c>
      <c r="U169" s="3">
        <v>2</v>
      </c>
      <c r="V169" s="3">
        <v>0</v>
      </c>
      <c r="X169" s="3" t="str">
        <f>VLOOKUP(Y169,Vat_tu__hang_hoa__dich_vu!$A:$B,2,0)</f>
        <v>MNH250</v>
      </c>
      <c r="Y169" s="5" t="s">
        <v>2912</v>
      </c>
      <c r="AA169" s="3" t="s">
        <v>848</v>
      </c>
    </row>
    <row r="170" spans="1:27">
      <c r="A170" s="3" t="str">
        <f>VLOOKUP(B170,Data!$B:$F,5,0)</f>
        <v>00132285</v>
      </c>
      <c r="B170" s="4">
        <v>9105821892</v>
      </c>
      <c r="C170" s="5" t="str">
        <f>VLOOKUP(B170,Data!$B:$O,14,0)</f>
        <v>WIN</v>
      </c>
      <c r="D170" s="5"/>
      <c r="E170" s="6">
        <v>45888.608927974499</v>
      </c>
      <c r="F170" s="7">
        <f t="shared" si="4"/>
        <v>45888.608927974499</v>
      </c>
      <c r="G170" s="5"/>
      <c r="H170" s="3" t="s">
        <v>852</v>
      </c>
      <c r="I170" s="4" t="s">
        <v>841</v>
      </c>
      <c r="J170" s="3" t="s">
        <v>842</v>
      </c>
      <c r="K170" s="3" t="s">
        <v>843</v>
      </c>
      <c r="L170" s="4" t="s">
        <v>1439</v>
      </c>
      <c r="M170" s="3" t="s">
        <v>1440</v>
      </c>
      <c r="N170" s="9" t="str">
        <f t="shared" si="5"/>
        <v>3126 WM+ HCM 649/115C Điện Biên Phủ</v>
      </c>
      <c r="O170" s="3">
        <v>10</v>
      </c>
      <c r="P170" s="4" t="s">
        <v>859</v>
      </c>
      <c r="Q170" s="3" t="s">
        <v>860</v>
      </c>
      <c r="R170" s="4" t="s">
        <v>861</v>
      </c>
      <c r="S170" s="4" t="s">
        <v>847</v>
      </c>
      <c r="T170" s="3">
        <v>111058</v>
      </c>
      <c r="U170" s="3">
        <v>1</v>
      </c>
      <c r="V170" s="3">
        <v>0</v>
      </c>
      <c r="X170" s="3" t="str">
        <f>VLOOKUP(Y170,Vat_tu__hang_hoa__dich_vu!$A:$B,2,0)</f>
        <v>GM500</v>
      </c>
      <c r="Y170" s="5" t="s">
        <v>2628</v>
      </c>
      <c r="AA170" s="3" t="s">
        <v>848</v>
      </c>
    </row>
    <row r="171" spans="1:27">
      <c r="A171" s="3" t="str">
        <f>VLOOKUP(B171,Data!$B:$F,5,0)</f>
        <v>00132285</v>
      </c>
      <c r="B171" s="4">
        <v>9105821892</v>
      </c>
      <c r="C171" s="5" t="str">
        <f>VLOOKUP(B171,Data!$B:$O,14,0)</f>
        <v>WIN</v>
      </c>
      <c r="D171" s="5"/>
      <c r="E171" s="6">
        <v>45888.608927974499</v>
      </c>
      <c r="F171" s="7">
        <f t="shared" si="4"/>
        <v>45888.608927974499</v>
      </c>
      <c r="G171" s="5"/>
      <c r="H171" s="3" t="s">
        <v>852</v>
      </c>
      <c r="I171" s="4" t="s">
        <v>841</v>
      </c>
      <c r="J171" s="3" t="s">
        <v>842</v>
      </c>
      <c r="K171" s="3" t="s">
        <v>843</v>
      </c>
      <c r="L171" s="4" t="s">
        <v>1439</v>
      </c>
      <c r="M171" s="3" t="s">
        <v>1440</v>
      </c>
      <c r="N171" s="9" t="str">
        <f t="shared" si="5"/>
        <v>3126 WM+ HCM 649/115C Điện Biên Phủ</v>
      </c>
      <c r="O171" s="3">
        <v>20</v>
      </c>
      <c r="P171" s="4" t="s">
        <v>853</v>
      </c>
      <c r="Q171" s="3" t="s">
        <v>854</v>
      </c>
      <c r="R171" s="4" t="s">
        <v>855</v>
      </c>
      <c r="S171" s="4" t="s">
        <v>847</v>
      </c>
      <c r="T171" s="3">
        <v>55595</v>
      </c>
      <c r="U171" s="3">
        <v>3</v>
      </c>
      <c r="V171" s="3">
        <v>0</v>
      </c>
      <c r="X171" s="3" t="str">
        <f>VLOOKUP(Y171,Vat_tu__hang_hoa__dich_vu!$A:$B,2,0)</f>
        <v>TH200</v>
      </c>
      <c r="Y171" s="5" t="s">
        <v>2866</v>
      </c>
      <c r="AA171" s="3" t="s">
        <v>848</v>
      </c>
    </row>
    <row r="172" spans="1:27">
      <c r="A172" s="3" t="str">
        <f>VLOOKUP(B172,Data!$B:$F,5,0)</f>
        <v>00132285</v>
      </c>
      <c r="B172" s="4">
        <v>9105821892</v>
      </c>
      <c r="C172" s="5" t="str">
        <f>VLOOKUP(B172,Data!$B:$O,14,0)</f>
        <v>WIN</v>
      </c>
      <c r="D172" s="5"/>
      <c r="E172" s="6">
        <v>45888.608927974499</v>
      </c>
      <c r="F172" s="7">
        <f t="shared" si="4"/>
        <v>45888.608927974499</v>
      </c>
      <c r="G172" s="5"/>
      <c r="H172" s="3" t="s">
        <v>852</v>
      </c>
      <c r="I172" s="4" t="s">
        <v>841</v>
      </c>
      <c r="J172" s="3" t="s">
        <v>842</v>
      </c>
      <c r="K172" s="3" t="s">
        <v>843</v>
      </c>
      <c r="L172" s="4" t="s">
        <v>1439</v>
      </c>
      <c r="M172" s="3" t="s">
        <v>1440</v>
      </c>
      <c r="N172" s="9" t="str">
        <f t="shared" si="5"/>
        <v>3126 WM+ HCM 649/115C Điện Biên Phủ</v>
      </c>
      <c r="O172" s="3">
        <v>30</v>
      </c>
      <c r="P172" s="4" t="s">
        <v>868</v>
      </c>
      <c r="Q172" s="3" t="s">
        <v>869</v>
      </c>
      <c r="R172" s="4" t="s">
        <v>870</v>
      </c>
      <c r="S172" s="4" t="s">
        <v>847</v>
      </c>
      <c r="T172" s="3">
        <v>49500</v>
      </c>
      <c r="U172" s="3">
        <v>1</v>
      </c>
      <c r="V172" s="3">
        <v>0</v>
      </c>
      <c r="X172" s="3" t="str">
        <f>VLOOKUP(Y172,Vat_tu__hang_hoa__dich_vu!$A:$B,2,0)</f>
        <v>GL250KT</v>
      </c>
      <c r="Y172" s="5" t="s">
        <v>2681</v>
      </c>
      <c r="AA172" s="3" t="s">
        <v>848</v>
      </c>
    </row>
    <row r="173" spans="1:27">
      <c r="A173" s="3" t="str">
        <f>VLOOKUP(B173,Data!$B:$F,5,0)</f>
        <v>00404538</v>
      </c>
      <c r="B173" s="4">
        <v>9105821947</v>
      </c>
      <c r="C173" s="5" t="str">
        <f>VLOOKUP(B173,Data!$B:$O,14,0)</f>
        <v>WIN-002</v>
      </c>
      <c r="D173" s="5"/>
      <c r="E173" s="6">
        <v>45888.611352465297</v>
      </c>
      <c r="F173" s="7">
        <f t="shared" si="4"/>
        <v>45888.611352465297</v>
      </c>
      <c r="G173" s="5"/>
      <c r="H173" s="3" t="s">
        <v>852</v>
      </c>
      <c r="I173" s="4" t="s">
        <v>841</v>
      </c>
      <c r="J173" s="3" t="s">
        <v>842</v>
      </c>
      <c r="K173" s="3" t="s">
        <v>843</v>
      </c>
      <c r="L173" s="4" t="s">
        <v>1393</v>
      </c>
      <c r="M173" s="3" t="s">
        <v>1394</v>
      </c>
      <c r="N173" s="9" t="str">
        <f t="shared" si="5"/>
        <v>4077 WM+ HNI TT18-50 KĐT Văn Phú</v>
      </c>
      <c r="O173" s="3">
        <v>10</v>
      </c>
      <c r="P173" s="4" t="s">
        <v>859</v>
      </c>
      <c r="Q173" s="3" t="s">
        <v>860</v>
      </c>
      <c r="R173" s="4" t="s">
        <v>861</v>
      </c>
      <c r="S173" s="4" t="s">
        <v>847</v>
      </c>
      <c r="T173" s="3">
        <v>111058</v>
      </c>
      <c r="U173" s="3">
        <v>1</v>
      </c>
      <c r="V173" s="3">
        <v>0</v>
      </c>
      <c r="X173" s="3" t="str">
        <f>VLOOKUP(Y173,Vat_tu__hang_hoa__dich_vu!$A:$B,2,0)</f>
        <v>GM500</v>
      </c>
      <c r="Y173" s="5" t="s">
        <v>2628</v>
      </c>
      <c r="AA173" s="3" t="s">
        <v>848</v>
      </c>
    </row>
    <row r="174" spans="1:27">
      <c r="A174" s="3" t="str">
        <f>VLOOKUP(B174,Data!$B:$F,5,0)</f>
        <v>00009461</v>
      </c>
      <c r="B174" s="4">
        <v>9105821920</v>
      </c>
      <c r="C174" s="5" t="str">
        <f>VLOOKUP(B174,Data!$B:$O,14,0)</f>
        <v>WIN-029</v>
      </c>
      <c r="D174" s="5"/>
      <c r="E174" s="6">
        <v>45888.612365740701</v>
      </c>
      <c r="F174" s="7">
        <f t="shared" si="4"/>
        <v>45888.612365740701</v>
      </c>
      <c r="G174" s="5"/>
      <c r="H174" s="3" t="s">
        <v>852</v>
      </c>
      <c r="I174" s="4" t="s">
        <v>841</v>
      </c>
      <c r="J174" s="3" t="s">
        <v>842</v>
      </c>
      <c r="K174" s="3" t="s">
        <v>843</v>
      </c>
      <c r="L174" s="4" t="s">
        <v>1441</v>
      </c>
      <c r="M174" s="3" t="s">
        <v>1442</v>
      </c>
      <c r="N174" s="9" t="str">
        <f t="shared" si="5"/>
        <v>2AUQ WM+ VPC Bảo Đức, Đạo Đức</v>
      </c>
      <c r="O174" s="3">
        <v>10</v>
      </c>
      <c r="P174" s="4" t="s">
        <v>859</v>
      </c>
      <c r="Q174" s="3" t="s">
        <v>860</v>
      </c>
      <c r="R174" s="4" t="s">
        <v>861</v>
      </c>
      <c r="S174" s="4" t="s">
        <v>847</v>
      </c>
      <c r="T174" s="3">
        <v>111058</v>
      </c>
      <c r="U174" s="3">
        <v>1</v>
      </c>
      <c r="V174" s="3">
        <v>0</v>
      </c>
      <c r="X174" s="3" t="str">
        <f>VLOOKUP(Y174,Vat_tu__hang_hoa__dich_vu!$A:$B,2,0)</f>
        <v>GM500</v>
      </c>
      <c r="Y174" s="5" t="s">
        <v>2628</v>
      </c>
      <c r="AA174" s="3" t="s">
        <v>848</v>
      </c>
    </row>
    <row r="175" spans="1:27">
      <c r="A175" s="3" t="str">
        <f>VLOOKUP(B175,Data!$B:$F,5,0)</f>
        <v>00132291</v>
      </c>
      <c r="B175" s="4">
        <v>9105821959</v>
      </c>
      <c r="C175" s="5" t="str">
        <f>VLOOKUP(B175,Data!$B:$O,14,0)</f>
        <v>WIN</v>
      </c>
      <c r="D175" s="5"/>
      <c r="E175" s="6">
        <v>45888.613254398202</v>
      </c>
      <c r="F175" s="7">
        <f t="shared" si="4"/>
        <v>45888.613254398202</v>
      </c>
      <c r="G175" s="5"/>
      <c r="H175" s="3" t="s">
        <v>852</v>
      </c>
      <c r="I175" s="4" t="s">
        <v>841</v>
      </c>
      <c r="J175" s="3" t="s">
        <v>842</v>
      </c>
      <c r="K175" s="3" t="s">
        <v>843</v>
      </c>
      <c r="L175" s="4" t="s">
        <v>1443</v>
      </c>
      <c r="M175" s="3" t="s">
        <v>1444</v>
      </c>
      <c r="N175" s="9" t="str">
        <f t="shared" si="5"/>
        <v>4027 WIN HCM 4/1D Ấp Nam Thới</v>
      </c>
      <c r="O175" s="3">
        <v>10</v>
      </c>
      <c r="P175" s="4" t="s">
        <v>849</v>
      </c>
      <c r="Q175" s="3" t="s">
        <v>850</v>
      </c>
      <c r="R175" s="4" t="s">
        <v>851</v>
      </c>
      <c r="S175" s="4" t="s">
        <v>847</v>
      </c>
      <c r="T175" s="3">
        <v>73431</v>
      </c>
      <c r="U175" s="3">
        <v>2</v>
      </c>
      <c r="V175" s="3">
        <v>0</v>
      </c>
      <c r="X175" s="3" t="str">
        <f>VLOOKUP(Y175,Vat_tu__hang_hoa__dich_vu!$A:$B,2,0)</f>
        <v>CGM300</v>
      </c>
      <c r="Y175" s="5" t="s">
        <v>2577</v>
      </c>
      <c r="AA175" s="3" t="s">
        <v>848</v>
      </c>
    </row>
    <row r="176" spans="1:27">
      <c r="A176" s="3" t="str">
        <f>VLOOKUP(B176,Data!$B:$F,5,0)</f>
        <v>00132291</v>
      </c>
      <c r="B176" s="4">
        <v>9105821959</v>
      </c>
      <c r="C176" s="5" t="str">
        <f>VLOOKUP(B176,Data!$B:$O,14,0)</f>
        <v>WIN</v>
      </c>
      <c r="D176" s="5"/>
      <c r="E176" s="6">
        <v>45888.613254398202</v>
      </c>
      <c r="F176" s="7">
        <f t="shared" si="4"/>
        <v>45888.613254398202</v>
      </c>
      <c r="G176" s="5"/>
      <c r="H176" s="3" t="s">
        <v>852</v>
      </c>
      <c r="I176" s="4" t="s">
        <v>841</v>
      </c>
      <c r="J176" s="3" t="s">
        <v>842</v>
      </c>
      <c r="K176" s="3" t="s">
        <v>843</v>
      </c>
      <c r="L176" s="4" t="s">
        <v>1443</v>
      </c>
      <c r="M176" s="3" t="s">
        <v>1444</v>
      </c>
      <c r="N176" s="9" t="str">
        <f t="shared" si="5"/>
        <v>4027 WIN HCM 4/1D Ấp Nam Thới</v>
      </c>
      <c r="O176" s="3">
        <v>20</v>
      </c>
      <c r="P176" s="4" t="s">
        <v>868</v>
      </c>
      <c r="Q176" s="3" t="s">
        <v>869</v>
      </c>
      <c r="R176" s="4" t="s">
        <v>870</v>
      </c>
      <c r="S176" s="4" t="s">
        <v>847</v>
      </c>
      <c r="T176" s="3">
        <v>49500</v>
      </c>
      <c r="U176" s="3">
        <v>5</v>
      </c>
      <c r="V176" s="3">
        <v>0</v>
      </c>
      <c r="X176" s="3" t="str">
        <f>VLOOKUP(Y176,Vat_tu__hang_hoa__dich_vu!$A:$B,2,0)</f>
        <v>GL250KT</v>
      </c>
      <c r="Y176" s="5" t="s">
        <v>2681</v>
      </c>
      <c r="AA176" s="3" t="s">
        <v>848</v>
      </c>
    </row>
    <row r="177" spans="1:27">
      <c r="A177" s="3" t="str">
        <f>VLOOKUP(B177,Data!$B:$F,5,0)</f>
        <v>00132291</v>
      </c>
      <c r="B177" s="4">
        <v>9105821959</v>
      </c>
      <c r="C177" s="5" t="str">
        <f>VLOOKUP(B177,Data!$B:$O,14,0)</f>
        <v>WIN</v>
      </c>
      <c r="D177" s="5"/>
      <c r="E177" s="6">
        <v>45888.613254398202</v>
      </c>
      <c r="F177" s="7">
        <f t="shared" si="4"/>
        <v>45888.613254398202</v>
      </c>
      <c r="G177" s="5"/>
      <c r="H177" s="3" t="s">
        <v>852</v>
      </c>
      <c r="I177" s="4" t="s">
        <v>841</v>
      </c>
      <c r="J177" s="3" t="s">
        <v>842</v>
      </c>
      <c r="K177" s="3" t="s">
        <v>843</v>
      </c>
      <c r="L177" s="4" t="s">
        <v>1443</v>
      </c>
      <c r="M177" s="3" t="s">
        <v>1444</v>
      </c>
      <c r="N177" s="9" t="str">
        <f t="shared" si="5"/>
        <v>4027 WIN HCM 4/1D Ấp Nam Thới</v>
      </c>
      <c r="O177" s="3">
        <v>30</v>
      </c>
      <c r="P177" s="4" t="s">
        <v>859</v>
      </c>
      <c r="Q177" s="3" t="s">
        <v>860</v>
      </c>
      <c r="R177" s="4" t="s">
        <v>861</v>
      </c>
      <c r="S177" s="4" t="s">
        <v>847</v>
      </c>
      <c r="T177" s="3">
        <v>111058</v>
      </c>
      <c r="U177" s="3">
        <v>7</v>
      </c>
      <c r="V177" s="3">
        <v>0</v>
      </c>
      <c r="X177" s="3" t="str">
        <f>VLOOKUP(Y177,Vat_tu__hang_hoa__dich_vu!$A:$B,2,0)</f>
        <v>GM500</v>
      </c>
      <c r="Y177" s="5" t="s">
        <v>2628</v>
      </c>
      <c r="AA177" s="3" t="s">
        <v>848</v>
      </c>
    </row>
    <row r="178" spans="1:27">
      <c r="A178" s="3" t="str">
        <f>VLOOKUP(B178,Data!$B:$F,5,0)</f>
        <v>00027735</v>
      </c>
      <c r="B178" s="4">
        <v>9105821973</v>
      </c>
      <c r="C178" s="5" t="str">
        <f>VLOOKUP(B178,Data!$B:$O,14,0)</f>
        <v>WIN-020</v>
      </c>
      <c r="D178" s="5"/>
      <c r="E178" s="6">
        <v>45888.616105243098</v>
      </c>
      <c r="F178" s="7">
        <f t="shared" si="4"/>
        <v>45888.616105243098</v>
      </c>
      <c r="G178" s="5"/>
      <c r="H178" s="3" t="s">
        <v>852</v>
      </c>
      <c r="I178" s="4" t="s">
        <v>841</v>
      </c>
      <c r="J178" s="3" t="s">
        <v>842</v>
      </c>
      <c r="K178" s="3" t="s">
        <v>843</v>
      </c>
      <c r="L178" s="4" t="s">
        <v>963</v>
      </c>
      <c r="M178" s="3" t="s">
        <v>964</v>
      </c>
      <c r="N178" s="9" t="str">
        <f t="shared" si="5"/>
        <v>2AT4 WM+ THA Phố Mới, Nông Cống</v>
      </c>
      <c r="O178" s="3">
        <v>10</v>
      </c>
      <c r="P178" s="4" t="s">
        <v>853</v>
      </c>
      <c r="Q178" s="3" t="s">
        <v>854</v>
      </c>
      <c r="R178" s="4" t="s">
        <v>855</v>
      </c>
      <c r="S178" s="4" t="s">
        <v>847</v>
      </c>
      <c r="T178" s="3">
        <v>55595</v>
      </c>
      <c r="U178" s="3">
        <v>1</v>
      </c>
      <c r="V178" s="3">
        <v>0</v>
      </c>
      <c r="X178" s="3" t="str">
        <f>VLOOKUP(Y178,Vat_tu__hang_hoa__dich_vu!$A:$B,2,0)</f>
        <v>TH200</v>
      </c>
      <c r="Y178" s="5" t="s">
        <v>2866</v>
      </c>
      <c r="AA178" s="3" t="s">
        <v>848</v>
      </c>
    </row>
    <row r="179" spans="1:27">
      <c r="A179" s="3" t="str">
        <f>VLOOKUP(B179,Data!$B:$F,5,0)</f>
        <v>00012774</v>
      </c>
      <c r="B179" s="4">
        <v>9105821915</v>
      </c>
      <c r="C179" s="5" t="str">
        <f>VLOOKUP(B179,Data!$B:$O,14,0)</f>
        <v>WIN-047</v>
      </c>
      <c r="D179" s="5"/>
      <c r="E179" s="6">
        <v>45888.618520451397</v>
      </c>
      <c r="F179" s="7">
        <f t="shared" si="4"/>
        <v>45888.618520451397</v>
      </c>
      <c r="G179" s="5"/>
      <c r="H179" s="3" t="s">
        <v>852</v>
      </c>
      <c r="I179" s="4" t="s">
        <v>841</v>
      </c>
      <c r="J179" s="3" t="s">
        <v>842</v>
      </c>
      <c r="K179" s="3" t="s">
        <v>843</v>
      </c>
      <c r="L179" s="4" t="s">
        <v>985</v>
      </c>
      <c r="M179" s="3" t="s">
        <v>986</v>
      </c>
      <c r="N179" s="9" t="str">
        <f t="shared" si="5"/>
        <v>3697 WM+ VTU A7-10/7 Trung Tâm Chí Linh</v>
      </c>
      <c r="O179" s="3">
        <v>10</v>
      </c>
      <c r="P179" s="4" t="s">
        <v>844</v>
      </c>
      <c r="Q179" s="3" t="s">
        <v>845</v>
      </c>
      <c r="R179" s="4" t="s">
        <v>846</v>
      </c>
      <c r="S179" s="4" t="s">
        <v>847</v>
      </c>
      <c r="T179" s="3">
        <v>46000</v>
      </c>
      <c r="U179" s="3">
        <v>2</v>
      </c>
      <c r="V179" s="3">
        <v>0</v>
      </c>
      <c r="X179" s="3" t="str">
        <f>VLOOKUP(Y179,Vat_tu__hang_hoa__dich_vu!$A:$B,2,0)</f>
        <v>MNH250</v>
      </c>
      <c r="Y179" s="5" t="s">
        <v>2912</v>
      </c>
      <c r="AA179" s="3" t="s">
        <v>848</v>
      </c>
    </row>
    <row r="180" spans="1:27">
      <c r="A180" s="3" t="str">
        <f>VLOOKUP(B180,Data!$B:$F,5,0)</f>
        <v>00012774</v>
      </c>
      <c r="B180" s="4">
        <v>9105821915</v>
      </c>
      <c r="C180" s="5" t="str">
        <f>VLOOKUP(B180,Data!$B:$O,14,0)</f>
        <v>WIN-047</v>
      </c>
      <c r="D180" s="5"/>
      <c r="E180" s="6">
        <v>45888.618520451397</v>
      </c>
      <c r="F180" s="7">
        <f t="shared" si="4"/>
        <v>45888.618520451397</v>
      </c>
      <c r="G180" s="5"/>
      <c r="H180" s="3" t="s">
        <v>852</v>
      </c>
      <c r="I180" s="4" t="s">
        <v>841</v>
      </c>
      <c r="J180" s="3" t="s">
        <v>842</v>
      </c>
      <c r="K180" s="3" t="s">
        <v>843</v>
      </c>
      <c r="L180" s="4" t="s">
        <v>985</v>
      </c>
      <c r="M180" s="3" t="s">
        <v>986</v>
      </c>
      <c r="N180" s="9" t="str">
        <f t="shared" si="5"/>
        <v>3697 WM+ VTU A7-10/7 Trung Tâm Chí Linh</v>
      </c>
      <c r="O180" s="3">
        <v>20</v>
      </c>
      <c r="P180" s="4" t="s">
        <v>849</v>
      </c>
      <c r="Q180" s="3" t="s">
        <v>850</v>
      </c>
      <c r="R180" s="4" t="s">
        <v>851</v>
      </c>
      <c r="S180" s="4" t="s">
        <v>847</v>
      </c>
      <c r="T180" s="3">
        <v>73431</v>
      </c>
      <c r="U180" s="3">
        <v>1</v>
      </c>
      <c r="V180" s="3">
        <v>0</v>
      </c>
      <c r="X180" s="3" t="str">
        <f>VLOOKUP(Y180,Vat_tu__hang_hoa__dich_vu!$A:$B,2,0)</f>
        <v>CGM300</v>
      </c>
      <c r="Y180" s="5" t="s">
        <v>2577</v>
      </c>
      <c r="AA180" s="3" t="s">
        <v>848</v>
      </c>
    </row>
    <row r="181" spans="1:27">
      <c r="A181" s="3" t="str">
        <f>VLOOKUP(B181,Data!$B:$F,5,0)</f>
        <v>00012775</v>
      </c>
      <c r="B181" s="4">
        <v>9105822003</v>
      </c>
      <c r="C181" s="5" t="str">
        <f>VLOOKUP(B181,Data!$B:$O,14,0)</f>
        <v>WIN-047</v>
      </c>
      <c r="D181" s="5"/>
      <c r="E181" s="6">
        <v>45888.619760914298</v>
      </c>
      <c r="F181" s="7">
        <f t="shared" si="4"/>
        <v>45888.619760914298</v>
      </c>
      <c r="G181" s="5"/>
      <c r="H181" s="3" t="s">
        <v>852</v>
      </c>
      <c r="I181" s="4" t="s">
        <v>841</v>
      </c>
      <c r="J181" s="3" t="s">
        <v>842</v>
      </c>
      <c r="K181" s="3" t="s">
        <v>843</v>
      </c>
      <c r="L181" s="4" t="s">
        <v>1307</v>
      </c>
      <c r="M181" s="3" t="s">
        <v>1308</v>
      </c>
      <c r="N181" s="9" t="str">
        <f t="shared" si="5"/>
        <v>6889 WM+ VTU 168 Nguyễn Văn Cừ</v>
      </c>
      <c r="O181" s="3">
        <v>10</v>
      </c>
      <c r="P181" s="4" t="s">
        <v>853</v>
      </c>
      <c r="Q181" s="3" t="s">
        <v>854</v>
      </c>
      <c r="R181" s="4" t="s">
        <v>855</v>
      </c>
      <c r="S181" s="4" t="s">
        <v>847</v>
      </c>
      <c r="T181" s="3">
        <v>55595</v>
      </c>
      <c r="U181" s="3">
        <v>6</v>
      </c>
      <c r="V181" s="3">
        <v>0</v>
      </c>
      <c r="X181" s="3" t="str">
        <f>VLOOKUP(Y181,Vat_tu__hang_hoa__dich_vu!$A:$B,2,0)</f>
        <v>TH200</v>
      </c>
      <c r="Y181" s="5" t="s">
        <v>2866</v>
      </c>
      <c r="AA181" s="3" t="s">
        <v>848</v>
      </c>
    </row>
    <row r="182" spans="1:27">
      <c r="A182" s="3" t="str">
        <f>VLOOKUP(B182,Data!$B:$F,5,0)</f>
        <v>00012775</v>
      </c>
      <c r="B182" s="4">
        <v>9105822003</v>
      </c>
      <c r="C182" s="5" t="str">
        <f>VLOOKUP(B182,Data!$B:$O,14,0)</f>
        <v>WIN-047</v>
      </c>
      <c r="D182" s="5"/>
      <c r="E182" s="6">
        <v>45888.619760914298</v>
      </c>
      <c r="F182" s="7">
        <f t="shared" si="4"/>
        <v>45888.619760914298</v>
      </c>
      <c r="G182" s="5"/>
      <c r="H182" s="3" t="s">
        <v>852</v>
      </c>
      <c r="I182" s="4" t="s">
        <v>841</v>
      </c>
      <c r="J182" s="3" t="s">
        <v>842</v>
      </c>
      <c r="K182" s="3" t="s">
        <v>843</v>
      </c>
      <c r="L182" s="4" t="s">
        <v>1307</v>
      </c>
      <c r="M182" s="3" t="s">
        <v>1308</v>
      </c>
      <c r="N182" s="9" t="str">
        <f t="shared" si="5"/>
        <v>6889 WM+ VTU 168 Nguyễn Văn Cừ</v>
      </c>
      <c r="O182" s="3">
        <v>20</v>
      </c>
      <c r="P182" s="4" t="s">
        <v>856</v>
      </c>
      <c r="Q182" s="3" t="s">
        <v>857</v>
      </c>
      <c r="R182" s="4" t="s">
        <v>858</v>
      </c>
      <c r="S182" s="4" t="s">
        <v>847</v>
      </c>
      <c r="T182" s="3">
        <v>50182</v>
      </c>
      <c r="U182" s="3">
        <v>3</v>
      </c>
      <c r="V182" s="3">
        <v>0</v>
      </c>
      <c r="X182" s="3" t="str">
        <f>VLOOKUP(Y182,Vat_tu__hang_hoa__dich_vu!$A:$B,2,0)</f>
        <v>GTLX250G</v>
      </c>
      <c r="Y182" s="5" t="s">
        <v>2913</v>
      </c>
      <c r="AA182" s="3" t="s">
        <v>848</v>
      </c>
    </row>
    <row r="183" spans="1:27">
      <c r="A183" s="3" t="str">
        <f>VLOOKUP(B183,Data!$B:$F,5,0)</f>
        <v>00027736</v>
      </c>
      <c r="B183" s="4">
        <v>9105822010</v>
      </c>
      <c r="C183" s="5" t="str">
        <f>VLOOKUP(B183,Data!$B:$O,14,0)</f>
        <v>WIN-020</v>
      </c>
      <c r="D183" s="5"/>
      <c r="E183" s="6">
        <v>45888.620107557901</v>
      </c>
      <c r="F183" s="7">
        <f t="shared" si="4"/>
        <v>45888.620107557901</v>
      </c>
      <c r="G183" s="5"/>
      <c r="H183" s="3" t="s">
        <v>852</v>
      </c>
      <c r="I183" s="4" t="s">
        <v>841</v>
      </c>
      <c r="J183" s="3" t="s">
        <v>842</v>
      </c>
      <c r="K183" s="3" t="s">
        <v>843</v>
      </c>
      <c r="L183" s="4" t="s">
        <v>965</v>
      </c>
      <c r="M183" s="3" t="s">
        <v>966</v>
      </c>
      <c r="N183" s="9" t="str">
        <f t="shared" si="5"/>
        <v>3687 WM+ THA Lô 265-266 MBQH 121, Đông V</v>
      </c>
      <c r="O183" s="3">
        <v>10</v>
      </c>
      <c r="P183" s="4" t="s">
        <v>859</v>
      </c>
      <c r="Q183" s="3" t="s">
        <v>860</v>
      </c>
      <c r="R183" s="4" t="s">
        <v>861</v>
      </c>
      <c r="S183" s="4" t="s">
        <v>847</v>
      </c>
      <c r="T183" s="3">
        <v>111058</v>
      </c>
      <c r="U183" s="3">
        <v>1</v>
      </c>
      <c r="V183" s="3">
        <v>0</v>
      </c>
      <c r="X183" s="3" t="str">
        <f>VLOOKUP(Y183,Vat_tu__hang_hoa__dich_vu!$A:$B,2,0)</f>
        <v>GM500</v>
      </c>
      <c r="Y183" s="5" t="s">
        <v>2628</v>
      </c>
      <c r="AA183" s="3" t="s">
        <v>848</v>
      </c>
    </row>
    <row r="184" spans="1:27">
      <c r="A184" s="3" t="str">
        <f>VLOOKUP(B184,Data!$B:$F,5,0)</f>
        <v>00052407</v>
      </c>
      <c r="B184" s="4">
        <v>9105822079</v>
      </c>
      <c r="C184" s="5" t="str">
        <f>VLOOKUP(B184,Data!$B:$O,14,0)</f>
        <v>WIN-024</v>
      </c>
      <c r="D184" s="5"/>
      <c r="E184" s="6">
        <v>45888.622611423598</v>
      </c>
      <c r="F184" s="7">
        <f t="shared" si="4"/>
        <v>45888.622611423598</v>
      </c>
      <c r="G184" s="5"/>
      <c r="H184" s="3" t="s">
        <v>852</v>
      </c>
      <c r="I184" s="4" t="s">
        <v>841</v>
      </c>
      <c r="J184" s="3" t="s">
        <v>842</v>
      </c>
      <c r="K184" s="3" t="s">
        <v>843</v>
      </c>
      <c r="L184" s="4" t="s">
        <v>1159</v>
      </c>
      <c r="M184" s="3" t="s">
        <v>1160</v>
      </c>
      <c r="N184" s="9" t="str">
        <f t="shared" si="5"/>
        <v>3892 WM+ BDG 323A Bình Thung</v>
      </c>
      <c r="O184" s="3">
        <v>10</v>
      </c>
      <c r="P184" s="4" t="s">
        <v>859</v>
      </c>
      <c r="Q184" s="3" t="s">
        <v>860</v>
      </c>
      <c r="R184" s="4" t="s">
        <v>861</v>
      </c>
      <c r="S184" s="4" t="s">
        <v>847</v>
      </c>
      <c r="T184" s="3">
        <v>111058</v>
      </c>
      <c r="U184" s="3">
        <v>1</v>
      </c>
      <c r="V184" s="3">
        <v>0</v>
      </c>
      <c r="X184" s="3" t="str">
        <f>VLOOKUP(Y184,Vat_tu__hang_hoa__dich_vu!$A:$B,2,0)</f>
        <v>GM500</v>
      </c>
      <c r="Y184" s="5" t="s">
        <v>2628</v>
      </c>
      <c r="AA184" s="3" t="s">
        <v>848</v>
      </c>
    </row>
    <row r="185" spans="1:27">
      <c r="A185" s="3" t="str">
        <f>VLOOKUP(B185,Data!$B:$F,5,0)</f>
        <v>00052407</v>
      </c>
      <c r="B185" s="4">
        <v>9105822079</v>
      </c>
      <c r="C185" s="5" t="str">
        <f>VLOOKUP(B185,Data!$B:$O,14,0)</f>
        <v>WIN-024</v>
      </c>
      <c r="D185" s="5"/>
      <c r="E185" s="6">
        <v>45888.622611423598</v>
      </c>
      <c r="F185" s="7">
        <f t="shared" si="4"/>
        <v>45888.622611423598</v>
      </c>
      <c r="G185" s="5"/>
      <c r="H185" s="3" t="s">
        <v>852</v>
      </c>
      <c r="I185" s="4" t="s">
        <v>841</v>
      </c>
      <c r="J185" s="3" t="s">
        <v>842</v>
      </c>
      <c r="K185" s="3" t="s">
        <v>843</v>
      </c>
      <c r="L185" s="4" t="s">
        <v>1159</v>
      </c>
      <c r="M185" s="3" t="s">
        <v>1160</v>
      </c>
      <c r="N185" s="9" t="str">
        <f t="shared" si="5"/>
        <v>3892 WM+ BDG 323A Bình Thung</v>
      </c>
      <c r="O185" s="3">
        <v>20</v>
      </c>
      <c r="P185" s="4" t="s">
        <v>849</v>
      </c>
      <c r="Q185" s="3" t="s">
        <v>850</v>
      </c>
      <c r="R185" s="4" t="s">
        <v>851</v>
      </c>
      <c r="S185" s="4" t="s">
        <v>847</v>
      </c>
      <c r="T185" s="3">
        <v>73431</v>
      </c>
      <c r="U185" s="3">
        <v>1</v>
      </c>
      <c r="V185" s="3">
        <v>0</v>
      </c>
      <c r="X185" s="3" t="str">
        <f>VLOOKUP(Y185,Vat_tu__hang_hoa__dich_vu!$A:$B,2,0)</f>
        <v>CGM300</v>
      </c>
      <c r="Y185" s="5" t="s">
        <v>2577</v>
      </c>
      <c r="AA185" s="3" t="s">
        <v>848</v>
      </c>
    </row>
    <row r="186" spans="1:27">
      <c r="A186" s="3" t="str">
        <f>VLOOKUP(B186,Data!$B:$F,5,0)</f>
        <v>00052407</v>
      </c>
      <c r="B186" s="4">
        <v>9105822079</v>
      </c>
      <c r="C186" s="5" t="str">
        <f>VLOOKUP(B186,Data!$B:$O,14,0)</f>
        <v>WIN-024</v>
      </c>
      <c r="D186" s="5"/>
      <c r="E186" s="6">
        <v>45888.622611423598</v>
      </c>
      <c r="F186" s="7">
        <f t="shared" si="4"/>
        <v>45888.622611423598</v>
      </c>
      <c r="G186" s="5"/>
      <c r="H186" s="3" t="s">
        <v>852</v>
      </c>
      <c r="I186" s="4" t="s">
        <v>841</v>
      </c>
      <c r="J186" s="3" t="s">
        <v>842</v>
      </c>
      <c r="K186" s="3" t="s">
        <v>843</v>
      </c>
      <c r="L186" s="4" t="s">
        <v>1159</v>
      </c>
      <c r="M186" s="3" t="s">
        <v>1160</v>
      </c>
      <c r="N186" s="9" t="str">
        <f t="shared" si="5"/>
        <v>3892 WM+ BDG 323A Bình Thung</v>
      </c>
      <c r="O186" s="3">
        <v>30</v>
      </c>
      <c r="P186" s="4" t="s">
        <v>844</v>
      </c>
      <c r="Q186" s="3" t="s">
        <v>845</v>
      </c>
      <c r="R186" s="4" t="s">
        <v>846</v>
      </c>
      <c r="S186" s="4" t="s">
        <v>847</v>
      </c>
      <c r="T186" s="3">
        <v>46000</v>
      </c>
      <c r="U186" s="3">
        <v>1</v>
      </c>
      <c r="V186" s="3">
        <v>0</v>
      </c>
      <c r="X186" s="3" t="str">
        <f>VLOOKUP(Y186,Vat_tu__hang_hoa__dich_vu!$A:$B,2,0)</f>
        <v>MNH250</v>
      </c>
      <c r="Y186" s="5" t="s">
        <v>2912</v>
      </c>
      <c r="AA186" s="3" t="s">
        <v>848</v>
      </c>
    </row>
    <row r="187" spans="1:27">
      <c r="A187" s="3" t="str">
        <f>VLOOKUP(B187,Data!$B:$F,5,0)</f>
        <v>00052407</v>
      </c>
      <c r="B187" s="4">
        <v>9105822079</v>
      </c>
      <c r="C187" s="5" t="str">
        <f>VLOOKUP(B187,Data!$B:$O,14,0)</f>
        <v>WIN-024</v>
      </c>
      <c r="D187" s="5"/>
      <c r="E187" s="6">
        <v>45888.622611423598</v>
      </c>
      <c r="F187" s="7">
        <f t="shared" si="4"/>
        <v>45888.622611423598</v>
      </c>
      <c r="G187" s="5"/>
      <c r="H187" s="3" t="s">
        <v>852</v>
      </c>
      <c r="I187" s="4" t="s">
        <v>841</v>
      </c>
      <c r="J187" s="3" t="s">
        <v>842</v>
      </c>
      <c r="K187" s="3" t="s">
        <v>843</v>
      </c>
      <c r="L187" s="4" t="s">
        <v>1159</v>
      </c>
      <c r="M187" s="3" t="s">
        <v>1160</v>
      </c>
      <c r="N187" s="9" t="str">
        <f t="shared" si="5"/>
        <v>3892 WM+ BDG 323A Bình Thung</v>
      </c>
      <c r="O187" s="3">
        <v>40</v>
      </c>
      <c r="P187" s="4" t="s">
        <v>853</v>
      </c>
      <c r="Q187" s="3" t="s">
        <v>854</v>
      </c>
      <c r="R187" s="4" t="s">
        <v>855</v>
      </c>
      <c r="S187" s="4" t="s">
        <v>847</v>
      </c>
      <c r="T187" s="3">
        <v>55595</v>
      </c>
      <c r="U187" s="3">
        <v>1</v>
      </c>
      <c r="V187" s="3">
        <v>0</v>
      </c>
      <c r="X187" s="3" t="str">
        <f>VLOOKUP(Y187,Vat_tu__hang_hoa__dich_vu!$A:$B,2,0)</f>
        <v>TH200</v>
      </c>
      <c r="Y187" s="5" t="s">
        <v>2866</v>
      </c>
      <c r="AA187" s="3" t="s">
        <v>848</v>
      </c>
    </row>
    <row r="188" spans="1:27">
      <c r="A188" s="3" t="str">
        <f>VLOOKUP(B188,Data!$B:$F,5,0)</f>
        <v>00132304</v>
      </c>
      <c r="B188" s="4">
        <v>9105822109</v>
      </c>
      <c r="C188" s="5" t="str">
        <f>VLOOKUP(B188,Data!$B:$O,14,0)</f>
        <v>WIN</v>
      </c>
      <c r="D188" s="5"/>
      <c r="E188" s="6">
        <v>45888.622769756897</v>
      </c>
      <c r="F188" s="7">
        <f t="shared" si="4"/>
        <v>45888.622769756897</v>
      </c>
      <c r="G188" s="5"/>
      <c r="H188" s="3" t="s">
        <v>852</v>
      </c>
      <c r="I188" s="4" t="s">
        <v>841</v>
      </c>
      <c r="J188" s="3" t="s">
        <v>842</v>
      </c>
      <c r="K188" s="3" t="s">
        <v>843</v>
      </c>
      <c r="L188" s="4" t="s">
        <v>1445</v>
      </c>
      <c r="M188" s="3" t="s">
        <v>1446</v>
      </c>
      <c r="N188" s="9" t="str">
        <f t="shared" si="5"/>
        <v>6382 WM+ HCM 8/1A KP4</v>
      </c>
      <c r="O188" s="3">
        <v>10</v>
      </c>
      <c r="P188" s="4" t="s">
        <v>859</v>
      </c>
      <c r="Q188" s="3" t="s">
        <v>860</v>
      </c>
      <c r="R188" s="4" t="s">
        <v>861</v>
      </c>
      <c r="S188" s="4" t="s">
        <v>847</v>
      </c>
      <c r="T188" s="3">
        <v>111058</v>
      </c>
      <c r="U188" s="3">
        <v>1</v>
      </c>
      <c r="V188" s="3">
        <v>0</v>
      </c>
      <c r="X188" s="3" t="str">
        <f>VLOOKUP(Y188,Vat_tu__hang_hoa__dich_vu!$A:$B,2,0)</f>
        <v>GM500</v>
      </c>
      <c r="Y188" s="5" t="s">
        <v>2628</v>
      </c>
      <c r="AA188" s="3" t="s">
        <v>848</v>
      </c>
    </row>
    <row r="189" spans="1:27">
      <c r="A189" s="3" t="str">
        <f>VLOOKUP(B189,Data!$B:$F,5,0)</f>
        <v>00404602</v>
      </c>
      <c r="B189" s="4">
        <v>9105822110</v>
      </c>
      <c r="C189" s="5" t="str">
        <f>VLOOKUP(B189,Data!$B:$O,14,0)</f>
        <v>WIN-002</v>
      </c>
      <c r="D189" s="5"/>
      <c r="E189" s="6">
        <v>45888.622908877303</v>
      </c>
      <c r="F189" s="7">
        <f t="shared" si="4"/>
        <v>45888.622908877303</v>
      </c>
      <c r="G189" s="5"/>
      <c r="H189" s="3" t="s">
        <v>852</v>
      </c>
      <c r="I189" s="4" t="s">
        <v>841</v>
      </c>
      <c r="J189" s="3" t="s">
        <v>842</v>
      </c>
      <c r="K189" s="3" t="s">
        <v>843</v>
      </c>
      <c r="L189" s="4" t="s">
        <v>895</v>
      </c>
      <c r="M189" s="3" t="s">
        <v>896</v>
      </c>
      <c r="N189" s="9" t="str">
        <f t="shared" si="5"/>
        <v>1585 WM HNI Tây Hồ</v>
      </c>
      <c r="O189" s="3">
        <v>10</v>
      </c>
      <c r="P189" s="4" t="s">
        <v>873</v>
      </c>
      <c r="Q189" s="3" t="s">
        <v>874</v>
      </c>
      <c r="R189" s="4" t="s">
        <v>875</v>
      </c>
      <c r="S189" s="4" t="s">
        <v>847</v>
      </c>
      <c r="T189" s="3">
        <v>111606</v>
      </c>
      <c r="U189" s="3">
        <v>1</v>
      </c>
      <c r="V189" s="3">
        <v>0</v>
      </c>
      <c r="X189" s="3" t="str">
        <f>VLOOKUP(Y189,Vat_tu__hang_hoa__dich_vu!$A:$B,2,0)</f>
        <v>GXD500</v>
      </c>
      <c r="Y189" s="5" t="s">
        <v>2911</v>
      </c>
      <c r="AA189" s="3" t="s">
        <v>848</v>
      </c>
    </row>
    <row r="190" spans="1:27">
      <c r="A190" s="3" t="str">
        <f>VLOOKUP(B190,Data!$B:$F,5,0)</f>
        <v>00404602</v>
      </c>
      <c r="B190" s="4">
        <v>9105822110</v>
      </c>
      <c r="C190" s="5" t="str">
        <f>VLOOKUP(B190,Data!$B:$O,14,0)</f>
        <v>WIN-002</v>
      </c>
      <c r="D190" s="5"/>
      <c r="E190" s="6">
        <v>45888.622908877303</v>
      </c>
      <c r="F190" s="7">
        <f t="shared" si="4"/>
        <v>45888.622908877303</v>
      </c>
      <c r="G190" s="5"/>
      <c r="H190" s="3" t="s">
        <v>852</v>
      </c>
      <c r="I190" s="4" t="s">
        <v>841</v>
      </c>
      <c r="J190" s="3" t="s">
        <v>842</v>
      </c>
      <c r="K190" s="3" t="s">
        <v>843</v>
      </c>
      <c r="L190" s="4" t="s">
        <v>895</v>
      </c>
      <c r="M190" s="3" t="s">
        <v>896</v>
      </c>
      <c r="N190" s="9" t="str">
        <f t="shared" si="5"/>
        <v>1585 WM HNI Tây Hồ</v>
      </c>
      <c r="O190" s="3">
        <v>20</v>
      </c>
      <c r="P190" s="4" t="s">
        <v>865</v>
      </c>
      <c r="Q190" s="3" t="s">
        <v>866</v>
      </c>
      <c r="R190" s="4" t="s">
        <v>867</v>
      </c>
      <c r="S190" s="4" t="s">
        <v>847</v>
      </c>
      <c r="T190" s="3">
        <v>70950</v>
      </c>
      <c r="U190" s="3">
        <v>1</v>
      </c>
      <c r="V190" s="3">
        <v>0</v>
      </c>
      <c r="X190" s="3" t="str">
        <f>VLOOKUP(Y190,Vat_tu__hang_hoa__dich_vu!$A:$B,2,0)</f>
        <v>CN300</v>
      </c>
      <c r="Y190" s="5" t="s">
        <v>2617</v>
      </c>
      <c r="AA190" s="3" t="s">
        <v>848</v>
      </c>
    </row>
    <row r="191" spans="1:27">
      <c r="A191" s="3" t="str">
        <f>VLOOKUP(B191,Data!$B:$F,5,0)</f>
        <v>00404602</v>
      </c>
      <c r="B191" s="4">
        <v>9105822110</v>
      </c>
      <c r="C191" s="5" t="str">
        <f>VLOOKUP(B191,Data!$B:$O,14,0)</f>
        <v>WIN-002</v>
      </c>
      <c r="D191" s="5"/>
      <c r="E191" s="6">
        <v>45888.622908877303</v>
      </c>
      <c r="F191" s="7">
        <f t="shared" si="4"/>
        <v>45888.622908877303</v>
      </c>
      <c r="G191" s="5"/>
      <c r="H191" s="3" t="s">
        <v>852</v>
      </c>
      <c r="I191" s="4" t="s">
        <v>841</v>
      </c>
      <c r="J191" s="3" t="s">
        <v>842</v>
      </c>
      <c r="K191" s="3" t="s">
        <v>843</v>
      </c>
      <c r="L191" s="4" t="s">
        <v>895</v>
      </c>
      <c r="M191" s="3" t="s">
        <v>896</v>
      </c>
      <c r="N191" s="9" t="str">
        <f t="shared" si="5"/>
        <v>1585 WM HNI Tây Hồ</v>
      </c>
      <c r="O191" s="3">
        <v>30</v>
      </c>
      <c r="P191" s="4" t="s">
        <v>862</v>
      </c>
      <c r="Q191" s="3" t="s">
        <v>863</v>
      </c>
      <c r="R191" s="4" t="s">
        <v>864</v>
      </c>
      <c r="S191" s="4" t="s">
        <v>847</v>
      </c>
      <c r="T191" s="3">
        <v>74250</v>
      </c>
      <c r="U191" s="3">
        <v>3</v>
      </c>
      <c r="V191" s="3">
        <v>0</v>
      </c>
      <c r="X191" s="3" t="str">
        <f>VLOOKUP(Y191,Vat_tu__hang_hoa__dich_vu!$A:$B,2,0)</f>
        <v>CC300</v>
      </c>
      <c r="Y191" s="5" t="s">
        <v>2568</v>
      </c>
      <c r="AA191" s="3" t="s">
        <v>848</v>
      </c>
    </row>
    <row r="192" spans="1:27">
      <c r="A192" s="3" t="str">
        <f>VLOOKUP(B192,Data!$B:$F,5,0)</f>
        <v>00006905</v>
      </c>
      <c r="B192" s="4">
        <v>9105822112</v>
      </c>
      <c r="C192" s="5" t="str">
        <f>VLOOKUP(B192,Data!$B:$O,14,0)</f>
        <v>WIN-022</v>
      </c>
      <c r="D192" s="5"/>
      <c r="E192" s="6">
        <v>45888.623063275503</v>
      </c>
      <c r="F192" s="7">
        <f t="shared" si="4"/>
        <v>45888.623063275503</v>
      </c>
      <c r="G192" s="5"/>
      <c r="H192" s="3" t="s">
        <v>852</v>
      </c>
      <c r="I192" s="4" t="s">
        <v>841</v>
      </c>
      <c r="J192" s="3" t="s">
        <v>842</v>
      </c>
      <c r="K192" s="3" t="s">
        <v>843</v>
      </c>
      <c r="L192" s="4" t="s">
        <v>957</v>
      </c>
      <c r="M192" s="3" t="s">
        <v>958</v>
      </c>
      <c r="N192" s="9" t="str">
        <f t="shared" si="5"/>
        <v>2AQS WM+ GLI 31 Phù Đổng</v>
      </c>
      <c r="O192" s="3">
        <v>10</v>
      </c>
      <c r="P192" s="4" t="s">
        <v>859</v>
      </c>
      <c r="Q192" s="3" t="s">
        <v>860</v>
      </c>
      <c r="R192" s="4" t="s">
        <v>861</v>
      </c>
      <c r="S192" s="4" t="s">
        <v>847</v>
      </c>
      <c r="T192" s="3">
        <v>111058</v>
      </c>
      <c r="U192" s="3">
        <v>1</v>
      </c>
      <c r="V192" s="3">
        <v>0</v>
      </c>
      <c r="X192" s="3" t="str">
        <f>VLOOKUP(Y192,Vat_tu__hang_hoa__dich_vu!$A:$B,2,0)</f>
        <v>GM500</v>
      </c>
      <c r="Y192" s="5" t="s">
        <v>2628</v>
      </c>
      <c r="AA192" s="3" t="s">
        <v>848</v>
      </c>
    </row>
    <row r="193" spans="1:27">
      <c r="A193" s="3" t="str">
        <f>VLOOKUP(B193,Data!$B:$F,5,0)</f>
        <v>00006905</v>
      </c>
      <c r="B193" s="4">
        <v>9105822112</v>
      </c>
      <c r="C193" s="5" t="str">
        <f>VLOOKUP(B193,Data!$B:$O,14,0)</f>
        <v>WIN-022</v>
      </c>
      <c r="D193" s="5"/>
      <c r="E193" s="6">
        <v>45888.623063275503</v>
      </c>
      <c r="F193" s="7">
        <f t="shared" si="4"/>
        <v>45888.623063275503</v>
      </c>
      <c r="G193" s="5"/>
      <c r="H193" s="3" t="s">
        <v>852</v>
      </c>
      <c r="I193" s="4" t="s">
        <v>841</v>
      </c>
      <c r="J193" s="3" t="s">
        <v>842</v>
      </c>
      <c r="K193" s="3" t="s">
        <v>843</v>
      </c>
      <c r="L193" s="4" t="s">
        <v>957</v>
      </c>
      <c r="M193" s="3" t="s">
        <v>958</v>
      </c>
      <c r="N193" s="9" t="str">
        <f t="shared" si="5"/>
        <v>2AQS WM+ GLI 31 Phù Đổng</v>
      </c>
      <c r="O193" s="3">
        <v>20</v>
      </c>
      <c r="P193" s="4" t="s">
        <v>868</v>
      </c>
      <c r="Q193" s="3" t="s">
        <v>869</v>
      </c>
      <c r="R193" s="4" t="s">
        <v>870</v>
      </c>
      <c r="S193" s="4" t="s">
        <v>847</v>
      </c>
      <c r="T193" s="3">
        <v>49500</v>
      </c>
      <c r="U193" s="3">
        <v>1</v>
      </c>
      <c r="V193" s="3">
        <v>0</v>
      </c>
      <c r="X193" s="3" t="str">
        <f>VLOOKUP(Y193,Vat_tu__hang_hoa__dich_vu!$A:$B,2,0)</f>
        <v>GL250KT</v>
      </c>
      <c r="Y193" s="5" t="s">
        <v>2681</v>
      </c>
      <c r="AA193" s="3" t="s">
        <v>848</v>
      </c>
    </row>
    <row r="194" spans="1:27">
      <c r="A194" s="3" t="str">
        <f>VLOOKUP(B194,Data!$B:$F,5,0)</f>
        <v>00039290</v>
      </c>
      <c r="B194" s="4">
        <v>9105822093</v>
      </c>
      <c r="C194" s="5" t="str">
        <f>VLOOKUP(B194,Data!$B:$O,14,0)</f>
        <v>WIN-007</v>
      </c>
      <c r="D194" s="5"/>
      <c r="E194" s="6">
        <v>45888.623338425903</v>
      </c>
      <c r="F194" s="7">
        <f t="shared" si="4"/>
        <v>45888.623338425903</v>
      </c>
      <c r="G194" s="5"/>
      <c r="H194" s="3" t="s">
        <v>852</v>
      </c>
      <c r="I194" s="4" t="s">
        <v>841</v>
      </c>
      <c r="J194" s="3" t="s">
        <v>842</v>
      </c>
      <c r="K194" s="3" t="s">
        <v>843</v>
      </c>
      <c r="L194" s="4" t="s">
        <v>1317</v>
      </c>
      <c r="M194" s="3" t="s">
        <v>1318</v>
      </c>
      <c r="N194" s="9" t="str">
        <f t="shared" si="5"/>
        <v>3708 WM+ QNH số 9 LK1 khu Bao Biển</v>
      </c>
      <c r="O194" s="3">
        <v>10</v>
      </c>
      <c r="P194" s="4" t="s">
        <v>859</v>
      </c>
      <c r="Q194" s="3" t="s">
        <v>860</v>
      </c>
      <c r="R194" s="4" t="s">
        <v>861</v>
      </c>
      <c r="S194" s="4" t="s">
        <v>847</v>
      </c>
      <c r="T194" s="3">
        <v>111058</v>
      </c>
      <c r="U194" s="3">
        <v>2</v>
      </c>
      <c r="V194" s="3">
        <v>0</v>
      </c>
      <c r="X194" s="3" t="str">
        <f>VLOOKUP(Y194,Vat_tu__hang_hoa__dich_vu!$A:$B,2,0)</f>
        <v>GM500</v>
      </c>
      <c r="Y194" s="5" t="s">
        <v>2628</v>
      </c>
      <c r="AA194" s="3" t="s">
        <v>848</v>
      </c>
    </row>
    <row r="195" spans="1:27">
      <c r="A195" s="3" t="str">
        <f>VLOOKUP(B195,Data!$B:$F,5,0)</f>
        <v>00404658</v>
      </c>
      <c r="B195" s="4">
        <v>9105822238</v>
      </c>
      <c r="C195" s="5" t="str">
        <f>VLOOKUP(B195,Data!$B:$O,14,0)</f>
        <v>WIN-002</v>
      </c>
      <c r="D195" s="5"/>
      <c r="E195" s="6">
        <v>45888.629386689798</v>
      </c>
      <c r="F195" s="7">
        <f t="shared" ref="F195:F258" si="6">E195</f>
        <v>45888.629386689798</v>
      </c>
      <c r="G195" s="5"/>
      <c r="H195" s="3" t="s">
        <v>852</v>
      </c>
      <c r="I195" s="4" t="s">
        <v>841</v>
      </c>
      <c r="J195" s="3" t="s">
        <v>842</v>
      </c>
      <c r="K195" s="3" t="s">
        <v>843</v>
      </c>
      <c r="L195" s="4" t="s">
        <v>951</v>
      </c>
      <c r="M195" s="3" t="s">
        <v>952</v>
      </c>
      <c r="N195" s="9" t="str">
        <f t="shared" ref="N195:N258" si="7">L195&amp;" "&amp;M195</f>
        <v>4484 WM+ HNI Chợ Kim, Tổ 49 TT Đông Anh</v>
      </c>
      <c r="O195" s="3">
        <v>10</v>
      </c>
      <c r="P195" s="4" t="s">
        <v>844</v>
      </c>
      <c r="Q195" s="3" t="s">
        <v>845</v>
      </c>
      <c r="R195" s="4" t="s">
        <v>846</v>
      </c>
      <c r="S195" s="4" t="s">
        <v>847</v>
      </c>
      <c r="T195" s="3">
        <v>46000</v>
      </c>
      <c r="U195" s="3">
        <v>1</v>
      </c>
      <c r="V195" s="3">
        <v>0</v>
      </c>
      <c r="X195" s="3" t="str">
        <f>VLOOKUP(Y195,Vat_tu__hang_hoa__dich_vu!$A:$B,2,0)</f>
        <v>MNH250</v>
      </c>
      <c r="Y195" s="5" t="s">
        <v>2912</v>
      </c>
      <c r="AA195" s="3" t="s">
        <v>848</v>
      </c>
    </row>
    <row r="196" spans="1:27">
      <c r="A196" s="3" t="str">
        <f>VLOOKUP(B196,Data!$B:$F,5,0)</f>
        <v>00404653</v>
      </c>
      <c r="B196" s="4">
        <v>9105822231</v>
      </c>
      <c r="C196" s="5" t="str">
        <f>VLOOKUP(B196,Data!$B:$O,14,0)</f>
        <v>WIN-002</v>
      </c>
      <c r="D196" s="5"/>
      <c r="E196" s="6">
        <v>45888.630070335603</v>
      </c>
      <c r="F196" s="7">
        <f t="shared" si="6"/>
        <v>45888.630070335603</v>
      </c>
      <c r="G196" s="5"/>
      <c r="H196" s="3" t="s">
        <v>852</v>
      </c>
      <c r="I196" s="4" t="s">
        <v>841</v>
      </c>
      <c r="J196" s="3" t="s">
        <v>842</v>
      </c>
      <c r="K196" s="3" t="s">
        <v>843</v>
      </c>
      <c r="L196" s="4" t="s">
        <v>1091</v>
      </c>
      <c r="M196" s="3" t="s">
        <v>1092</v>
      </c>
      <c r="N196" s="9" t="str">
        <f t="shared" si="7"/>
        <v>2392 WM+ HNI 56/143 Ng Chính</v>
      </c>
      <c r="O196" s="3">
        <v>10</v>
      </c>
      <c r="P196" s="4" t="s">
        <v>853</v>
      </c>
      <c r="Q196" s="3" t="s">
        <v>854</v>
      </c>
      <c r="R196" s="4" t="s">
        <v>855</v>
      </c>
      <c r="S196" s="4" t="s">
        <v>847</v>
      </c>
      <c r="T196" s="3">
        <v>55595</v>
      </c>
      <c r="U196" s="3">
        <v>3</v>
      </c>
      <c r="V196" s="3">
        <v>0</v>
      </c>
      <c r="X196" s="3" t="str">
        <f>VLOOKUP(Y196,Vat_tu__hang_hoa__dich_vu!$A:$B,2,0)</f>
        <v>TH200</v>
      </c>
      <c r="Y196" s="5" t="s">
        <v>2866</v>
      </c>
      <c r="AA196" s="3" t="s">
        <v>848</v>
      </c>
    </row>
    <row r="197" spans="1:27">
      <c r="A197" s="3" t="str">
        <f>VLOOKUP(B197,Data!$B:$F,5,0)</f>
        <v>00404641</v>
      </c>
      <c r="B197" s="4">
        <v>9105822196</v>
      </c>
      <c r="C197" s="5" t="str">
        <f>VLOOKUP(B197,Data!$B:$O,14,0)</f>
        <v>WIN-002</v>
      </c>
      <c r="D197" s="5"/>
      <c r="E197" s="6">
        <v>45888.630189317097</v>
      </c>
      <c r="F197" s="7">
        <f t="shared" si="6"/>
        <v>45888.630189317097</v>
      </c>
      <c r="G197" s="5"/>
      <c r="H197" s="3" t="s">
        <v>852</v>
      </c>
      <c r="I197" s="4" t="s">
        <v>841</v>
      </c>
      <c r="J197" s="3" t="s">
        <v>842</v>
      </c>
      <c r="K197" s="3" t="s">
        <v>843</v>
      </c>
      <c r="L197" s="4" t="s">
        <v>1275</v>
      </c>
      <c r="M197" s="3" t="s">
        <v>1276</v>
      </c>
      <c r="N197" s="9" t="str">
        <f t="shared" si="7"/>
        <v>4032 WM+ HNI 86 Quan Nhân</v>
      </c>
      <c r="O197" s="3">
        <v>10</v>
      </c>
      <c r="P197" s="4" t="s">
        <v>844</v>
      </c>
      <c r="Q197" s="3" t="s">
        <v>845</v>
      </c>
      <c r="R197" s="4" t="s">
        <v>846</v>
      </c>
      <c r="S197" s="4" t="s">
        <v>847</v>
      </c>
      <c r="T197" s="3">
        <v>46000</v>
      </c>
      <c r="U197" s="3">
        <v>2</v>
      </c>
      <c r="V197" s="3">
        <v>0</v>
      </c>
      <c r="X197" s="3" t="str">
        <f>VLOOKUP(Y197,Vat_tu__hang_hoa__dich_vu!$A:$B,2,0)</f>
        <v>MNH250</v>
      </c>
      <c r="Y197" s="5" t="s">
        <v>2912</v>
      </c>
      <c r="AA197" s="3" t="s">
        <v>848</v>
      </c>
    </row>
    <row r="198" spans="1:27">
      <c r="A198" s="3" t="str">
        <f>VLOOKUP(B198,Data!$B:$F,5,0)</f>
        <v>00404689</v>
      </c>
      <c r="B198" s="4">
        <v>9105822319</v>
      </c>
      <c r="C198" s="5" t="str">
        <f>VLOOKUP(B198,Data!$B:$O,14,0)</f>
        <v>WIN-002</v>
      </c>
      <c r="D198" s="5"/>
      <c r="E198" s="6">
        <v>45888.634598530101</v>
      </c>
      <c r="F198" s="7">
        <f t="shared" si="6"/>
        <v>45888.634598530101</v>
      </c>
      <c r="G198" s="5"/>
      <c r="H198" s="3" t="s">
        <v>852</v>
      </c>
      <c r="I198" s="4" t="s">
        <v>841</v>
      </c>
      <c r="J198" s="3" t="s">
        <v>842</v>
      </c>
      <c r="K198" s="3" t="s">
        <v>843</v>
      </c>
      <c r="L198" s="4" t="s">
        <v>1447</v>
      </c>
      <c r="M198" s="3" t="s">
        <v>1448</v>
      </c>
      <c r="N198" s="9" t="str">
        <f t="shared" si="7"/>
        <v>1666 WM HNI Trường Chinh</v>
      </c>
      <c r="O198" s="3">
        <v>10</v>
      </c>
      <c r="P198" s="4" t="s">
        <v>862</v>
      </c>
      <c r="Q198" s="3" t="s">
        <v>863</v>
      </c>
      <c r="R198" s="4" t="s">
        <v>864</v>
      </c>
      <c r="S198" s="4" t="s">
        <v>847</v>
      </c>
      <c r="T198" s="3">
        <v>74250</v>
      </c>
      <c r="U198" s="3">
        <v>4</v>
      </c>
      <c r="V198" s="3">
        <v>0</v>
      </c>
      <c r="X198" s="3" t="str">
        <f>VLOOKUP(Y198,Vat_tu__hang_hoa__dich_vu!$A:$B,2,0)</f>
        <v>CC300</v>
      </c>
      <c r="Y198" s="5" t="s">
        <v>2568</v>
      </c>
      <c r="AA198" s="3" t="s">
        <v>848</v>
      </c>
    </row>
    <row r="199" spans="1:27">
      <c r="A199" s="3" t="str">
        <f>VLOOKUP(B199,Data!$B:$F,5,0)</f>
        <v>00404689</v>
      </c>
      <c r="B199" s="4">
        <v>9105822319</v>
      </c>
      <c r="C199" s="5" t="str">
        <f>VLOOKUP(B199,Data!$B:$O,14,0)</f>
        <v>WIN-002</v>
      </c>
      <c r="D199" s="5"/>
      <c r="E199" s="6">
        <v>45888.634598530101</v>
      </c>
      <c r="F199" s="7">
        <f t="shared" si="6"/>
        <v>45888.634598530101</v>
      </c>
      <c r="G199" s="5"/>
      <c r="H199" s="3" t="s">
        <v>852</v>
      </c>
      <c r="I199" s="4" t="s">
        <v>841</v>
      </c>
      <c r="J199" s="3" t="s">
        <v>842</v>
      </c>
      <c r="K199" s="3" t="s">
        <v>843</v>
      </c>
      <c r="L199" s="4" t="s">
        <v>1447</v>
      </c>
      <c r="M199" s="3" t="s">
        <v>1448</v>
      </c>
      <c r="N199" s="9" t="str">
        <f t="shared" si="7"/>
        <v>1666 WM HNI Trường Chinh</v>
      </c>
      <c r="O199" s="3">
        <v>20</v>
      </c>
      <c r="P199" s="4" t="s">
        <v>865</v>
      </c>
      <c r="Q199" s="3" t="s">
        <v>866</v>
      </c>
      <c r="R199" s="4" t="s">
        <v>867</v>
      </c>
      <c r="S199" s="4" t="s">
        <v>847</v>
      </c>
      <c r="T199" s="3">
        <v>70950</v>
      </c>
      <c r="U199" s="3">
        <v>2</v>
      </c>
      <c r="V199" s="3">
        <v>0</v>
      </c>
      <c r="X199" s="3" t="str">
        <f>VLOOKUP(Y199,Vat_tu__hang_hoa__dich_vu!$A:$B,2,0)</f>
        <v>CN300</v>
      </c>
      <c r="Y199" s="5" t="s">
        <v>2617</v>
      </c>
      <c r="AA199" s="3" t="s">
        <v>848</v>
      </c>
    </row>
    <row r="200" spans="1:27">
      <c r="A200" s="3" t="str">
        <f>VLOOKUP(B200,Data!$B:$F,5,0)</f>
        <v>00404689</v>
      </c>
      <c r="B200" s="4">
        <v>9105822319</v>
      </c>
      <c r="C200" s="5" t="str">
        <f>VLOOKUP(B200,Data!$B:$O,14,0)</f>
        <v>WIN-002</v>
      </c>
      <c r="D200" s="5"/>
      <c r="E200" s="6">
        <v>45888.634598530101</v>
      </c>
      <c r="F200" s="7">
        <f t="shared" si="6"/>
        <v>45888.634598530101</v>
      </c>
      <c r="G200" s="5"/>
      <c r="H200" s="3" t="s">
        <v>852</v>
      </c>
      <c r="I200" s="4" t="s">
        <v>841</v>
      </c>
      <c r="J200" s="3" t="s">
        <v>842</v>
      </c>
      <c r="K200" s="3" t="s">
        <v>843</v>
      </c>
      <c r="L200" s="4" t="s">
        <v>1447</v>
      </c>
      <c r="M200" s="3" t="s">
        <v>1448</v>
      </c>
      <c r="N200" s="9" t="str">
        <f t="shared" si="7"/>
        <v>1666 WM HNI Trường Chinh</v>
      </c>
      <c r="O200" s="3">
        <v>30</v>
      </c>
      <c r="P200" s="4" t="s">
        <v>868</v>
      </c>
      <c r="Q200" s="3" t="s">
        <v>869</v>
      </c>
      <c r="R200" s="4" t="s">
        <v>870</v>
      </c>
      <c r="S200" s="4" t="s">
        <v>847</v>
      </c>
      <c r="T200" s="3">
        <v>49500</v>
      </c>
      <c r="U200" s="3">
        <v>3</v>
      </c>
      <c r="V200" s="3">
        <v>0</v>
      </c>
      <c r="X200" s="3" t="str">
        <f>VLOOKUP(Y200,Vat_tu__hang_hoa__dich_vu!$A:$B,2,0)</f>
        <v>GL250KT</v>
      </c>
      <c r="Y200" s="5" t="s">
        <v>2681</v>
      </c>
      <c r="AA200" s="3" t="s">
        <v>848</v>
      </c>
    </row>
    <row r="201" spans="1:27">
      <c r="A201" s="3" t="str">
        <f>VLOOKUP(B201,Data!$B:$F,5,0)</f>
        <v>00404689</v>
      </c>
      <c r="B201" s="4">
        <v>9105822319</v>
      </c>
      <c r="C201" s="5" t="str">
        <f>VLOOKUP(B201,Data!$B:$O,14,0)</f>
        <v>WIN-002</v>
      </c>
      <c r="D201" s="5"/>
      <c r="E201" s="6">
        <v>45888.634598530101</v>
      </c>
      <c r="F201" s="7">
        <f t="shared" si="6"/>
        <v>45888.634598530101</v>
      </c>
      <c r="G201" s="5"/>
      <c r="H201" s="3" t="s">
        <v>852</v>
      </c>
      <c r="I201" s="4" t="s">
        <v>841</v>
      </c>
      <c r="J201" s="3" t="s">
        <v>842</v>
      </c>
      <c r="K201" s="3" t="s">
        <v>843</v>
      </c>
      <c r="L201" s="4" t="s">
        <v>1447</v>
      </c>
      <c r="M201" s="3" t="s">
        <v>1448</v>
      </c>
      <c r="N201" s="9" t="str">
        <f t="shared" si="7"/>
        <v>1666 WM HNI Trường Chinh</v>
      </c>
      <c r="O201" s="3">
        <v>40</v>
      </c>
      <c r="P201" s="4" t="s">
        <v>844</v>
      </c>
      <c r="Q201" s="3" t="s">
        <v>845</v>
      </c>
      <c r="R201" s="4" t="s">
        <v>846</v>
      </c>
      <c r="S201" s="4" t="s">
        <v>847</v>
      </c>
      <c r="T201" s="3">
        <v>46000</v>
      </c>
      <c r="U201" s="3">
        <v>1</v>
      </c>
      <c r="V201" s="3">
        <v>0</v>
      </c>
      <c r="X201" s="3" t="str">
        <f>VLOOKUP(Y201,Vat_tu__hang_hoa__dich_vu!$A:$B,2,0)</f>
        <v>MNH250</v>
      </c>
      <c r="Y201" s="5" t="s">
        <v>2912</v>
      </c>
      <c r="AA201" s="3" t="s">
        <v>848</v>
      </c>
    </row>
    <row r="202" spans="1:27">
      <c r="A202" s="3" t="str">
        <f>VLOOKUP(B202,Data!$B:$F,5,0)</f>
        <v>00015158</v>
      </c>
      <c r="B202" s="4">
        <v>9105822335</v>
      </c>
      <c r="C202" s="5" t="str">
        <f>VLOOKUP(B202,Data!$B:$O,14,0)</f>
        <v>WIN-003</v>
      </c>
      <c r="D202" s="5"/>
      <c r="E202" s="6">
        <v>45888.636846990703</v>
      </c>
      <c r="F202" s="7">
        <f t="shared" si="6"/>
        <v>45888.636846990703</v>
      </c>
      <c r="G202" s="5"/>
      <c r="H202" s="3" t="s">
        <v>852</v>
      </c>
      <c r="I202" s="4" t="s">
        <v>841</v>
      </c>
      <c r="J202" s="3" t="s">
        <v>842</v>
      </c>
      <c r="K202" s="3" t="s">
        <v>843</v>
      </c>
      <c r="L202" s="4" t="s">
        <v>1151</v>
      </c>
      <c r="M202" s="3" t="s">
        <v>1152</v>
      </c>
      <c r="N202" s="9" t="str">
        <f t="shared" si="7"/>
        <v>2B44 WM+ PTO Khu 3, TT Phong Châu</v>
      </c>
      <c r="O202" s="3">
        <v>10</v>
      </c>
      <c r="P202" s="4" t="s">
        <v>844</v>
      </c>
      <c r="Q202" s="3" t="s">
        <v>845</v>
      </c>
      <c r="R202" s="4" t="s">
        <v>846</v>
      </c>
      <c r="S202" s="4" t="s">
        <v>847</v>
      </c>
      <c r="T202" s="3">
        <v>46000</v>
      </c>
      <c r="U202" s="3">
        <v>1</v>
      </c>
      <c r="V202" s="3">
        <v>0</v>
      </c>
      <c r="X202" s="3" t="str">
        <f>VLOOKUP(Y202,Vat_tu__hang_hoa__dich_vu!$A:$B,2,0)</f>
        <v>MNH250</v>
      </c>
      <c r="Y202" s="5" t="s">
        <v>2912</v>
      </c>
      <c r="AA202" s="3" t="s">
        <v>848</v>
      </c>
    </row>
    <row r="203" spans="1:27">
      <c r="A203" s="3" t="str">
        <f>VLOOKUP(B203,Data!$B:$F,5,0)</f>
        <v>00024845</v>
      </c>
      <c r="B203" s="4">
        <v>9105822351</v>
      </c>
      <c r="C203" s="5" t="str">
        <f>VLOOKUP(B203,Data!$B:$O,14,0)</f>
        <v>WIN-056</v>
      </c>
      <c r="D203" s="5"/>
      <c r="E203" s="6">
        <v>45888.639480590296</v>
      </c>
      <c r="F203" s="7">
        <f t="shared" si="6"/>
        <v>45888.639480590296</v>
      </c>
      <c r="G203" s="5"/>
      <c r="H203" s="3" t="s">
        <v>852</v>
      </c>
      <c r="I203" s="4" t="s">
        <v>841</v>
      </c>
      <c r="J203" s="3" t="s">
        <v>842</v>
      </c>
      <c r="K203" s="3" t="s">
        <v>843</v>
      </c>
      <c r="L203" s="4" t="s">
        <v>1367</v>
      </c>
      <c r="M203" s="3" t="s">
        <v>1368</v>
      </c>
      <c r="N203" s="9" t="str">
        <f t="shared" si="7"/>
        <v>4713 WM+ HYN Thôn Yên Lịch</v>
      </c>
      <c r="O203" s="3">
        <v>10</v>
      </c>
      <c r="P203" s="4" t="s">
        <v>859</v>
      </c>
      <c r="Q203" s="3" t="s">
        <v>860</v>
      </c>
      <c r="R203" s="4" t="s">
        <v>861</v>
      </c>
      <c r="S203" s="4" t="s">
        <v>847</v>
      </c>
      <c r="T203" s="3">
        <v>111058</v>
      </c>
      <c r="U203" s="3">
        <v>1</v>
      </c>
      <c r="V203" s="3">
        <v>0</v>
      </c>
      <c r="X203" s="3" t="str">
        <f>VLOOKUP(Y203,Vat_tu__hang_hoa__dich_vu!$A:$B,2,0)</f>
        <v>GM500</v>
      </c>
      <c r="Y203" s="5" t="s">
        <v>2628</v>
      </c>
      <c r="AA203" s="3" t="s">
        <v>848</v>
      </c>
    </row>
    <row r="204" spans="1:27">
      <c r="A204" s="3" t="str">
        <f>VLOOKUP(B204,Data!$B:$F,5,0)</f>
        <v>00027744</v>
      </c>
      <c r="B204" s="4">
        <v>9105822436</v>
      </c>
      <c r="C204" s="5" t="str">
        <f>VLOOKUP(B204,Data!$B:$O,14,0)</f>
        <v>WIN-020</v>
      </c>
      <c r="D204" s="5"/>
      <c r="E204" s="6">
        <v>45888.646091435199</v>
      </c>
      <c r="F204" s="7">
        <f t="shared" si="6"/>
        <v>45888.646091435199</v>
      </c>
      <c r="G204" s="5"/>
      <c r="H204" s="3" t="s">
        <v>852</v>
      </c>
      <c r="I204" s="4" t="s">
        <v>841</v>
      </c>
      <c r="J204" s="3" t="s">
        <v>842</v>
      </c>
      <c r="K204" s="3" t="s">
        <v>843</v>
      </c>
      <c r="L204" s="4" t="s">
        <v>989</v>
      </c>
      <c r="M204" s="3" t="s">
        <v>990</v>
      </c>
      <c r="N204" s="9" t="str">
        <f t="shared" si="7"/>
        <v>2APZ WM+ THA Đông Hòa, Hoằng Hải</v>
      </c>
      <c r="O204" s="3">
        <v>10</v>
      </c>
      <c r="P204" s="4" t="s">
        <v>859</v>
      </c>
      <c r="Q204" s="3" t="s">
        <v>860</v>
      </c>
      <c r="R204" s="4" t="s">
        <v>861</v>
      </c>
      <c r="S204" s="4" t="s">
        <v>847</v>
      </c>
      <c r="T204" s="3">
        <v>111058</v>
      </c>
      <c r="U204" s="3">
        <v>1</v>
      </c>
      <c r="V204" s="3">
        <v>0</v>
      </c>
      <c r="X204" s="3" t="str">
        <f>VLOOKUP(Y204,Vat_tu__hang_hoa__dich_vu!$A:$B,2,0)</f>
        <v>GM500</v>
      </c>
      <c r="Y204" s="5" t="s">
        <v>2628</v>
      </c>
      <c r="AA204" s="3" t="s">
        <v>848</v>
      </c>
    </row>
    <row r="205" spans="1:27">
      <c r="A205" s="3" t="str">
        <f>VLOOKUP(B205,Data!$B:$F,5,0)</f>
        <v>00029964</v>
      </c>
      <c r="B205" s="4">
        <v>9105822501</v>
      </c>
      <c r="C205" s="5" t="str">
        <f>VLOOKUP(B205,Data!$B:$O,14,0)</f>
        <v>WIN-025</v>
      </c>
      <c r="D205" s="5"/>
      <c r="E205" s="6">
        <v>45888.649618946802</v>
      </c>
      <c r="F205" s="7">
        <f t="shared" si="6"/>
        <v>45888.649618946802</v>
      </c>
      <c r="G205" s="5"/>
      <c r="H205" s="3" t="s">
        <v>852</v>
      </c>
      <c r="I205" s="4" t="s">
        <v>841</v>
      </c>
      <c r="J205" s="3" t="s">
        <v>842</v>
      </c>
      <c r="K205" s="3" t="s">
        <v>843</v>
      </c>
      <c r="L205" s="4" t="s">
        <v>1321</v>
      </c>
      <c r="M205" s="3" t="s">
        <v>1322</v>
      </c>
      <c r="N205" s="9" t="str">
        <f t="shared" si="7"/>
        <v>4995 WM+ HPG 57 Khu Cầu Đen TT Núi Đối</v>
      </c>
      <c r="O205" s="3">
        <v>10</v>
      </c>
      <c r="P205" s="4" t="s">
        <v>859</v>
      </c>
      <c r="Q205" s="3" t="s">
        <v>860</v>
      </c>
      <c r="R205" s="4" t="s">
        <v>861</v>
      </c>
      <c r="S205" s="4" t="s">
        <v>847</v>
      </c>
      <c r="T205" s="3">
        <v>111058</v>
      </c>
      <c r="U205" s="3">
        <v>2</v>
      </c>
      <c r="V205" s="3">
        <v>0</v>
      </c>
      <c r="X205" s="3" t="str">
        <f>VLOOKUP(Y205,Vat_tu__hang_hoa__dich_vu!$A:$B,2,0)</f>
        <v>GM500</v>
      </c>
      <c r="Y205" s="5" t="s">
        <v>2628</v>
      </c>
      <c r="AA205" s="3" t="s">
        <v>848</v>
      </c>
    </row>
    <row r="206" spans="1:27">
      <c r="A206" s="3" t="str">
        <f>VLOOKUP(B206,Data!$B:$F,5,0)</f>
        <v>00029964</v>
      </c>
      <c r="B206" s="4">
        <v>9105822501</v>
      </c>
      <c r="C206" s="5" t="str">
        <f>VLOOKUP(B206,Data!$B:$O,14,0)</f>
        <v>WIN-025</v>
      </c>
      <c r="D206" s="5"/>
      <c r="E206" s="6">
        <v>45888.649618946802</v>
      </c>
      <c r="F206" s="7">
        <f t="shared" si="6"/>
        <v>45888.649618946802</v>
      </c>
      <c r="G206" s="5"/>
      <c r="H206" s="3" t="s">
        <v>852</v>
      </c>
      <c r="I206" s="4" t="s">
        <v>841</v>
      </c>
      <c r="J206" s="3" t="s">
        <v>842</v>
      </c>
      <c r="K206" s="3" t="s">
        <v>843</v>
      </c>
      <c r="L206" s="4" t="s">
        <v>1321</v>
      </c>
      <c r="M206" s="3" t="s">
        <v>1322</v>
      </c>
      <c r="N206" s="9" t="str">
        <f t="shared" si="7"/>
        <v>4995 WM+ HPG 57 Khu Cầu Đen TT Núi Đối</v>
      </c>
      <c r="O206" s="3">
        <v>20</v>
      </c>
      <c r="P206" s="4" t="s">
        <v>868</v>
      </c>
      <c r="Q206" s="3" t="s">
        <v>869</v>
      </c>
      <c r="R206" s="4" t="s">
        <v>870</v>
      </c>
      <c r="S206" s="4" t="s">
        <v>847</v>
      </c>
      <c r="T206" s="3">
        <v>49500</v>
      </c>
      <c r="U206" s="3">
        <v>2</v>
      </c>
      <c r="V206" s="3">
        <v>0</v>
      </c>
      <c r="X206" s="3" t="str">
        <f>VLOOKUP(Y206,Vat_tu__hang_hoa__dich_vu!$A:$B,2,0)</f>
        <v>GL250KT</v>
      </c>
      <c r="Y206" s="5" t="s">
        <v>2681</v>
      </c>
      <c r="AA206" s="3" t="s">
        <v>848</v>
      </c>
    </row>
    <row r="207" spans="1:27">
      <c r="A207" s="3" t="str">
        <f>VLOOKUP(B207,Data!$B:$F,5,0)</f>
        <v>00029964</v>
      </c>
      <c r="B207" s="4">
        <v>9105822501</v>
      </c>
      <c r="C207" s="5" t="str">
        <f>VLOOKUP(B207,Data!$B:$O,14,0)</f>
        <v>WIN-025</v>
      </c>
      <c r="D207" s="5"/>
      <c r="E207" s="6">
        <v>45888.649618946802</v>
      </c>
      <c r="F207" s="7">
        <f t="shared" si="6"/>
        <v>45888.649618946802</v>
      </c>
      <c r="G207" s="5"/>
      <c r="H207" s="3" t="s">
        <v>852</v>
      </c>
      <c r="I207" s="4" t="s">
        <v>841</v>
      </c>
      <c r="J207" s="3" t="s">
        <v>842</v>
      </c>
      <c r="K207" s="3" t="s">
        <v>843</v>
      </c>
      <c r="L207" s="4" t="s">
        <v>1321</v>
      </c>
      <c r="M207" s="3" t="s">
        <v>1322</v>
      </c>
      <c r="N207" s="9" t="str">
        <f t="shared" si="7"/>
        <v>4995 WM+ HPG 57 Khu Cầu Đen TT Núi Đối</v>
      </c>
      <c r="O207" s="3">
        <v>30</v>
      </c>
      <c r="P207" s="4" t="s">
        <v>878</v>
      </c>
      <c r="Q207" s="3" t="s">
        <v>879</v>
      </c>
      <c r="R207" s="4" t="s">
        <v>880</v>
      </c>
      <c r="S207" s="4" t="s">
        <v>847</v>
      </c>
      <c r="T207" s="3">
        <v>50400</v>
      </c>
      <c r="U207" s="3">
        <v>3</v>
      </c>
      <c r="V207" s="3">
        <v>0</v>
      </c>
      <c r="X207" s="3" t="str">
        <f>VLOOKUP(Y207,Vat_tu__hang_hoa__dich_vu!$A:$B,2,0)</f>
        <v>GSG250</v>
      </c>
      <c r="Y207" s="5" t="s">
        <v>2691</v>
      </c>
      <c r="AA207" s="3" t="s">
        <v>848</v>
      </c>
    </row>
    <row r="208" spans="1:27">
      <c r="A208" s="3" t="str">
        <f>VLOOKUP(B208,Data!$B:$F,5,0)</f>
        <v>00039306</v>
      </c>
      <c r="B208" s="4">
        <v>9105822537</v>
      </c>
      <c r="C208" s="5" t="str">
        <f>VLOOKUP(B208,Data!$B:$O,14,0)</f>
        <v>WIN-007</v>
      </c>
      <c r="D208" s="5"/>
      <c r="E208" s="6">
        <v>45888.650173067101</v>
      </c>
      <c r="F208" s="7">
        <f t="shared" si="6"/>
        <v>45888.650173067101</v>
      </c>
      <c r="G208" s="5"/>
      <c r="H208" s="3" t="s">
        <v>852</v>
      </c>
      <c r="I208" s="4" t="s">
        <v>841</v>
      </c>
      <c r="J208" s="3" t="s">
        <v>842</v>
      </c>
      <c r="K208" s="3" t="s">
        <v>843</v>
      </c>
      <c r="L208" s="4" t="s">
        <v>1001</v>
      </c>
      <c r="M208" s="3" t="s">
        <v>1002</v>
      </c>
      <c r="N208" s="9" t="str">
        <f t="shared" si="7"/>
        <v>5757 WM+ QNH Tổ 3 Khu 3 Trần Hưng Đạo</v>
      </c>
      <c r="O208" s="3">
        <v>10</v>
      </c>
      <c r="P208" s="4" t="s">
        <v>844</v>
      </c>
      <c r="Q208" s="3" t="s">
        <v>845</v>
      </c>
      <c r="R208" s="4" t="s">
        <v>846</v>
      </c>
      <c r="S208" s="4" t="s">
        <v>847</v>
      </c>
      <c r="T208" s="3">
        <v>46000</v>
      </c>
      <c r="U208" s="3">
        <v>2</v>
      </c>
      <c r="V208" s="3">
        <v>0</v>
      </c>
      <c r="X208" s="3" t="str">
        <f>VLOOKUP(Y208,Vat_tu__hang_hoa__dich_vu!$A:$B,2,0)</f>
        <v>MNH250</v>
      </c>
      <c r="Y208" s="5" t="s">
        <v>2912</v>
      </c>
      <c r="AA208" s="3" t="s">
        <v>848</v>
      </c>
    </row>
    <row r="209" spans="1:27">
      <c r="A209" s="3" t="str">
        <f>VLOOKUP(B209,Data!$B:$F,5,0)</f>
        <v>00039306</v>
      </c>
      <c r="B209" s="4">
        <v>9105822537</v>
      </c>
      <c r="C209" s="5" t="str">
        <f>VLOOKUP(B209,Data!$B:$O,14,0)</f>
        <v>WIN-007</v>
      </c>
      <c r="D209" s="5"/>
      <c r="E209" s="6">
        <v>45888.650173067101</v>
      </c>
      <c r="F209" s="7">
        <f t="shared" si="6"/>
        <v>45888.650173067101</v>
      </c>
      <c r="G209" s="5"/>
      <c r="H209" s="3" t="s">
        <v>852</v>
      </c>
      <c r="I209" s="4" t="s">
        <v>841</v>
      </c>
      <c r="J209" s="3" t="s">
        <v>842</v>
      </c>
      <c r="K209" s="3" t="s">
        <v>843</v>
      </c>
      <c r="L209" s="4" t="s">
        <v>1001</v>
      </c>
      <c r="M209" s="3" t="s">
        <v>1002</v>
      </c>
      <c r="N209" s="9" t="str">
        <f t="shared" si="7"/>
        <v>5757 WM+ QNH Tổ 3 Khu 3 Trần Hưng Đạo</v>
      </c>
      <c r="O209" s="3">
        <v>20</v>
      </c>
      <c r="P209" s="4" t="s">
        <v>862</v>
      </c>
      <c r="Q209" s="3" t="s">
        <v>863</v>
      </c>
      <c r="R209" s="4" t="s">
        <v>864</v>
      </c>
      <c r="S209" s="4" t="s">
        <v>847</v>
      </c>
      <c r="T209" s="3">
        <v>74250</v>
      </c>
      <c r="U209" s="3">
        <v>3</v>
      </c>
      <c r="V209" s="3">
        <v>0</v>
      </c>
      <c r="X209" s="3" t="str">
        <f>VLOOKUP(Y209,Vat_tu__hang_hoa__dich_vu!$A:$B,2,0)</f>
        <v>CC300</v>
      </c>
      <c r="Y209" s="5" t="s">
        <v>2568</v>
      </c>
      <c r="AA209" s="3" t="s">
        <v>848</v>
      </c>
    </row>
    <row r="210" spans="1:27">
      <c r="A210" s="3" t="str">
        <f>VLOOKUP(B210,Data!$B:$F,5,0)</f>
        <v>00052438</v>
      </c>
      <c r="B210" s="4">
        <v>9105822548</v>
      </c>
      <c r="C210" s="5" t="str">
        <f>VLOOKUP(B210,Data!$B:$O,14,0)</f>
        <v>WIN-024</v>
      </c>
      <c r="D210" s="5"/>
      <c r="E210" s="6">
        <v>45888.650861342598</v>
      </c>
      <c r="F210" s="7">
        <f t="shared" si="6"/>
        <v>45888.650861342598</v>
      </c>
      <c r="G210" s="5"/>
      <c r="H210" s="3" t="s">
        <v>852</v>
      </c>
      <c r="I210" s="4" t="s">
        <v>841</v>
      </c>
      <c r="J210" s="3" t="s">
        <v>842</v>
      </c>
      <c r="K210" s="3" t="s">
        <v>843</v>
      </c>
      <c r="L210" s="4" t="s">
        <v>1109</v>
      </c>
      <c r="M210" s="3" t="s">
        <v>1110</v>
      </c>
      <c r="N210" s="9" t="str">
        <f t="shared" si="7"/>
        <v>2AKI WM+ BDG CC HT Pearl Apartment</v>
      </c>
      <c r="O210" s="3">
        <v>10</v>
      </c>
      <c r="P210" s="4" t="s">
        <v>873</v>
      </c>
      <c r="Q210" s="3" t="s">
        <v>874</v>
      </c>
      <c r="R210" s="4" t="s">
        <v>875</v>
      </c>
      <c r="S210" s="4" t="s">
        <v>847</v>
      </c>
      <c r="T210" s="3">
        <v>111606</v>
      </c>
      <c r="U210" s="3">
        <v>1</v>
      </c>
      <c r="V210" s="3">
        <v>0</v>
      </c>
      <c r="X210" s="3" t="str">
        <f>VLOOKUP(Y210,Vat_tu__hang_hoa__dich_vu!$A:$B,2,0)</f>
        <v>GXD500</v>
      </c>
      <c r="Y210" s="5" t="s">
        <v>2911</v>
      </c>
      <c r="AA210" s="3" t="s">
        <v>848</v>
      </c>
    </row>
    <row r="211" spans="1:27">
      <c r="A211" s="3" t="str">
        <f>VLOOKUP(B211,Data!$B:$F,5,0)</f>
        <v>00052438</v>
      </c>
      <c r="B211" s="4">
        <v>9105822548</v>
      </c>
      <c r="C211" s="5" t="str">
        <f>VLOOKUP(B211,Data!$B:$O,14,0)</f>
        <v>WIN-024</v>
      </c>
      <c r="D211" s="5"/>
      <c r="E211" s="6">
        <v>45888.650861342598</v>
      </c>
      <c r="F211" s="7">
        <f t="shared" si="6"/>
        <v>45888.650861342598</v>
      </c>
      <c r="G211" s="5"/>
      <c r="H211" s="3" t="s">
        <v>852</v>
      </c>
      <c r="I211" s="4" t="s">
        <v>841</v>
      </c>
      <c r="J211" s="3" t="s">
        <v>842</v>
      </c>
      <c r="K211" s="3" t="s">
        <v>843</v>
      </c>
      <c r="L211" s="4" t="s">
        <v>1109</v>
      </c>
      <c r="M211" s="3" t="s">
        <v>1110</v>
      </c>
      <c r="N211" s="9" t="str">
        <f t="shared" si="7"/>
        <v>2AKI WM+ BDG CC HT Pearl Apartment</v>
      </c>
      <c r="O211" s="3">
        <v>20</v>
      </c>
      <c r="P211" s="4" t="s">
        <v>849</v>
      </c>
      <c r="Q211" s="3" t="s">
        <v>850</v>
      </c>
      <c r="R211" s="4" t="s">
        <v>851</v>
      </c>
      <c r="S211" s="4" t="s">
        <v>847</v>
      </c>
      <c r="T211" s="3">
        <v>73431</v>
      </c>
      <c r="U211" s="3">
        <v>2</v>
      </c>
      <c r="V211" s="3">
        <v>0</v>
      </c>
      <c r="X211" s="3" t="str">
        <f>VLOOKUP(Y211,Vat_tu__hang_hoa__dich_vu!$A:$B,2,0)</f>
        <v>CGM300</v>
      </c>
      <c r="Y211" s="5" t="s">
        <v>2577</v>
      </c>
      <c r="AA211" s="3" t="s">
        <v>848</v>
      </c>
    </row>
    <row r="212" spans="1:27">
      <c r="A212" s="3" t="str">
        <f>VLOOKUP(B212,Data!$B:$F,5,0)</f>
        <v>00052438</v>
      </c>
      <c r="B212" s="4">
        <v>9105822548</v>
      </c>
      <c r="C212" s="5" t="str">
        <f>VLOOKUP(B212,Data!$B:$O,14,0)</f>
        <v>WIN-024</v>
      </c>
      <c r="D212" s="5"/>
      <c r="E212" s="6">
        <v>45888.650861342598</v>
      </c>
      <c r="F212" s="7">
        <f t="shared" si="6"/>
        <v>45888.650861342598</v>
      </c>
      <c r="G212" s="5"/>
      <c r="H212" s="3" t="s">
        <v>852</v>
      </c>
      <c r="I212" s="4" t="s">
        <v>841</v>
      </c>
      <c r="J212" s="3" t="s">
        <v>842</v>
      </c>
      <c r="K212" s="3" t="s">
        <v>843</v>
      </c>
      <c r="L212" s="4" t="s">
        <v>1109</v>
      </c>
      <c r="M212" s="3" t="s">
        <v>1110</v>
      </c>
      <c r="N212" s="9" t="str">
        <f t="shared" si="7"/>
        <v>2AKI WM+ BDG CC HT Pearl Apartment</v>
      </c>
      <c r="O212" s="3">
        <v>30</v>
      </c>
      <c r="P212" s="4" t="s">
        <v>865</v>
      </c>
      <c r="Q212" s="3" t="s">
        <v>866</v>
      </c>
      <c r="R212" s="4" t="s">
        <v>867</v>
      </c>
      <c r="S212" s="4" t="s">
        <v>847</v>
      </c>
      <c r="T212" s="3">
        <v>70950</v>
      </c>
      <c r="U212" s="3">
        <v>2</v>
      </c>
      <c r="V212" s="3">
        <v>0</v>
      </c>
      <c r="X212" s="3" t="str">
        <f>VLOOKUP(Y212,Vat_tu__hang_hoa__dich_vu!$A:$B,2,0)</f>
        <v>CN300</v>
      </c>
      <c r="Y212" s="5" t="s">
        <v>2617</v>
      </c>
      <c r="AA212" s="3" t="s">
        <v>848</v>
      </c>
    </row>
    <row r="213" spans="1:27">
      <c r="A213" s="3" t="str">
        <f>VLOOKUP(B213,Data!$B:$F,5,0)</f>
        <v>00052438</v>
      </c>
      <c r="B213" s="4">
        <v>9105822548</v>
      </c>
      <c r="C213" s="5" t="str">
        <f>VLOOKUP(B213,Data!$B:$O,14,0)</f>
        <v>WIN-024</v>
      </c>
      <c r="D213" s="5"/>
      <c r="E213" s="6">
        <v>45888.650861342598</v>
      </c>
      <c r="F213" s="7">
        <f t="shared" si="6"/>
        <v>45888.650861342598</v>
      </c>
      <c r="G213" s="5"/>
      <c r="H213" s="3" t="s">
        <v>852</v>
      </c>
      <c r="I213" s="4" t="s">
        <v>841</v>
      </c>
      <c r="J213" s="3" t="s">
        <v>842</v>
      </c>
      <c r="K213" s="3" t="s">
        <v>843</v>
      </c>
      <c r="L213" s="4" t="s">
        <v>1109</v>
      </c>
      <c r="M213" s="3" t="s">
        <v>1110</v>
      </c>
      <c r="N213" s="9" t="str">
        <f t="shared" si="7"/>
        <v>2AKI WM+ BDG CC HT Pearl Apartment</v>
      </c>
      <c r="O213" s="3">
        <v>40</v>
      </c>
      <c r="P213" s="4" t="s">
        <v>856</v>
      </c>
      <c r="Q213" s="3" t="s">
        <v>857</v>
      </c>
      <c r="R213" s="4" t="s">
        <v>858</v>
      </c>
      <c r="S213" s="4" t="s">
        <v>847</v>
      </c>
      <c r="T213" s="3">
        <v>50182</v>
      </c>
      <c r="U213" s="3">
        <v>2</v>
      </c>
      <c r="V213" s="3">
        <v>0</v>
      </c>
      <c r="X213" s="3" t="str">
        <f>VLOOKUP(Y213,Vat_tu__hang_hoa__dich_vu!$A:$B,2,0)</f>
        <v>GTLX250G</v>
      </c>
      <c r="Y213" s="5" t="s">
        <v>2913</v>
      </c>
      <c r="AA213" s="3" t="s">
        <v>848</v>
      </c>
    </row>
    <row r="214" spans="1:27">
      <c r="A214" s="3" t="str">
        <f>VLOOKUP(B214,Data!$B:$F,5,0)</f>
        <v>00052438</v>
      </c>
      <c r="B214" s="4">
        <v>9105822548</v>
      </c>
      <c r="C214" s="5" t="str">
        <f>VLOOKUP(B214,Data!$B:$O,14,0)</f>
        <v>WIN-024</v>
      </c>
      <c r="D214" s="5"/>
      <c r="E214" s="6">
        <v>45888.650861342598</v>
      </c>
      <c r="F214" s="7">
        <f t="shared" si="6"/>
        <v>45888.650861342598</v>
      </c>
      <c r="G214" s="5"/>
      <c r="H214" s="3" t="s">
        <v>852</v>
      </c>
      <c r="I214" s="4" t="s">
        <v>841</v>
      </c>
      <c r="J214" s="3" t="s">
        <v>842</v>
      </c>
      <c r="K214" s="3" t="s">
        <v>843</v>
      </c>
      <c r="L214" s="4" t="s">
        <v>1109</v>
      </c>
      <c r="M214" s="3" t="s">
        <v>1110</v>
      </c>
      <c r="N214" s="9" t="str">
        <f t="shared" si="7"/>
        <v>2AKI WM+ BDG CC HT Pearl Apartment</v>
      </c>
      <c r="O214" s="3">
        <v>50</v>
      </c>
      <c r="P214" s="4" t="s">
        <v>849</v>
      </c>
      <c r="Q214" s="3" t="s">
        <v>850</v>
      </c>
      <c r="R214" s="4" t="s">
        <v>851</v>
      </c>
      <c r="S214" s="4" t="s">
        <v>847</v>
      </c>
      <c r="T214" s="3">
        <v>73431</v>
      </c>
      <c r="U214" s="3">
        <v>2</v>
      </c>
      <c r="V214" s="3">
        <v>0</v>
      </c>
      <c r="X214" s="3" t="str">
        <f>VLOOKUP(Y214,Vat_tu__hang_hoa__dich_vu!$A:$B,2,0)</f>
        <v>CGM300</v>
      </c>
      <c r="Y214" s="5" t="s">
        <v>2577</v>
      </c>
      <c r="AA214" s="3" t="s">
        <v>848</v>
      </c>
    </row>
    <row r="215" spans="1:27">
      <c r="A215" s="3" t="str">
        <f>VLOOKUP(B215,Data!$B:$F,5,0)</f>
        <v>00027747</v>
      </c>
      <c r="B215" s="4">
        <v>9105822533</v>
      </c>
      <c r="C215" s="5" t="str">
        <f>VLOOKUP(B215,Data!$B:$O,14,0)</f>
        <v>WIN-020</v>
      </c>
      <c r="D215" s="5"/>
      <c r="E215" s="6">
        <v>45888.654931446799</v>
      </c>
      <c r="F215" s="7">
        <f t="shared" si="6"/>
        <v>45888.654931446799</v>
      </c>
      <c r="G215" s="5"/>
      <c r="H215" s="3" t="s">
        <v>852</v>
      </c>
      <c r="I215" s="4" t="s">
        <v>841</v>
      </c>
      <c r="J215" s="3" t="s">
        <v>842</v>
      </c>
      <c r="K215" s="3" t="s">
        <v>843</v>
      </c>
      <c r="L215" s="4" t="s">
        <v>989</v>
      </c>
      <c r="M215" s="3" t="s">
        <v>990</v>
      </c>
      <c r="N215" s="9" t="str">
        <f t="shared" si="7"/>
        <v>2APZ WM+ THA Đông Hòa, Hoằng Hải</v>
      </c>
      <c r="O215" s="3">
        <v>10</v>
      </c>
      <c r="P215" s="4" t="s">
        <v>859</v>
      </c>
      <c r="Q215" s="3" t="s">
        <v>860</v>
      </c>
      <c r="R215" s="4" t="s">
        <v>861</v>
      </c>
      <c r="S215" s="4" t="s">
        <v>847</v>
      </c>
      <c r="T215" s="3">
        <v>111058</v>
      </c>
      <c r="U215" s="3">
        <v>1</v>
      </c>
      <c r="V215" s="3">
        <v>0</v>
      </c>
      <c r="X215" s="3" t="str">
        <f>VLOOKUP(Y215,Vat_tu__hang_hoa__dich_vu!$A:$B,2,0)</f>
        <v>GM500</v>
      </c>
      <c r="Y215" s="5" t="s">
        <v>2628</v>
      </c>
      <c r="AA215" s="3" t="s">
        <v>848</v>
      </c>
    </row>
    <row r="216" spans="1:27">
      <c r="A216" s="3" t="str">
        <f>VLOOKUP(B216,Data!$B:$F,5,0)</f>
        <v>00015161</v>
      </c>
      <c r="B216" s="4">
        <v>9105822536</v>
      </c>
      <c r="C216" s="5" t="str">
        <f>VLOOKUP(B216,Data!$B:$O,14,0)</f>
        <v>WIN-003</v>
      </c>
      <c r="D216" s="5"/>
      <c r="E216" s="6">
        <v>45888.655978090297</v>
      </c>
      <c r="F216" s="7">
        <f t="shared" si="6"/>
        <v>45888.655978090297</v>
      </c>
      <c r="G216" s="5"/>
      <c r="H216" s="3" t="s">
        <v>852</v>
      </c>
      <c r="I216" s="4" t="s">
        <v>841</v>
      </c>
      <c r="J216" s="3" t="s">
        <v>842</v>
      </c>
      <c r="K216" s="3" t="s">
        <v>843</v>
      </c>
      <c r="L216" s="4" t="s">
        <v>1139</v>
      </c>
      <c r="M216" s="3" t="s">
        <v>1140</v>
      </c>
      <c r="N216" s="9" t="str">
        <f t="shared" si="7"/>
        <v>5947 WM+ PTO Khu 8 Thanh Ba</v>
      </c>
      <c r="O216" s="3">
        <v>10</v>
      </c>
      <c r="P216" s="4" t="s">
        <v>859</v>
      </c>
      <c r="Q216" s="3" t="s">
        <v>860</v>
      </c>
      <c r="R216" s="4" t="s">
        <v>861</v>
      </c>
      <c r="S216" s="4" t="s">
        <v>847</v>
      </c>
      <c r="T216" s="3">
        <v>111058</v>
      </c>
      <c r="U216" s="3">
        <v>2</v>
      </c>
      <c r="V216" s="3">
        <v>0</v>
      </c>
      <c r="X216" s="3" t="str">
        <f>VLOOKUP(Y216,Vat_tu__hang_hoa__dich_vu!$A:$B,2,0)</f>
        <v>GM500</v>
      </c>
      <c r="Y216" s="5" t="s">
        <v>2628</v>
      </c>
      <c r="AA216" s="3" t="s">
        <v>848</v>
      </c>
    </row>
    <row r="217" spans="1:27">
      <c r="A217" s="3" t="str">
        <f>VLOOKUP(B217,Data!$B:$F,5,0)</f>
        <v>00007873</v>
      </c>
      <c r="B217" s="4">
        <v>9105822593</v>
      </c>
      <c r="C217" s="5" t="str">
        <f>VLOOKUP(B217,Data!$B:$O,14,0)</f>
        <v>WIN-042</v>
      </c>
      <c r="D217" s="5"/>
      <c r="E217" s="6">
        <v>45888.6570351505</v>
      </c>
      <c r="F217" s="7">
        <f t="shared" si="6"/>
        <v>45888.6570351505</v>
      </c>
      <c r="G217" s="5"/>
      <c r="H217" s="3" t="s">
        <v>852</v>
      </c>
      <c r="I217" s="4" t="s">
        <v>841</v>
      </c>
      <c r="J217" s="3" t="s">
        <v>842</v>
      </c>
      <c r="K217" s="3" t="s">
        <v>843</v>
      </c>
      <c r="L217" s="4" t="s">
        <v>1449</v>
      </c>
      <c r="M217" s="3" t="s">
        <v>1450</v>
      </c>
      <c r="N217" s="9" t="str">
        <f t="shared" si="7"/>
        <v>2B16 WM+ QNI Thôn Gia Hòa, Tịnh Long</v>
      </c>
      <c r="O217" s="3">
        <v>10</v>
      </c>
      <c r="P217" s="4" t="s">
        <v>859</v>
      </c>
      <c r="Q217" s="3" t="s">
        <v>860</v>
      </c>
      <c r="R217" s="4" t="s">
        <v>861</v>
      </c>
      <c r="S217" s="4" t="s">
        <v>847</v>
      </c>
      <c r="T217" s="3">
        <v>111058</v>
      </c>
      <c r="U217" s="3">
        <v>1</v>
      </c>
      <c r="V217" s="3">
        <v>0</v>
      </c>
      <c r="X217" s="3" t="str">
        <f>VLOOKUP(Y217,Vat_tu__hang_hoa__dich_vu!$A:$B,2,0)</f>
        <v>GM500</v>
      </c>
      <c r="Y217" s="5" t="s">
        <v>2628</v>
      </c>
      <c r="AA217" s="3" t="s">
        <v>848</v>
      </c>
    </row>
    <row r="218" spans="1:27">
      <c r="A218" s="3" t="str">
        <f>VLOOKUP(B218,Data!$B:$F,5,0)</f>
        <v>00031661</v>
      </c>
      <c r="B218" s="4">
        <v>9105822627</v>
      </c>
      <c r="C218" s="5" t="str">
        <f>VLOOKUP(B218,Data!$B:$O,14,0)</f>
        <v>WIN-058</v>
      </c>
      <c r="D218" s="5"/>
      <c r="E218" s="6">
        <v>45888.657861307896</v>
      </c>
      <c r="F218" s="7">
        <f t="shared" si="6"/>
        <v>45888.657861307896</v>
      </c>
      <c r="G218" s="5"/>
      <c r="H218" s="3" t="s">
        <v>852</v>
      </c>
      <c r="I218" s="4" t="s">
        <v>841</v>
      </c>
      <c r="J218" s="3" t="s">
        <v>842</v>
      </c>
      <c r="K218" s="3" t="s">
        <v>843</v>
      </c>
      <c r="L218" s="4" t="s">
        <v>1337</v>
      </c>
      <c r="M218" s="3" t="s">
        <v>1338</v>
      </c>
      <c r="N218" s="9" t="str">
        <f t="shared" si="7"/>
        <v>2AT8 WM+ NAN Đường Tái Định Cư, Diễn Thà</v>
      </c>
      <c r="O218" s="3">
        <v>10</v>
      </c>
      <c r="P218" s="4" t="s">
        <v>859</v>
      </c>
      <c r="Q218" s="3" t="s">
        <v>860</v>
      </c>
      <c r="R218" s="4" t="s">
        <v>861</v>
      </c>
      <c r="S218" s="4" t="s">
        <v>847</v>
      </c>
      <c r="T218" s="3">
        <v>111058</v>
      </c>
      <c r="U218" s="3">
        <v>3</v>
      </c>
      <c r="V218" s="3">
        <v>0</v>
      </c>
      <c r="X218" s="3" t="str">
        <f>VLOOKUP(Y218,Vat_tu__hang_hoa__dich_vu!$A:$B,2,0)</f>
        <v>GM500</v>
      </c>
      <c r="Y218" s="5" t="s">
        <v>2628</v>
      </c>
      <c r="AA218" s="3" t="s">
        <v>848</v>
      </c>
    </row>
    <row r="219" spans="1:27">
      <c r="A219" s="3" t="str">
        <f>VLOOKUP(B219,Data!$B:$F,5,0)</f>
        <v>00132350</v>
      </c>
      <c r="B219" s="4">
        <v>9105822641</v>
      </c>
      <c r="C219" s="5" t="str">
        <f>VLOOKUP(B219,Data!$B:$O,14,0)</f>
        <v>WIN</v>
      </c>
      <c r="D219" s="5"/>
      <c r="E219" s="6">
        <v>45888.659466585603</v>
      </c>
      <c r="F219" s="7">
        <f t="shared" si="6"/>
        <v>45888.659466585603</v>
      </c>
      <c r="G219" s="5"/>
      <c r="H219" s="3" t="s">
        <v>852</v>
      </c>
      <c r="I219" s="4" t="s">
        <v>841</v>
      </c>
      <c r="J219" s="3" t="s">
        <v>842</v>
      </c>
      <c r="K219" s="3" t="s">
        <v>843</v>
      </c>
      <c r="L219" s="4" t="s">
        <v>1203</v>
      </c>
      <c r="M219" s="3" t="s">
        <v>1204</v>
      </c>
      <c r="N219" s="9" t="str">
        <f t="shared" si="7"/>
        <v>6675 WIN HCM 148 Đường số 9</v>
      </c>
      <c r="O219" s="3">
        <v>10</v>
      </c>
      <c r="P219" s="4" t="s">
        <v>865</v>
      </c>
      <c r="Q219" s="3" t="s">
        <v>866</v>
      </c>
      <c r="R219" s="4" t="s">
        <v>867</v>
      </c>
      <c r="S219" s="4" t="s">
        <v>847</v>
      </c>
      <c r="T219" s="3">
        <v>70950</v>
      </c>
      <c r="U219" s="3">
        <v>1</v>
      </c>
      <c r="V219" s="3">
        <v>0</v>
      </c>
      <c r="X219" s="3" t="str">
        <f>VLOOKUP(Y219,Vat_tu__hang_hoa__dich_vu!$A:$B,2,0)</f>
        <v>CN300</v>
      </c>
      <c r="Y219" s="5" t="s">
        <v>2617</v>
      </c>
      <c r="AA219" s="3" t="s">
        <v>848</v>
      </c>
    </row>
    <row r="220" spans="1:27">
      <c r="A220" s="3" t="str">
        <f>VLOOKUP(B220,Data!$B:$F,5,0)</f>
        <v>00132350</v>
      </c>
      <c r="B220" s="4">
        <v>9105822641</v>
      </c>
      <c r="C220" s="5" t="str">
        <f>VLOOKUP(B220,Data!$B:$O,14,0)</f>
        <v>WIN</v>
      </c>
      <c r="D220" s="5"/>
      <c r="E220" s="6">
        <v>45888.659466585603</v>
      </c>
      <c r="F220" s="7">
        <f t="shared" si="6"/>
        <v>45888.659466585603</v>
      </c>
      <c r="G220" s="5"/>
      <c r="H220" s="3" t="s">
        <v>852</v>
      </c>
      <c r="I220" s="4" t="s">
        <v>841</v>
      </c>
      <c r="J220" s="3" t="s">
        <v>842</v>
      </c>
      <c r="K220" s="3" t="s">
        <v>843</v>
      </c>
      <c r="L220" s="4" t="s">
        <v>1203</v>
      </c>
      <c r="M220" s="3" t="s">
        <v>1204</v>
      </c>
      <c r="N220" s="9" t="str">
        <f t="shared" si="7"/>
        <v>6675 WIN HCM 148 Đường số 9</v>
      </c>
      <c r="O220" s="3">
        <v>20</v>
      </c>
      <c r="P220" s="4" t="s">
        <v>868</v>
      </c>
      <c r="Q220" s="3" t="s">
        <v>869</v>
      </c>
      <c r="R220" s="4" t="s">
        <v>870</v>
      </c>
      <c r="S220" s="4" t="s">
        <v>847</v>
      </c>
      <c r="T220" s="3">
        <v>49500</v>
      </c>
      <c r="U220" s="3">
        <v>1</v>
      </c>
      <c r="V220" s="3">
        <v>0</v>
      </c>
      <c r="X220" s="3" t="str">
        <f>VLOOKUP(Y220,Vat_tu__hang_hoa__dich_vu!$A:$B,2,0)</f>
        <v>GL250KT</v>
      </c>
      <c r="Y220" s="5" t="s">
        <v>2681</v>
      </c>
      <c r="AA220" s="3" t="s">
        <v>848</v>
      </c>
    </row>
    <row r="221" spans="1:27">
      <c r="A221" s="3" t="str">
        <f>VLOOKUP(B221,Data!$B:$F,5,0)</f>
        <v>00132350</v>
      </c>
      <c r="B221" s="4">
        <v>9105822641</v>
      </c>
      <c r="C221" s="5" t="str">
        <f>VLOOKUP(B221,Data!$B:$O,14,0)</f>
        <v>WIN</v>
      </c>
      <c r="D221" s="5"/>
      <c r="E221" s="6">
        <v>45888.659466585603</v>
      </c>
      <c r="F221" s="7">
        <f t="shared" si="6"/>
        <v>45888.659466585603</v>
      </c>
      <c r="G221" s="5"/>
      <c r="H221" s="3" t="s">
        <v>852</v>
      </c>
      <c r="I221" s="4" t="s">
        <v>841</v>
      </c>
      <c r="J221" s="3" t="s">
        <v>842</v>
      </c>
      <c r="K221" s="3" t="s">
        <v>843</v>
      </c>
      <c r="L221" s="4" t="s">
        <v>1203</v>
      </c>
      <c r="M221" s="3" t="s">
        <v>1204</v>
      </c>
      <c r="N221" s="9" t="str">
        <f t="shared" si="7"/>
        <v>6675 WIN HCM 148 Đường số 9</v>
      </c>
      <c r="O221" s="3">
        <v>30</v>
      </c>
      <c r="P221" s="4" t="s">
        <v>859</v>
      </c>
      <c r="Q221" s="3" t="s">
        <v>860</v>
      </c>
      <c r="R221" s="4" t="s">
        <v>861</v>
      </c>
      <c r="S221" s="4" t="s">
        <v>847</v>
      </c>
      <c r="T221" s="3">
        <v>111058</v>
      </c>
      <c r="U221" s="3">
        <v>1</v>
      </c>
      <c r="V221" s="3">
        <v>0</v>
      </c>
      <c r="X221" s="3" t="str">
        <f>VLOOKUP(Y221,Vat_tu__hang_hoa__dich_vu!$A:$B,2,0)</f>
        <v>GM500</v>
      </c>
      <c r="Y221" s="5" t="s">
        <v>2628</v>
      </c>
      <c r="AA221" s="3" t="s">
        <v>848</v>
      </c>
    </row>
    <row r="222" spans="1:27">
      <c r="A222" s="3" t="str">
        <f>VLOOKUP(B222,Data!$B:$F,5,0)</f>
        <v>00132350</v>
      </c>
      <c r="B222" s="4">
        <v>9105822641</v>
      </c>
      <c r="C222" s="5" t="str">
        <f>VLOOKUP(B222,Data!$B:$O,14,0)</f>
        <v>WIN</v>
      </c>
      <c r="D222" s="5"/>
      <c r="E222" s="6">
        <v>45888.659466585603</v>
      </c>
      <c r="F222" s="7">
        <f t="shared" si="6"/>
        <v>45888.659466585603</v>
      </c>
      <c r="G222" s="5"/>
      <c r="H222" s="3" t="s">
        <v>852</v>
      </c>
      <c r="I222" s="4" t="s">
        <v>841</v>
      </c>
      <c r="J222" s="3" t="s">
        <v>842</v>
      </c>
      <c r="K222" s="3" t="s">
        <v>843</v>
      </c>
      <c r="L222" s="4" t="s">
        <v>1203</v>
      </c>
      <c r="M222" s="3" t="s">
        <v>1204</v>
      </c>
      <c r="N222" s="9" t="str">
        <f t="shared" si="7"/>
        <v>6675 WIN HCM 148 Đường số 9</v>
      </c>
      <c r="O222" s="3">
        <v>40</v>
      </c>
      <c r="P222" s="4" t="s">
        <v>853</v>
      </c>
      <c r="Q222" s="3" t="s">
        <v>854</v>
      </c>
      <c r="R222" s="4" t="s">
        <v>855</v>
      </c>
      <c r="S222" s="4" t="s">
        <v>847</v>
      </c>
      <c r="T222" s="3">
        <v>55595</v>
      </c>
      <c r="U222" s="3">
        <v>2</v>
      </c>
      <c r="V222" s="3">
        <v>0</v>
      </c>
      <c r="X222" s="3" t="str">
        <f>VLOOKUP(Y222,Vat_tu__hang_hoa__dich_vu!$A:$B,2,0)</f>
        <v>TH200</v>
      </c>
      <c r="Y222" s="5" t="s">
        <v>2866</v>
      </c>
      <c r="AA222" s="3" t="s">
        <v>848</v>
      </c>
    </row>
    <row r="223" spans="1:27">
      <c r="A223" s="3" t="str">
        <f>VLOOKUP(B223,Data!$B:$F,5,0)</f>
        <v>00132357</v>
      </c>
      <c r="B223" s="4">
        <v>9105822673</v>
      </c>
      <c r="C223" s="5" t="str">
        <f>VLOOKUP(B223,Data!$B:$O,14,0)</f>
        <v>WIN</v>
      </c>
      <c r="D223" s="5"/>
      <c r="E223" s="6">
        <v>45888.662081631897</v>
      </c>
      <c r="F223" s="7">
        <f t="shared" si="6"/>
        <v>45888.662081631897</v>
      </c>
      <c r="G223" s="5"/>
      <c r="H223" s="3" t="s">
        <v>852</v>
      </c>
      <c r="I223" s="4" t="s">
        <v>841</v>
      </c>
      <c r="J223" s="3" t="s">
        <v>842</v>
      </c>
      <c r="K223" s="3" t="s">
        <v>843</v>
      </c>
      <c r="L223" s="4" t="s">
        <v>999</v>
      </c>
      <c r="M223" s="3" t="s">
        <v>1000</v>
      </c>
      <c r="N223" s="9" t="str">
        <f t="shared" si="7"/>
        <v>4783 WM+ HCM 0.01 Chung cư CH1, Cityland</v>
      </c>
      <c r="O223" s="3">
        <v>10</v>
      </c>
      <c r="P223" s="4" t="s">
        <v>853</v>
      </c>
      <c r="Q223" s="3" t="s">
        <v>854</v>
      </c>
      <c r="R223" s="4" t="s">
        <v>855</v>
      </c>
      <c r="S223" s="4" t="s">
        <v>847</v>
      </c>
      <c r="T223" s="3">
        <v>55595</v>
      </c>
      <c r="U223" s="3">
        <v>1</v>
      </c>
      <c r="V223" s="3">
        <v>0</v>
      </c>
      <c r="X223" s="3" t="str">
        <f>VLOOKUP(Y223,Vat_tu__hang_hoa__dich_vu!$A:$B,2,0)</f>
        <v>TH200</v>
      </c>
      <c r="Y223" s="5" t="s">
        <v>2866</v>
      </c>
      <c r="AA223" s="3" t="s">
        <v>848</v>
      </c>
    </row>
    <row r="224" spans="1:27">
      <c r="A224" s="3" t="str">
        <f>VLOOKUP(B224,Data!$B:$F,5,0)</f>
        <v>00132357</v>
      </c>
      <c r="B224" s="4">
        <v>9105822673</v>
      </c>
      <c r="C224" s="5" t="str">
        <f>VLOOKUP(B224,Data!$B:$O,14,0)</f>
        <v>WIN</v>
      </c>
      <c r="D224" s="5"/>
      <c r="E224" s="6">
        <v>45888.662081631897</v>
      </c>
      <c r="F224" s="7">
        <f t="shared" si="6"/>
        <v>45888.662081631897</v>
      </c>
      <c r="G224" s="5"/>
      <c r="H224" s="3" t="s">
        <v>852</v>
      </c>
      <c r="I224" s="4" t="s">
        <v>841</v>
      </c>
      <c r="J224" s="3" t="s">
        <v>842</v>
      </c>
      <c r="K224" s="3" t="s">
        <v>843</v>
      </c>
      <c r="L224" s="4" t="s">
        <v>999</v>
      </c>
      <c r="M224" s="3" t="s">
        <v>1000</v>
      </c>
      <c r="N224" s="9" t="str">
        <f t="shared" si="7"/>
        <v>4783 WM+ HCM 0.01 Chung cư CH1, Cityland</v>
      </c>
      <c r="O224" s="3">
        <v>20</v>
      </c>
      <c r="P224" s="4" t="s">
        <v>862</v>
      </c>
      <c r="Q224" s="3" t="s">
        <v>863</v>
      </c>
      <c r="R224" s="4" t="s">
        <v>864</v>
      </c>
      <c r="S224" s="4" t="s">
        <v>847</v>
      </c>
      <c r="T224" s="3">
        <v>74250</v>
      </c>
      <c r="U224" s="3">
        <v>1</v>
      </c>
      <c r="V224" s="3">
        <v>0</v>
      </c>
      <c r="X224" s="3" t="str">
        <f>VLOOKUP(Y224,Vat_tu__hang_hoa__dich_vu!$A:$B,2,0)</f>
        <v>CC300</v>
      </c>
      <c r="Y224" s="5" t="s">
        <v>2568</v>
      </c>
      <c r="AA224" s="3" t="s">
        <v>848</v>
      </c>
    </row>
    <row r="225" spans="1:27">
      <c r="A225" s="3" t="str">
        <f>VLOOKUP(B225,Data!$B:$F,5,0)</f>
        <v>00132357</v>
      </c>
      <c r="B225" s="4">
        <v>9105822673</v>
      </c>
      <c r="C225" s="5" t="str">
        <f>VLOOKUP(B225,Data!$B:$O,14,0)</f>
        <v>WIN</v>
      </c>
      <c r="D225" s="5"/>
      <c r="E225" s="6">
        <v>45888.662081631897</v>
      </c>
      <c r="F225" s="7">
        <f t="shared" si="6"/>
        <v>45888.662081631897</v>
      </c>
      <c r="G225" s="5"/>
      <c r="H225" s="3" t="s">
        <v>852</v>
      </c>
      <c r="I225" s="4" t="s">
        <v>841</v>
      </c>
      <c r="J225" s="3" t="s">
        <v>842</v>
      </c>
      <c r="K225" s="3" t="s">
        <v>843</v>
      </c>
      <c r="L225" s="4" t="s">
        <v>999</v>
      </c>
      <c r="M225" s="3" t="s">
        <v>1000</v>
      </c>
      <c r="N225" s="9" t="str">
        <f t="shared" si="7"/>
        <v>4783 WM+ HCM 0.01 Chung cư CH1, Cityland</v>
      </c>
      <c r="O225" s="3">
        <v>30</v>
      </c>
      <c r="P225" s="4" t="s">
        <v>859</v>
      </c>
      <c r="Q225" s="3" t="s">
        <v>860</v>
      </c>
      <c r="R225" s="4" t="s">
        <v>861</v>
      </c>
      <c r="S225" s="4" t="s">
        <v>847</v>
      </c>
      <c r="T225" s="3">
        <v>111058</v>
      </c>
      <c r="U225" s="3">
        <v>1</v>
      </c>
      <c r="V225" s="3">
        <v>0</v>
      </c>
      <c r="X225" s="3" t="str">
        <f>VLOOKUP(Y225,Vat_tu__hang_hoa__dich_vu!$A:$B,2,0)</f>
        <v>GM500</v>
      </c>
      <c r="Y225" s="5" t="s">
        <v>2628</v>
      </c>
      <c r="AA225" s="3" t="s">
        <v>848</v>
      </c>
    </row>
    <row r="226" spans="1:27">
      <c r="A226" s="3" t="str">
        <f>VLOOKUP(B226,Data!$B:$F,5,0)</f>
        <v>00012129</v>
      </c>
      <c r="B226" s="4">
        <v>9105822676</v>
      </c>
      <c r="C226" s="5" t="str">
        <f>VLOOKUP(B226,Data!$B:$O,14,0)</f>
        <v>WIN-006</v>
      </c>
      <c r="D226" s="5"/>
      <c r="E226" s="6">
        <v>45888.662712928199</v>
      </c>
      <c r="F226" s="7">
        <f t="shared" si="6"/>
        <v>45888.662712928199</v>
      </c>
      <c r="G226" s="5"/>
      <c r="H226" s="3" t="s">
        <v>852</v>
      </c>
      <c r="I226" s="4" t="s">
        <v>841</v>
      </c>
      <c r="J226" s="3" t="s">
        <v>842</v>
      </c>
      <c r="K226" s="3" t="s">
        <v>843</v>
      </c>
      <c r="L226" s="4" t="s">
        <v>1113</v>
      </c>
      <c r="M226" s="3" t="s">
        <v>1114</v>
      </c>
      <c r="N226" s="9" t="str">
        <f t="shared" si="7"/>
        <v>1592 WM VC+ HDG Chí Linh</v>
      </c>
      <c r="O226" s="3">
        <v>10</v>
      </c>
      <c r="P226" s="4" t="s">
        <v>865</v>
      </c>
      <c r="Q226" s="3" t="s">
        <v>866</v>
      </c>
      <c r="R226" s="4" t="s">
        <v>867</v>
      </c>
      <c r="S226" s="4" t="s">
        <v>847</v>
      </c>
      <c r="T226" s="3">
        <v>70950</v>
      </c>
      <c r="U226" s="3">
        <v>2</v>
      </c>
      <c r="V226" s="3">
        <v>0</v>
      </c>
      <c r="X226" s="3" t="str">
        <f>VLOOKUP(Y226,Vat_tu__hang_hoa__dich_vu!$A:$B,2,0)</f>
        <v>CN300</v>
      </c>
      <c r="Y226" s="5" t="s">
        <v>2617</v>
      </c>
      <c r="AA226" s="3" t="s">
        <v>848</v>
      </c>
    </row>
    <row r="227" spans="1:27">
      <c r="A227" s="3" t="str">
        <f>VLOOKUP(B227,Data!$B:$F,5,0)</f>
        <v>00012129</v>
      </c>
      <c r="B227" s="4">
        <v>9105822676</v>
      </c>
      <c r="C227" s="5" t="str">
        <f>VLOOKUP(B227,Data!$B:$O,14,0)</f>
        <v>WIN-006</v>
      </c>
      <c r="D227" s="5"/>
      <c r="E227" s="6">
        <v>45888.662712928199</v>
      </c>
      <c r="F227" s="7">
        <f t="shared" si="6"/>
        <v>45888.662712928199</v>
      </c>
      <c r="G227" s="5"/>
      <c r="H227" s="3" t="s">
        <v>852</v>
      </c>
      <c r="I227" s="4" t="s">
        <v>841</v>
      </c>
      <c r="J227" s="3" t="s">
        <v>842</v>
      </c>
      <c r="K227" s="3" t="s">
        <v>843</v>
      </c>
      <c r="L227" s="4" t="s">
        <v>1113</v>
      </c>
      <c r="M227" s="3" t="s">
        <v>1114</v>
      </c>
      <c r="N227" s="9" t="str">
        <f t="shared" si="7"/>
        <v>1592 WM VC+ HDG Chí Linh</v>
      </c>
      <c r="O227" s="3">
        <v>20</v>
      </c>
      <c r="P227" s="4" t="s">
        <v>868</v>
      </c>
      <c r="Q227" s="3" t="s">
        <v>869</v>
      </c>
      <c r="R227" s="4" t="s">
        <v>870</v>
      </c>
      <c r="S227" s="4" t="s">
        <v>847</v>
      </c>
      <c r="T227" s="3">
        <v>49500</v>
      </c>
      <c r="U227" s="3">
        <v>2</v>
      </c>
      <c r="V227" s="3">
        <v>0</v>
      </c>
      <c r="X227" s="3" t="str">
        <f>VLOOKUP(Y227,Vat_tu__hang_hoa__dich_vu!$A:$B,2,0)</f>
        <v>GL250KT</v>
      </c>
      <c r="Y227" s="5" t="s">
        <v>2681</v>
      </c>
      <c r="AA227" s="3" t="s">
        <v>848</v>
      </c>
    </row>
    <row r="228" spans="1:27">
      <c r="A228" s="3" t="str">
        <f>VLOOKUP(B228,Data!$B:$F,5,0)</f>
        <v>00012129</v>
      </c>
      <c r="B228" s="4">
        <v>9105822676</v>
      </c>
      <c r="C228" s="5" t="str">
        <f>VLOOKUP(B228,Data!$B:$O,14,0)</f>
        <v>WIN-006</v>
      </c>
      <c r="D228" s="5"/>
      <c r="E228" s="6">
        <v>45888.662712928199</v>
      </c>
      <c r="F228" s="7">
        <f t="shared" si="6"/>
        <v>45888.662712928199</v>
      </c>
      <c r="G228" s="5"/>
      <c r="H228" s="3" t="s">
        <v>852</v>
      </c>
      <c r="I228" s="4" t="s">
        <v>841</v>
      </c>
      <c r="J228" s="3" t="s">
        <v>842</v>
      </c>
      <c r="K228" s="3" t="s">
        <v>843</v>
      </c>
      <c r="L228" s="4" t="s">
        <v>1113</v>
      </c>
      <c r="M228" s="3" t="s">
        <v>1114</v>
      </c>
      <c r="N228" s="9" t="str">
        <f t="shared" si="7"/>
        <v>1592 WM VC+ HDG Chí Linh</v>
      </c>
      <c r="O228" s="3">
        <v>30</v>
      </c>
      <c r="P228" s="4" t="s">
        <v>878</v>
      </c>
      <c r="Q228" s="3" t="s">
        <v>879</v>
      </c>
      <c r="R228" s="4" t="s">
        <v>880</v>
      </c>
      <c r="S228" s="4" t="s">
        <v>847</v>
      </c>
      <c r="T228" s="3">
        <v>50400</v>
      </c>
      <c r="U228" s="3">
        <v>1</v>
      </c>
      <c r="V228" s="3">
        <v>0</v>
      </c>
      <c r="X228" s="3" t="str">
        <f>VLOOKUP(Y228,Vat_tu__hang_hoa__dich_vu!$A:$B,2,0)</f>
        <v>GSG250</v>
      </c>
      <c r="Y228" s="5" t="s">
        <v>2691</v>
      </c>
      <c r="AA228" s="3" t="s">
        <v>848</v>
      </c>
    </row>
    <row r="229" spans="1:27">
      <c r="A229" s="3" t="str">
        <f>VLOOKUP(B229,Data!$B:$F,5,0)</f>
        <v>00012129</v>
      </c>
      <c r="B229" s="4">
        <v>9105822676</v>
      </c>
      <c r="C229" s="5" t="str">
        <f>VLOOKUP(B229,Data!$B:$O,14,0)</f>
        <v>WIN-006</v>
      </c>
      <c r="D229" s="5"/>
      <c r="E229" s="6">
        <v>45888.662712928199</v>
      </c>
      <c r="F229" s="7">
        <f t="shared" si="6"/>
        <v>45888.662712928199</v>
      </c>
      <c r="G229" s="5"/>
      <c r="H229" s="3" t="s">
        <v>852</v>
      </c>
      <c r="I229" s="4" t="s">
        <v>841</v>
      </c>
      <c r="J229" s="3" t="s">
        <v>842</v>
      </c>
      <c r="K229" s="3" t="s">
        <v>843</v>
      </c>
      <c r="L229" s="4" t="s">
        <v>1113</v>
      </c>
      <c r="M229" s="3" t="s">
        <v>1114</v>
      </c>
      <c r="N229" s="9" t="str">
        <f t="shared" si="7"/>
        <v>1592 WM VC+ HDG Chí Linh</v>
      </c>
      <c r="O229" s="3">
        <v>40</v>
      </c>
      <c r="P229" s="4" t="s">
        <v>862</v>
      </c>
      <c r="Q229" s="3" t="s">
        <v>863</v>
      </c>
      <c r="R229" s="4" t="s">
        <v>864</v>
      </c>
      <c r="S229" s="4" t="s">
        <v>847</v>
      </c>
      <c r="T229" s="3">
        <v>74250</v>
      </c>
      <c r="U229" s="3">
        <v>3</v>
      </c>
      <c r="V229" s="3">
        <v>0</v>
      </c>
      <c r="X229" s="3" t="str">
        <f>VLOOKUP(Y229,Vat_tu__hang_hoa__dich_vu!$A:$B,2,0)</f>
        <v>CC300</v>
      </c>
      <c r="Y229" s="5" t="s">
        <v>2568</v>
      </c>
      <c r="AA229" s="3" t="s">
        <v>848</v>
      </c>
    </row>
    <row r="230" spans="1:27">
      <c r="A230" s="3" t="str">
        <f>VLOOKUP(B230,Data!$B:$F,5,0)</f>
        <v>00404788</v>
      </c>
      <c r="B230" s="4">
        <v>9105822721</v>
      </c>
      <c r="C230" s="5" t="str">
        <f>VLOOKUP(B230,Data!$B:$O,14,0)</f>
        <v>WIN-002</v>
      </c>
      <c r="D230" s="5"/>
      <c r="E230" s="6">
        <v>45888.664991238402</v>
      </c>
      <c r="F230" s="7">
        <f t="shared" si="6"/>
        <v>45888.664991238402</v>
      </c>
      <c r="G230" s="5"/>
      <c r="H230" s="3" t="s">
        <v>852</v>
      </c>
      <c r="I230" s="4" t="s">
        <v>841</v>
      </c>
      <c r="J230" s="3" t="s">
        <v>842</v>
      </c>
      <c r="K230" s="3" t="s">
        <v>843</v>
      </c>
      <c r="L230" s="4" t="s">
        <v>1169</v>
      </c>
      <c r="M230" s="3" t="s">
        <v>1170</v>
      </c>
      <c r="N230" s="9" t="str">
        <f t="shared" si="7"/>
        <v>6502 WM+ HNI IEC Residences Tứ Hiệp</v>
      </c>
      <c r="O230" s="3">
        <v>10</v>
      </c>
      <c r="P230" s="4" t="s">
        <v>865</v>
      </c>
      <c r="Q230" s="3" t="s">
        <v>866</v>
      </c>
      <c r="R230" s="4" t="s">
        <v>867</v>
      </c>
      <c r="S230" s="4" t="s">
        <v>847</v>
      </c>
      <c r="T230" s="3">
        <v>70950</v>
      </c>
      <c r="U230" s="3">
        <v>3</v>
      </c>
      <c r="V230" s="3">
        <v>0</v>
      </c>
      <c r="X230" s="3" t="str">
        <f>VLOOKUP(Y230,Vat_tu__hang_hoa__dich_vu!$A:$B,2,0)</f>
        <v>CN300</v>
      </c>
      <c r="Y230" s="5" t="s">
        <v>2617</v>
      </c>
      <c r="AA230" s="3" t="s">
        <v>848</v>
      </c>
    </row>
    <row r="231" spans="1:27">
      <c r="A231" s="3" t="str">
        <f>VLOOKUP(B231,Data!$B:$F,5,0)</f>
        <v>00404788</v>
      </c>
      <c r="B231" s="4">
        <v>9105822721</v>
      </c>
      <c r="C231" s="5" t="str">
        <f>VLOOKUP(B231,Data!$B:$O,14,0)</f>
        <v>WIN-002</v>
      </c>
      <c r="D231" s="5"/>
      <c r="E231" s="6">
        <v>45888.664991238402</v>
      </c>
      <c r="F231" s="7">
        <f t="shared" si="6"/>
        <v>45888.664991238402</v>
      </c>
      <c r="G231" s="5"/>
      <c r="H231" s="3" t="s">
        <v>852</v>
      </c>
      <c r="I231" s="4" t="s">
        <v>841</v>
      </c>
      <c r="J231" s="3" t="s">
        <v>842</v>
      </c>
      <c r="K231" s="3" t="s">
        <v>843</v>
      </c>
      <c r="L231" s="4" t="s">
        <v>1169</v>
      </c>
      <c r="M231" s="3" t="s">
        <v>1170</v>
      </c>
      <c r="N231" s="9" t="str">
        <f t="shared" si="7"/>
        <v>6502 WM+ HNI IEC Residences Tứ Hiệp</v>
      </c>
      <c r="O231" s="3">
        <v>20</v>
      </c>
      <c r="P231" s="4" t="s">
        <v>859</v>
      </c>
      <c r="Q231" s="3" t="s">
        <v>860</v>
      </c>
      <c r="R231" s="4" t="s">
        <v>861</v>
      </c>
      <c r="S231" s="4" t="s">
        <v>847</v>
      </c>
      <c r="T231" s="3">
        <v>111058</v>
      </c>
      <c r="U231" s="3">
        <v>1</v>
      </c>
      <c r="V231" s="3">
        <v>0</v>
      </c>
      <c r="X231" s="3" t="str">
        <f>VLOOKUP(Y231,Vat_tu__hang_hoa__dich_vu!$A:$B,2,0)</f>
        <v>GM500</v>
      </c>
      <c r="Y231" s="5" t="s">
        <v>2628</v>
      </c>
      <c r="AA231" s="3" t="s">
        <v>848</v>
      </c>
    </row>
    <row r="232" spans="1:27">
      <c r="A232" s="3" t="str">
        <f>VLOOKUP(B232,Data!$B:$F,5,0)</f>
        <v>00132371</v>
      </c>
      <c r="B232" s="4">
        <v>9105822819</v>
      </c>
      <c r="C232" s="5" t="str">
        <f>VLOOKUP(B232,Data!$B:$O,14,0)</f>
        <v>WIN</v>
      </c>
      <c r="D232" s="5"/>
      <c r="E232" s="6">
        <v>45888.670171331003</v>
      </c>
      <c r="F232" s="7">
        <f t="shared" si="6"/>
        <v>45888.670171331003</v>
      </c>
      <c r="G232" s="5"/>
      <c r="H232" s="3" t="s">
        <v>852</v>
      </c>
      <c r="I232" s="4" t="s">
        <v>841</v>
      </c>
      <c r="J232" s="3" t="s">
        <v>842</v>
      </c>
      <c r="K232" s="3" t="s">
        <v>843</v>
      </c>
      <c r="L232" s="4" t="s">
        <v>1077</v>
      </c>
      <c r="M232" s="3" t="s">
        <v>1078</v>
      </c>
      <c r="N232" s="9" t="str">
        <f t="shared" si="7"/>
        <v>6508 WIN HCM AK04-000.02 CC Akari City</v>
      </c>
      <c r="O232" s="3">
        <v>10</v>
      </c>
      <c r="P232" s="4" t="s">
        <v>868</v>
      </c>
      <c r="Q232" s="3" t="s">
        <v>869</v>
      </c>
      <c r="R232" s="4" t="s">
        <v>870</v>
      </c>
      <c r="S232" s="4" t="s">
        <v>847</v>
      </c>
      <c r="T232" s="3">
        <v>49500</v>
      </c>
      <c r="U232" s="3">
        <v>1</v>
      </c>
      <c r="V232" s="3">
        <v>0</v>
      </c>
      <c r="X232" s="3" t="str">
        <f>VLOOKUP(Y232,Vat_tu__hang_hoa__dich_vu!$A:$B,2,0)</f>
        <v>GL250KT</v>
      </c>
      <c r="Y232" s="5" t="s">
        <v>2681</v>
      </c>
      <c r="AA232" s="3" t="s">
        <v>848</v>
      </c>
    </row>
    <row r="233" spans="1:27">
      <c r="A233" s="3" t="str">
        <f>VLOOKUP(B233,Data!$B:$F,5,0)</f>
        <v>00052445</v>
      </c>
      <c r="B233" s="4">
        <v>9105822796</v>
      </c>
      <c r="C233" s="5" t="str">
        <f>VLOOKUP(B233,Data!$B:$O,14,0)</f>
        <v>WIN-024</v>
      </c>
      <c r="D233" s="5"/>
      <c r="E233" s="6">
        <v>45888.671513888898</v>
      </c>
      <c r="F233" s="7">
        <f t="shared" si="6"/>
        <v>45888.671513888898</v>
      </c>
      <c r="G233" s="5"/>
      <c r="H233" s="3" t="s">
        <v>852</v>
      </c>
      <c r="I233" s="4" t="s">
        <v>841</v>
      </c>
      <c r="J233" s="3" t="s">
        <v>842</v>
      </c>
      <c r="K233" s="3" t="s">
        <v>843</v>
      </c>
      <c r="L233" s="4" t="s">
        <v>1353</v>
      </c>
      <c r="M233" s="3" t="s">
        <v>1354</v>
      </c>
      <c r="N233" s="9" t="str">
        <f t="shared" si="7"/>
        <v>4310 WM+ BDG thửa 2359</v>
      </c>
      <c r="O233" s="3">
        <v>10</v>
      </c>
      <c r="P233" s="4" t="s">
        <v>853</v>
      </c>
      <c r="Q233" s="3" t="s">
        <v>854</v>
      </c>
      <c r="R233" s="4" t="s">
        <v>855</v>
      </c>
      <c r="S233" s="4" t="s">
        <v>847</v>
      </c>
      <c r="T233" s="3">
        <v>55595</v>
      </c>
      <c r="U233" s="3">
        <v>4</v>
      </c>
      <c r="V233" s="3">
        <v>0</v>
      </c>
      <c r="X233" s="3" t="str">
        <f>VLOOKUP(Y233,Vat_tu__hang_hoa__dich_vu!$A:$B,2,0)</f>
        <v>TH200</v>
      </c>
      <c r="Y233" s="5" t="s">
        <v>2866</v>
      </c>
      <c r="AA233" s="3" t="s">
        <v>848</v>
      </c>
    </row>
    <row r="234" spans="1:27">
      <c r="A234" s="3" t="str">
        <f>VLOOKUP(B234,Data!$B:$F,5,0)</f>
        <v>00029972</v>
      </c>
      <c r="B234" s="4">
        <v>9105822839</v>
      </c>
      <c r="C234" s="5" t="str">
        <f>VLOOKUP(B234,Data!$B:$O,14,0)</f>
        <v>WIN-025</v>
      </c>
      <c r="D234" s="5"/>
      <c r="E234" s="6">
        <v>45888.671850150502</v>
      </c>
      <c r="F234" s="7">
        <f t="shared" si="6"/>
        <v>45888.671850150502</v>
      </c>
      <c r="G234" s="5"/>
      <c r="H234" s="3" t="s">
        <v>852</v>
      </c>
      <c r="I234" s="4" t="s">
        <v>841</v>
      </c>
      <c r="J234" s="3" t="s">
        <v>842</v>
      </c>
      <c r="K234" s="3" t="s">
        <v>843</v>
      </c>
      <c r="L234" s="4" t="s">
        <v>1321</v>
      </c>
      <c r="M234" s="3" t="s">
        <v>1322</v>
      </c>
      <c r="N234" s="9" t="str">
        <f t="shared" si="7"/>
        <v>4995 WM+ HPG 57 Khu Cầu Đen TT Núi Đối</v>
      </c>
      <c r="O234" s="3">
        <v>10</v>
      </c>
      <c r="P234" s="4" t="s">
        <v>856</v>
      </c>
      <c r="Q234" s="3" t="s">
        <v>857</v>
      </c>
      <c r="R234" s="4" t="s">
        <v>858</v>
      </c>
      <c r="S234" s="4" t="s">
        <v>847</v>
      </c>
      <c r="T234" s="3">
        <v>50182</v>
      </c>
      <c r="U234" s="3">
        <v>1</v>
      </c>
      <c r="V234" s="3">
        <v>0</v>
      </c>
      <c r="X234" s="3" t="str">
        <f>VLOOKUP(Y234,Vat_tu__hang_hoa__dich_vu!$A:$B,2,0)</f>
        <v>GTLX250G</v>
      </c>
      <c r="Y234" s="5" t="s">
        <v>2913</v>
      </c>
      <c r="AA234" s="3" t="s">
        <v>848</v>
      </c>
    </row>
    <row r="235" spans="1:27">
      <c r="A235" s="3" t="str">
        <f>VLOOKUP(B235,Data!$B:$F,5,0)</f>
        <v>00132382</v>
      </c>
      <c r="B235" s="4">
        <v>9105822942</v>
      </c>
      <c r="C235" s="5" t="str">
        <f>VLOOKUP(B235,Data!$B:$O,14,0)</f>
        <v>WIN</v>
      </c>
      <c r="D235" s="5"/>
      <c r="E235" s="6">
        <v>45888.678196099499</v>
      </c>
      <c r="F235" s="7">
        <f t="shared" si="6"/>
        <v>45888.678196099499</v>
      </c>
      <c r="G235" s="5"/>
      <c r="H235" s="3" t="s">
        <v>852</v>
      </c>
      <c r="I235" s="4" t="s">
        <v>841</v>
      </c>
      <c r="J235" s="3" t="s">
        <v>842</v>
      </c>
      <c r="K235" s="3" t="s">
        <v>843</v>
      </c>
      <c r="L235" s="4" t="s">
        <v>1451</v>
      </c>
      <c r="M235" s="3" t="s">
        <v>1452</v>
      </c>
      <c r="N235" s="9" t="str">
        <f t="shared" si="7"/>
        <v>3880 WIN HCM 1E Thanh Đa</v>
      </c>
      <c r="O235" s="3">
        <v>10</v>
      </c>
      <c r="P235" s="4" t="s">
        <v>859</v>
      </c>
      <c r="Q235" s="3" t="s">
        <v>860</v>
      </c>
      <c r="R235" s="4" t="s">
        <v>861</v>
      </c>
      <c r="S235" s="4" t="s">
        <v>847</v>
      </c>
      <c r="T235" s="3">
        <v>111058</v>
      </c>
      <c r="U235" s="3">
        <v>3</v>
      </c>
      <c r="V235" s="3">
        <v>0</v>
      </c>
      <c r="X235" s="3" t="str">
        <f>VLOOKUP(Y235,Vat_tu__hang_hoa__dich_vu!$A:$B,2,0)</f>
        <v>GM500</v>
      </c>
      <c r="Y235" s="5" t="s">
        <v>2628</v>
      </c>
      <c r="AA235" s="3" t="s">
        <v>848</v>
      </c>
    </row>
    <row r="236" spans="1:27">
      <c r="A236" s="3" t="str">
        <f>VLOOKUP(B236,Data!$B:$F,5,0)</f>
        <v>00132382</v>
      </c>
      <c r="B236" s="4">
        <v>9105822942</v>
      </c>
      <c r="C236" s="5" t="str">
        <f>VLOOKUP(B236,Data!$B:$O,14,0)</f>
        <v>WIN</v>
      </c>
      <c r="D236" s="5"/>
      <c r="E236" s="6">
        <v>45888.678196099499</v>
      </c>
      <c r="F236" s="7">
        <f t="shared" si="6"/>
        <v>45888.678196099499</v>
      </c>
      <c r="G236" s="5"/>
      <c r="H236" s="3" t="s">
        <v>852</v>
      </c>
      <c r="I236" s="4" t="s">
        <v>841</v>
      </c>
      <c r="J236" s="3" t="s">
        <v>842</v>
      </c>
      <c r="K236" s="3" t="s">
        <v>843</v>
      </c>
      <c r="L236" s="4" t="s">
        <v>1451</v>
      </c>
      <c r="M236" s="3" t="s">
        <v>1452</v>
      </c>
      <c r="N236" s="9" t="str">
        <f t="shared" si="7"/>
        <v>3880 WIN HCM 1E Thanh Đa</v>
      </c>
      <c r="O236" s="3">
        <v>20</v>
      </c>
      <c r="P236" s="4" t="s">
        <v>844</v>
      </c>
      <c r="Q236" s="3" t="s">
        <v>845</v>
      </c>
      <c r="R236" s="4" t="s">
        <v>846</v>
      </c>
      <c r="S236" s="4" t="s">
        <v>847</v>
      </c>
      <c r="T236" s="3">
        <v>46000</v>
      </c>
      <c r="U236" s="3">
        <v>3</v>
      </c>
      <c r="V236" s="3">
        <v>0</v>
      </c>
      <c r="X236" s="3" t="str">
        <f>VLOOKUP(Y236,Vat_tu__hang_hoa__dich_vu!$A:$B,2,0)</f>
        <v>MNH250</v>
      </c>
      <c r="Y236" s="5" t="s">
        <v>2912</v>
      </c>
      <c r="AA236" s="3" t="s">
        <v>848</v>
      </c>
    </row>
    <row r="237" spans="1:27">
      <c r="A237" s="3" t="str">
        <f>VLOOKUP(B237,Data!$B:$F,5,0)</f>
        <v>00132382</v>
      </c>
      <c r="B237" s="4">
        <v>9105822942</v>
      </c>
      <c r="C237" s="5" t="str">
        <f>VLOOKUP(B237,Data!$B:$O,14,0)</f>
        <v>WIN</v>
      </c>
      <c r="D237" s="5"/>
      <c r="E237" s="6">
        <v>45888.678196099499</v>
      </c>
      <c r="F237" s="7">
        <f t="shared" si="6"/>
        <v>45888.678196099499</v>
      </c>
      <c r="G237" s="5"/>
      <c r="H237" s="3" t="s">
        <v>852</v>
      </c>
      <c r="I237" s="4" t="s">
        <v>841</v>
      </c>
      <c r="J237" s="3" t="s">
        <v>842</v>
      </c>
      <c r="K237" s="3" t="s">
        <v>843</v>
      </c>
      <c r="L237" s="4" t="s">
        <v>1451</v>
      </c>
      <c r="M237" s="3" t="s">
        <v>1452</v>
      </c>
      <c r="N237" s="9" t="str">
        <f t="shared" si="7"/>
        <v>3880 WIN HCM 1E Thanh Đa</v>
      </c>
      <c r="O237" s="3">
        <v>30</v>
      </c>
      <c r="P237" s="4" t="s">
        <v>856</v>
      </c>
      <c r="Q237" s="3" t="s">
        <v>857</v>
      </c>
      <c r="R237" s="4" t="s">
        <v>858</v>
      </c>
      <c r="S237" s="4" t="s">
        <v>847</v>
      </c>
      <c r="T237" s="3">
        <v>50182</v>
      </c>
      <c r="U237" s="3">
        <v>2</v>
      </c>
      <c r="V237" s="3">
        <v>0</v>
      </c>
      <c r="X237" s="3" t="str">
        <f>VLOOKUP(Y237,Vat_tu__hang_hoa__dich_vu!$A:$B,2,0)</f>
        <v>GTLX250G</v>
      </c>
      <c r="Y237" s="5" t="s">
        <v>2913</v>
      </c>
      <c r="AA237" s="3" t="s">
        <v>848</v>
      </c>
    </row>
    <row r="238" spans="1:27">
      <c r="A238" s="3" t="str">
        <f>VLOOKUP(B238,Data!$B:$F,5,0)</f>
        <v>00132382</v>
      </c>
      <c r="B238" s="4">
        <v>9105822942</v>
      </c>
      <c r="C238" s="5" t="str">
        <f>VLOOKUP(B238,Data!$B:$O,14,0)</f>
        <v>WIN</v>
      </c>
      <c r="D238" s="5"/>
      <c r="E238" s="6">
        <v>45888.678196099499</v>
      </c>
      <c r="F238" s="7">
        <f t="shared" si="6"/>
        <v>45888.678196099499</v>
      </c>
      <c r="G238" s="5"/>
      <c r="H238" s="3" t="s">
        <v>852</v>
      </c>
      <c r="I238" s="4" t="s">
        <v>841</v>
      </c>
      <c r="J238" s="3" t="s">
        <v>842</v>
      </c>
      <c r="K238" s="3" t="s">
        <v>843</v>
      </c>
      <c r="L238" s="4" t="s">
        <v>1451</v>
      </c>
      <c r="M238" s="3" t="s">
        <v>1452</v>
      </c>
      <c r="N238" s="9" t="str">
        <f t="shared" si="7"/>
        <v>3880 WIN HCM 1E Thanh Đa</v>
      </c>
      <c r="O238" s="3">
        <v>40</v>
      </c>
      <c r="P238" s="4" t="s">
        <v>865</v>
      </c>
      <c r="Q238" s="3" t="s">
        <v>866</v>
      </c>
      <c r="R238" s="4" t="s">
        <v>867</v>
      </c>
      <c r="S238" s="4" t="s">
        <v>847</v>
      </c>
      <c r="T238" s="3">
        <v>70950</v>
      </c>
      <c r="U238" s="3">
        <v>1</v>
      </c>
      <c r="V238" s="3">
        <v>0</v>
      </c>
      <c r="X238" s="3" t="str">
        <f>VLOOKUP(Y238,Vat_tu__hang_hoa__dich_vu!$A:$B,2,0)</f>
        <v>CN300</v>
      </c>
      <c r="Y238" s="5" t="s">
        <v>2617</v>
      </c>
      <c r="AA238" s="3" t="s">
        <v>848</v>
      </c>
    </row>
    <row r="239" spans="1:27">
      <c r="A239" s="3" t="str">
        <f>VLOOKUP(B239,Data!$B:$F,5,0)</f>
        <v>00132382</v>
      </c>
      <c r="B239" s="4">
        <v>9105822942</v>
      </c>
      <c r="C239" s="5" t="str">
        <f>VLOOKUP(B239,Data!$B:$O,14,0)</f>
        <v>WIN</v>
      </c>
      <c r="D239" s="5"/>
      <c r="E239" s="6">
        <v>45888.678196099499</v>
      </c>
      <c r="F239" s="7">
        <f t="shared" si="6"/>
        <v>45888.678196099499</v>
      </c>
      <c r="G239" s="5"/>
      <c r="H239" s="3" t="s">
        <v>852</v>
      </c>
      <c r="I239" s="4" t="s">
        <v>841</v>
      </c>
      <c r="J239" s="3" t="s">
        <v>842</v>
      </c>
      <c r="K239" s="3" t="s">
        <v>843</v>
      </c>
      <c r="L239" s="4" t="s">
        <v>1451</v>
      </c>
      <c r="M239" s="3" t="s">
        <v>1452</v>
      </c>
      <c r="N239" s="9" t="str">
        <f t="shared" si="7"/>
        <v>3880 WIN HCM 1E Thanh Đa</v>
      </c>
      <c r="O239" s="3">
        <v>50</v>
      </c>
      <c r="P239" s="4" t="s">
        <v>862</v>
      </c>
      <c r="Q239" s="3" t="s">
        <v>863</v>
      </c>
      <c r="R239" s="4" t="s">
        <v>864</v>
      </c>
      <c r="S239" s="4" t="s">
        <v>847</v>
      </c>
      <c r="T239" s="3">
        <v>74250</v>
      </c>
      <c r="U239" s="3">
        <v>2</v>
      </c>
      <c r="V239" s="3">
        <v>0</v>
      </c>
      <c r="X239" s="3" t="str">
        <f>VLOOKUP(Y239,Vat_tu__hang_hoa__dich_vu!$A:$B,2,0)</f>
        <v>CC300</v>
      </c>
      <c r="Y239" s="5" t="s">
        <v>2568</v>
      </c>
      <c r="AA239" s="3" t="s">
        <v>848</v>
      </c>
    </row>
    <row r="240" spans="1:27">
      <c r="A240" s="3" t="str">
        <f>VLOOKUP(B240,Data!$B:$F,5,0)</f>
        <v>00404858</v>
      </c>
      <c r="B240" s="4">
        <v>9105822944</v>
      </c>
      <c r="C240" s="5" t="str">
        <f>VLOOKUP(B240,Data!$B:$O,14,0)</f>
        <v>WIN-002</v>
      </c>
      <c r="D240" s="5"/>
      <c r="E240" s="6">
        <v>45888.680029085597</v>
      </c>
      <c r="F240" s="7">
        <f t="shared" si="6"/>
        <v>45888.680029085597</v>
      </c>
      <c r="G240" s="5"/>
      <c r="H240" s="3" t="s">
        <v>852</v>
      </c>
      <c r="I240" s="4" t="s">
        <v>841</v>
      </c>
      <c r="J240" s="3" t="s">
        <v>842</v>
      </c>
      <c r="K240" s="3" t="s">
        <v>843</v>
      </c>
      <c r="L240" s="4" t="s">
        <v>925</v>
      </c>
      <c r="M240" s="3" t="s">
        <v>926</v>
      </c>
      <c r="N240" s="9" t="str">
        <f t="shared" si="7"/>
        <v>2AF1 WM+ HNI Cống Đặng, Thạch Thất</v>
      </c>
      <c r="O240" s="3">
        <v>10</v>
      </c>
      <c r="P240" s="4" t="s">
        <v>844</v>
      </c>
      <c r="Q240" s="3" t="s">
        <v>845</v>
      </c>
      <c r="R240" s="4" t="s">
        <v>846</v>
      </c>
      <c r="S240" s="4" t="s">
        <v>847</v>
      </c>
      <c r="T240" s="3">
        <v>46000</v>
      </c>
      <c r="U240" s="3">
        <v>1</v>
      </c>
      <c r="V240" s="3">
        <v>0</v>
      </c>
      <c r="X240" s="3" t="str">
        <f>VLOOKUP(Y240,Vat_tu__hang_hoa__dich_vu!$A:$B,2,0)</f>
        <v>MNH250</v>
      </c>
      <c r="Y240" s="5" t="s">
        <v>2912</v>
      </c>
      <c r="AA240" s="3" t="s">
        <v>848</v>
      </c>
    </row>
    <row r="241" spans="1:27">
      <c r="A241" s="3" t="str">
        <f>VLOOKUP(B241,Data!$B:$F,5,0)</f>
        <v>00002153</v>
      </c>
      <c r="B241" s="4">
        <v>9105823025</v>
      </c>
      <c r="C241" s="5" t="str">
        <f>VLOOKUP(B241,Data!$B:$O,14,0)</f>
        <v>WIN-066</v>
      </c>
      <c r="D241" s="5"/>
      <c r="E241" s="6">
        <v>45888.689285034699</v>
      </c>
      <c r="F241" s="7">
        <f t="shared" si="6"/>
        <v>45888.689285034699</v>
      </c>
      <c r="G241" s="5"/>
      <c r="H241" s="3" t="s">
        <v>852</v>
      </c>
      <c r="I241" s="4" t="s">
        <v>841</v>
      </c>
      <c r="J241" s="3" t="s">
        <v>842</v>
      </c>
      <c r="K241" s="3" t="s">
        <v>843</v>
      </c>
      <c r="L241" s="4" t="s">
        <v>969</v>
      </c>
      <c r="M241" s="3" t="s">
        <v>970</v>
      </c>
      <c r="N241" s="9" t="str">
        <f t="shared" si="7"/>
        <v>2AQT WM+ STG Đường tỉnh 937B, Ấp Chợ Mới</v>
      </c>
      <c r="O241" s="3">
        <v>10</v>
      </c>
      <c r="P241" s="4" t="s">
        <v>849</v>
      </c>
      <c r="Q241" s="3" t="s">
        <v>850</v>
      </c>
      <c r="R241" s="4" t="s">
        <v>851</v>
      </c>
      <c r="S241" s="4" t="s">
        <v>847</v>
      </c>
      <c r="T241" s="3">
        <v>73431</v>
      </c>
      <c r="U241" s="3">
        <v>4</v>
      </c>
      <c r="V241" s="3">
        <v>0</v>
      </c>
      <c r="X241" s="3" t="str">
        <f>VLOOKUP(Y241,Vat_tu__hang_hoa__dich_vu!$A:$B,2,0)</f>
        <v>CGM300</v>
      </c>
      <c r="Y241" s="5" t="s">
        <v>2577</v>
      </c>
      <c r="AA241" s="3" t="s">
        <v>848</v>
      </c>
    </row>
    <row r="242" spans="1:27">
      <c r="A242" s="3" t="str">
        <f>VLOOKUP(B242,Data!$B:$F,5,0)</f>
        <v>00132392</v>
      </c>
      <c r="B242" s="4">
        <v>9105823042</v>
      </c>
      <c r="C242" s="5" t="str">
        <f>VLOOKUP(B242,Data!$B:$O,14,0)</f>
        <v>WIN</v>
      </c>
      <c r="D242" s="5"/>
      <c r="E242" s="6">
        <v>45888.6903620718</v>
      </c>
      <c r="F242" s="7">
        <f t="shared" si="6"/>
        <v>45888.6903620718</v>
      </c>
      <c r="G242" s="5"/>
      <c r="H242" s="3" t="s">
        <v>852</v>
      </c>
      <c r="I242" s="4" t="s">
        <v>841</v>
      </c>
      <c r="J242" s="3" t="s">
        <v>842</v>
      </c>
      <c r="K242" s="3" t="s">
        <v>843</v>
      </c>
      <c r="L242" s="4" t="s">
        <v>1453</v>
      </c>
      <c r="M242" s="3" t="s">
        <v>1454</v>
      </c>
      <c r="N242" s="9" t="str">
        <f t="shared" si="7"/>
        <v>3645 WIN HCM 1/54 Thanh Đa</v>
      </c>
      <c r="O242" s="3">
        <v>10</v>
      </c>
      <c r="P242" s="4" t="s">
        <v>859</v>
      </c>
      <c r="Q242" s="3" t="s">
        <v>860</v>
      </c>
      <c r="R242" s="4" t="s">
        <v>861</v>
      </c>
      <c r="S242" s="4" t="s">
        <v>847</v>
      </c>
      <c r="T242" s="3">
        <v>111058</v>
      </c>
      <c r="U242" s="3">
        <v>1</v>
      </c>
      <c r="V242" s="3">
        <v>0</v>
      </c>
      <c r="X242" s="3" t="str">
        <f>VLOOKUP(Y242,Vat_tu__hang_hoa__dich_vu!$A:$B,2,0)</f>
        <v>GM500</v>
      </c>
      <c r="Y242" s="5" t="s">
        <v>2628</v>
      </c>
      <c r="AA242" s="3" t="s">
        <v>848</v>
      </c>
    </row>
    <row r="243" spans="1:27">
      <c r="A243" s="3" t="str">
        <f>VLOOKUP(B243,Data!$B:$F,5,0)</f>
        <v>00132392</v>
      </c>
      <c r="B243" s="4">
        <v>9105823042</v>
      </c>
      <c r="C243" s="5" t="str">
        <f>VLOOKUP(B243,Data!$B:$O,14,0)</f>
        <v>WIN</v>
      </c>
      <c r="D243" s="5"/>
      <c r="E243" s="6">
        <v>45888.6903620718</v>
      </c>
      <c r="F243" s="7">
        <f t="shared" si="6"/>
        <v>45888.6903620718</v>
      </c>
      <c r="G243" s="5"/>
      <c r="H243" s="3" t="s">
        <v>852</v>
      </c>
      <c r="I243" s="4" t="s">
        <v>841</v>
      </c>
      <c r="J243" s="3" t="s">
        <v>842</v>
      </c>
      <c r="K243" s="3" t="s">
        <v>843</v>
      </c>
      <c r="L243" s="4" t="s">
        <v>1453</v>
      </c>
      <c r="M243" s="3" t="s">
        <v>1454</v>
      </c>
      <c r="N243" s="9" t="str">
        <f t="shared" si="7"/>
        <v>3645 WIN HCM 1/54 Thanh Đa</v>
      </c>
      <c r="O243" s="3">
        <v>20</v>
      </c>
      <c r="P243" s="4" t="s">
        <v>865</v>
      </c>
      <c r="Q243" s="3" t="s">
        <v>866</v>
      </c>
      <c r="R243" s="4" t="s">
        <v>867</v>
      </c>
      <c r="S243" s="4" t="s">
        <v>847</v>
      </c>
      <c r="T243" s="3">
        <v>70950</v>
      </c>
      <c r="U243" s="3">
        <v>4</v>
      </c>
      <c r="V243" s="3">
        <v>0</v>
      </c>
      <c r="X243" s="3" t="str">
        <f>VLOOKUP(Y243,Vat_tu__hang_hoa__dich_vu!$A:$B,2,0)</f>
        <v>CN300</v>
      </c>
      <c r="Y243" s="5" t="s">
        <v>2617</v>
      </c>
      <c r="AA243" s="3" t="s">
        <v>848</v>
      </c>
    </row>
    <row r="244" spans="1:27">
      <c r="A244" s="3" t="str">
        <f>VLOOKUP(B244,Data!$B:$F,5,0)</f>
        <v>00132392</v>
      </c>
      <c r="B244" s="4">
        <v>9105823042</v>
      </c>
      <c r="C244" s="5" t="str">
        <f>VLOOKUP(B244,Data!$B:$O,14,0)</f>
        <v>WIN</v>
      </c>
      <c r="D244" s="5"/>
      <c r="E244" s="6">
        <v>45888.6903620718</v>
      </c>
      <c r="F244" s="7">
        <f t="shared" si="6"/>
        <v>45888.6903620718</v>
      </c>
      <c r="G244" s="5"/>
      <c r="H244" s="3" t="s">
        <v>852</v>
      </c>
      <c r="I244" s="4" t="s">
        <v>841</v>
      </c>
      <c r="J244" s="3" t="s">
        <v>842</v>
      </c>
      <c r="K244" s="3" t="s">
        <v>843</v>
      </c>
      <c r="L244" s="4" t="s">
        <v>1453</v>
      </c>
      <c r="M244" s="3" t="s">
        <v>1454</v>
      </c>
      <c r="N244" s="9" t="str">
        <f t="shared" si="7"/>
        <v>3645 WIN HCM 1/54 Thanh Đa</v>
      </c>
      <c r="O244" s="3">
        <v>30</v>
      </c>
      <c r="P244" s="4" t="s">
        <v>844</v>
      </c>
      <c r="Q244" s="3" t="s">
        <v>845</v>
      </c>
      <c r="R244" s="4" t="s">
        <v>846</v>
      </c>
      <c r="S244" s="4" t="s">
        <v>847</v>
      </c>
      <c r="T244" s="3">
        <v>46000</v>
      </c>
      <c r="U244" s="3">
        <v>2</v>
      </c>
      <c r="V244" s="3">
        <v>0</v>
      </c>
      <c r="X244" s="3" t="str">
        <f>VLOOKUP(Y244,Vat_tu__hang_hoa__dich_vu!$A:$B,2,0)</f>
        <v>MNH250</v>
      </c>
      <c r="Y244" s="5" t="s">
        <v>2912</v>
      </c>
      <c r="AA244" s="3" t="s">
        <v>848</v>
      </c>
    </row>
    <row r="245" spans="1:27">
      <c r="A245" s="3" t="str">
        <f>VLOOKUP(B245,Data!$B:$F,5,0)</f>
        <v>00027759</v>
      </c>
      <c r="B245" s="4">
        <v>9105823109</v>
      </c>
      <c r="C245" s="5" t="str">
        <f>VLOOKUP(B245,Data!$B:$O,14,0)</f>
        <v>WIN-020</v>
      </c>
      <c r="D245" s="5"/>
      <c r="E245" s="6">
        <v>45888.694302581003</v>
      </c>
      <c r="F245" s="7">
        <f t="shared" si="6"/>
        <v>45888.694302581003</v>
      </c>
      <c r="G245" s="5"/>
      <c r="H245" s="3" t="s">
        <v>852</v>
      </c>
      <c r="I245" s="4" t="s">
        <v>841</v>
      </c>
      <c r="J245" s="3" t="s">
        <v>842</v>
      </c>
      <c r="K245" s="3" t="s">
        <v>843</v>
      </c>
      <c r="L245" s="4" t="s">
        <v>919</v>
      </c>
      <c r="M245" s="3" t="s">
        <v>920</v>
      </c>
      <c r="N245" s="9" t="str">
        <f t="shared" si="7"/>
        <v>2AME WM+ THA TDP 8, TT Quý Lộc</v>
      </c>
      <c r="O245" s="3">
        <v>10</v>
      </c>
      <c r="P245" s="4" t="s">
        <v>853</v>
      </c>
      <c r="Q245" s="3" t="s">
        <v>854</v>
      </c>
      <c r="R245" s="4" t="s">
        <v>855</v>
      </c>
      <c r="S245" s="4" t="s">
        <v>847</v>
      </c>
      <c r="T245" s="3">
        <v>55595</v>
      </c>
      <c r="U245" s="3">
        <v>2</v>
      </c>
      <c r="V245" s="3">
        <v>0</v>
      </c>
      <c r="X245" s="3" t="str">
        <f>VLOOKUP(Y245,Vat_tu__hang_hoa__dich_vu!$A:$B,2,0)</f>
        <v>TH200</v>
      </c>
      <c r="Y245" s="5" t="s">
        <v>2866</v>
      </c>
      <c r="AA245" s="3" t="s">
        <v>848</v>
      </c>
    </row>
    <row r="246" spans="1:27">
      <c r="A246" s="3" t="str">
        <f>VLOOKUP(B246,Data!$B:$F,5,0)</f>
        <v>00007458</v>
      </c>
      <c r="B246" s="4">
        <v>9105823113</v>
      </c>
      <c r="C246" s="5" t="str">
        <f>VLOOKUP(B246,Data!$B:$O,14,0)</f>
        <v>WIN-071</v>
      </c>
      <c r="D246" s="5"/>
      <c r="E246" s="6">
        <v>45888.695225694399</v>
      </c>
      <c r="F246" s="7">
        <f t="shared" si="6"/>
        <v>45888.695225694399</v>
      </c>
      <c r="G246" s="5"/>
      <c r="H246" s="3" t="s">
        <v>852</v>
      </c>
      <c r="I246" s="4" t="s">
        <v>841</v>
      </c>
      <c r="J246" s="3" t="s">
        <v>842</v>
      </c>
      <c r="K246" s="3" t="s">
        <v>843</v>
      </c>
      <c r="L246" s="4" t="s">
        <v>1383</v>
      </c>
      <c r="M246" s="3" t="s">
        <v>1384</v>
      </c>
      <c r="N246" s="9" t="str">
        <f t="shared" si="7"/>
        <v>2AYI WM+ BDH Thôn Tân Phụng 2, Phù Mỹ</v>
      </c>
      <c r="O246" s="3">
        <v>10</v>
      </c>
      <c r="P246" s="4" t="s">
        <v>859</v>
      </c>
      <c r="Q246" s="3" t="s">
        <v>860</v>
      </c>
      <c r="R246" s="4" t="s">
        <v>861</v>
      </c>
      <c r="S246" s="4" t="s">
        <v>847</v>
      </c>
      <c r="T246" s="3">
        <v>111058</v>
      </c>
      <c r="U246" s="3">
        <v>2</v>
      </c>
      <c r="V246" s="3">
        <v>0</v>
      </c>
      <c r="X246" s="3" t="str">
        <f>VLOOKUP(Y246,Vat_tu__hang_hoa__dich_vu!$A:$B,2,0)</f>
        <v>GM500</v>
      </c>
      <c r="Y246" s="5" t="s">
        <v>2628</v>
      </c>
      <c r="AA246" s="3" t="s">
        <v>848</v>
      </c>
    </row>
    <row r="247" spans="1:27">
      <c r="A247" s="3" t="str">
        <f>VLOOKUP(B247,Data!$B:$F,5,0)</f>
        <v>00007459</v>
      </c>
      <c r="B247" s="4">
        <v>9105823190</v>
      </c>
      <c r="C247" s="5" t="str">
        <f>VLOOKUP(B247,Data!$B:$O,14,0)</f>
        <v>WIN-071</v>
      </c>
      <c r="D247" s="5"/>
      <c r="E247" s="6">
        <v>45888.702468206</v>
      </c>
      <c r="F247" s="7">
        <f t="shared" si="6"/>
        <v>45888.702468206</v>
      </c>
      <c r="G247" s="5"/>
      <c r="H247" s="3" t="s">
        <v>852</v>
      </c>
      <c r="I247" s="4" t="s">
        <v>841</v>
      </c>
      <c r="J247" s="3" t="s">
        <v>842</v>
      </c>
      <c r="K247" s="3" t="s">
        <v>843</v>
      </c>
      <c r="L247" s="4" t="s">
        <v>1355</v>
      </c>
      <c r="M247" s="3" t="s">
        <v>1356</v>
      </c>
      <c r="N247" s="9" t="str">
        <f t="shared" si="7"/>
        <v>6733 WM+ BDH 48 Chương Dương, Quy Nhơn</v>
      </c>
      <c r="O247" s="3">
        <v>10</v>
      </c>
      <c r="P247" s="4" t="s">
        <v>862</v>
      </c>
      <c r="Q247" s="3" t="s">
        <v>863</v>
      </c>
      <c r="R247" s="4" t="s">
        <v>864</v>
      </c>
      <c r="S247" s="4" t="s">
        <v>847</v>
      </c>
      <c r="T247" s="3">
        <v>74250</v>
      </c>
      <c r="U247" s="3">
        <v>1</v>
      </c>
      <c r="V247" s="3">
        <v>0</v>
      </c>
      <c r="X247" s="3" t="str">
        <f>VLOOKUP(Y247,Vat_tu__hang_hoa__dich_vu!$A:$B,2,0)</f>
        <v>CC300</v>
      </c>
      <c r="Y247" s="5" t="s">
        <v>2568</v>
      </c>
      <c r="AA247" s="3" t="s">
        <v>848</v>
      </c>
    </row>
    <row r="248" spans="1:27">
      <c r="A248" s="3" t="str">
        <f>VLOOKUP(B248,Data!$B:$F,5,0)</f>
        <v>00027761</v>
      </c>
      <c r="B248" s="4">
        <v>9105823230</v>
      </c>
      <c r="C248" s="5" t="str">
        <f>VLOOKUP(B248,Data!$B:$O,14,0)</f>
        <v>WIN-020</v>
      </c>
      <c r="D248" s="5"/>
      <c r="E248" s="6">
        <v>45888.705171330999</v>
      </c>
      <c r="F248" s="7">
        <f t="shared" si="6"/>
        <v>45888.705171330999</v>
      </c>
      <c r="G248" s="5"/>
      <c r="H248" s="3" t="s">
        <v>852</v>
      </c>
      <c r="I248" s="4" t="s">
        <v>841</v>
      </c>
      <c r="J248" s="3" t="s">
        <v>842</v>
      </c>
      <c r="K248" s="3" t="s">
        <v>843</v>
      </c>
      <c r="L248" s="4" t="s">
        <v>919</v>
      </c>
      <c r="M248" s="3" t="s">
        <v>920</v>
      </c>
      <c r="N248" s="9" t="str">
        <f t="shared" si="7"/>
        <v>2AME WM+ THA TDP 8, TT Quý Lộc</v>
      </c>
      <c r="O248" s="3">
        <v>10</v>
      </c>
      <c r="P248" s="4" t="s">
        <v>868</v>
      </c>
      <c r="Q248" s="3" t="s">
        <v>869</v>
      </c>
      <c r="R248" s="4" t="s">
        <v>870</v>
      </c>
      <c r="S248" s="4" t="s">
        <v>847</v>
      </c>
      <c r="T248" s="3">
        <v>49500</v>
      </c>
      <c r="U248" s="3">
        <v>2</v>
      </c>
      <c r="V248" s="3">
        <v>0</v>
      </c>
      <c r="X248" s="3" t="str">
        <f>VLOOKUP(Y248,Vat_tu__hang_hoa__dich_vu!$A:$B,2,0)</f>
        <v>GL250KT</v>
      </c>
      <c r="Y248" s="5" t="s">
        <v>2681</v>
      </c>
      <c r="AA248" s="3" t="s">
        <v>848</v>
      </c>
    </row>
    <row r="249" spans="1:27">
      <c r="A249" s="3" t="str">
        <f>VLOOKUP(B249,Data!$B:$F,5,0)</f>
        <v>00011862</v>
      </c>
      <c r="B249" s="4">
        <v>9105823310</v>
      </c>
      <c r="C249" s="5" t="str">
        <f>VLOOKUP(B249,Data!$B:$O,14,0)</f>
        <v>WIN-044</v>
      </c>
      <c r="D249" s="5"/>
      <c r="E249" s="6">
        <v>45888.711607094898</v>
      </c>
      <c r="F249" s="7">
        <f t="shared" si="6"/>
        <v>45888.711607094898</v>
      </c>
      <c r="G249" s="5"/>
      <c r="H249" s="3" t="s">
        <v>852</v>
      </c>
      <c r="I249" s="4" t="s">
        <v>841</v>
      </c>
      <c r="J249" s="3" t="s">
        <v>842</v>
      </c>
      <c r="K249" s="3" t="s">
        <v>843</v>
      </c>
      <c r="L249" s="4" t="s">
        <v>987</v>
      </c>
      <c r="M249" s="3" t="s">
        <v>988</v>
      </c>
      <c r="N249" s="9" t="str">
        <f t="shared" si="7"/>
        <v>4009 WM+ TBH 40-42 Minh Khai</v>
      </c>
      <c r="O249" s="3">
        <v>10</v>
      </c>
      <c r="P249" s="4" t="s">
        <v>862</v>
      </c>
      <c r="Q249" s="3" t="s">
        <v>863</v>
      </c>
      <c r="R249" s="4" t="s">
        <v>864</v>
      </c>
      <c r="S249" s="4" t="s">
        <v>847</v>
      </c>
      <c r="T249" s="3">
        <v>74250</v>
      </c>
      <c r="U249" s="3">
        <v>1</v>
      </c>
      <c r="V249" s="3">
        <v>0</v>
      </c>
      <c r="X249" s="3" t="str">
        <f>VLOOKUP(Y249,Vat_tu__hang_hoa__dich_vu!$A:$B,2,0)</f>
        <v>CC300</v>
      </c>
      <c r="Y249" s="5" t="s">
        <v>2568</v>
      </c>
      <c r="AA249" s="3" t="s">
        <v>848</v>
      </c>
    </row>
    <row r="250" spans="1:27">
      <c r="A250" s="3" t="str">
        <f>VLOOKUP(B250,Data!$B:$F,5,0)</f>
        <v>00011862</v>
      </c>
      <c r="B250" s="4">
        <v>9105823310</v>
      </c>
      <c r="C250" s="5" t="str">
        <f>VLOOKUP(B250,Data!$B:$O,14,0)</f>
        <v>WIN-044</v>
      </c>
      <c r="D250" s="5"/>
      <c r="E250" s="6">
        <v>45888.711607094898</v>
      </c>
      <c r="F250" s="7">
        <f t="shared" si="6"/>
        <v>45888.711607094898</v>
      </c>
      <c r="G250" s="5"/>
      <c r="H250" s="3" t="s">
        <v>852</v>
      </c>
      <c r="I250" s="4" t="s">
        <v>841</v>
      </c>
      <c r="J250" s="3" t="s">
        <v>842</v>
      </c>
      <c r="K250" s="3" t="s">
        <v>843</v>
      </c>
      <c r="L250" s="4" t="s">
        <v>987</v>
      </c>
      <c r="M250" s="3" t="s">
        <v>988</v>
      </c>
      <c r="N250" s="9" t="str">
        <f t="shared" si="7"/>
        <v>4009 WM+ TBH 40-42 Minh Khai</v>
      </c>
      <c r="O250" s="3">
        <v>20</v>
      </c>
      <c r="P250" s="4" t="s">
        <v>859</v>
      </c>
      <c r="Q250" s="3" t="s">
        <v>860</v>
      </c>
      <c r="R250" s="4" t="s">
        <v>861</v>
      </c>
      <c r="S250" s="4" t="s">
        <v>847</v>
      </c>
      <c r="T250" s="3">
        <v>111058</v>
      </c>
      <c r="U250" s="3">
        <v>2</v>
      </c>
      <c r="V250" s="3">
        <v>0</v>
      </c>
      <c r="X250" s="3" t="str">
        <f>VLOOKUP(Y250,Vat_tu__hang_hoa__dich_vu!$A:$B,2,0)</f>
        <v>GM500</v>
      </c>
      <c r="Y250" s="5" t="s">
        <v>2628</v>
      </c>
      <c r="AA250" s="3" t="s">
        <v>848</v>
      </c>
    </row>
    <row r="251" spans="1:27">
      <c r="A251" s="3" t="str">
        <f>VLOOKUP(B251,Data!$B:$F,5,0)</f>
        <v>00003408</v>
      </c>
      <c r="B251" s="4">
        <v>9105823282</v>
      </c>
      <c r="C251" s="5" t="str">
        <f>VLOOKUP(B251,Data!$B:$O,14,0)</f>
        <v>WIN-035</v>
      </c>
      <c r="D251" s="5"/>
      <c r="E251" s="6">
        <v>45888.712011342599</v>
      </c>
      <c r="F251" s="7">
        <f t="shared" si="6"/>
        <v>45888.712011342599</v>
      </c>
      <c r="G251" s="5"/>
      <c r="H251" s="3" t="s">
        <v>852</v>
      </c>
      <c r="I251" s="4" t="s">
        <v>841</v>
      </c>
      <c r="J251" s="3" t="s">
        <v>842</v>
      </c>
      <c r="K251" s="3" t="s">
        <v>843</v>
      </c>
      <c r="L251" s="4" t="s">
        <v>1209</v>
      </c>
      <c r="M251" s="3" t="s">
        <v>1210</v>
      </c>
      <c r="N251" s="9" t="str">
        <f t="shared" si="7"/>
        <v>5728 WM+ YBI 1016 Yên Ninh</v>
      </c>
      <c r="O251" s="3">
        <v>10</v>
      </c>
      <c r="P251" s="4" t="s">
        <v>856</v>
      </c>
      <c r="Q251" s="3" t="s">
        <v>857</v>
      </c>
      <c r="R251" s="4" t="s">
        <v>858</v>
      </c>
      <c r="S251" s="4" t="s">
        <v>847</v>
      </c>
      <c r="T251" s="3">
        <v>50182</v>
      </c>
      <c r="U251" s="3">
        <v>3</v>
      </c>
      <c r="V251" s="3">
        <v>0</v>
      </c>
      <c r="X251" s="3" t="str">
        <f>VLOOKUP(Y251,Vat_tu__hang_hoa__dich_vu!$A:$B,2,0)</f>
        <v>GTLX250G</v>
      </c>
      <c r="Y251" s="5" t="s">
        <v>2913</v>
      </c>
      <c r="AA251" s="3" t="s">
        <v>848</v>
      </c>
    </row>
    <row r="252" spans="1:27">
      <c r="A252" s="3" t="str">
        <f>VLOOKUP(B252,Data!$B:$F,5,0)</f>
        <v>00031681</v>
      </c>
      <c r="B252" s="4">
        <v>9105823320</v>
      </c>
      <c r="C252" s="5" t="str">
        <f>VLOOKUP(B252,Data!$B:$O,14,0)</f>
        <v>WIN-058</v>
      </c>
      <c r="D252" s="5"/>
      <c r="E252" s="6">
        <v>45888.713706481503</v>
      </c>
      <c r="F252" s="7">
        <f t="shared" si="6"/>
        <v>45888.713706481503</v>
      </c>
      <c r="G252" s="5"/>
      <c r="H252" s="3" t="s">
        <v>852</v>
      </c>
      <c r="I252" s="4" t="s">
        <v>841</v>
      </c>
      <c r="J252" s="3" t="s">
        <v>842</v>
      </c>
      <c r="K252" s="3" t="s">
        <v>843</v>
      </c>
      <c r="L252" s="4" t="s">
        <v>991</v>
      </c>
      <c r="M252" s="3" t="s">
        <v>992</v>
      </c>
      <c r="N252" s="9" t="str">
        <f t="shared" si="7"/>
        <v>4654 WM+ NAN 57A Nguyễn Thị Minh Khai</v>
      </c>
      <c r="O252" s="3">
        <v>10</v>
      </c>
      <c r="P252" s="4" t="s">
        <v>865</v>
      </c>
      <c r="Q252" s="3" t="s">
        <v>866</v>
      </c>
      <c r="R252" s="4" t="s">
        <v>867</v>
      </c>
      <c r="S252" s="4" t="s">
        <v>847</v>
      </c>
      <c r="T252" s="3">
        <v>70950</v>
      </c>
      <c r="U252" s="3">
        <v>2</v>
      </c>
      <c r="V252" s="3">
        <v>0</v>
      </c>
      <c r="X252" s="3" t="str">
        <f>VLOOKUP(Y252,Vat_tu__hang_hoa__dich_vu!$A:$B,2,0)</f>
        <v>CN300</v>
      </c>
      <c r="Y252" s="5" t="s">
        <v>2617</v>
      </c>
      <c r="AA252" s="3" t="s">
        <v>848</v>
      </c>
    </row>
    <row r="253" spans="1:27">
      <c r="A253" s="3" t="str">
        <f>VLOOKUP(B253,Data!$B:$F,5,0)</f>
        <v>00404998</v>
      </c>
      <c r="B253" s="4">
        <v>9105823328</v>
      </c>
      <c r="C253" s="5" t="str">
        <f>VLOOKUP(B253,Data!$B:$O,14,0)</f>
        <v>WIN-002</v>
      </c>
      <c r="D253" s="5"/>
      <c r="E253" s="6">
        <v>45888.713983645801</v>
      </c>
      <c r="F253" s="7">
        <f t="shared" si="6"/>
        <v>45888.713983645801</v>
      </c>
      <c r="G253" s="5"/>
      <c r="H253" s="3" t="s">
        <v>852</v>
      </c>
      <c r="I253" s="4" t="s">
        <v>841</v>
      </c>
      <c r="J253" s="3" t="s">
        <v>842</v>
      </c>
      <c r="K253" s="3" t="s">
        <v>843</v>
      </c>
      <c r="L253" s="4" t="s">
        <v>917</v>
      </c>
      <c r="M253" s="3" t="s">
        <v>918</v>
      </c>
      <c r="N253" s="9" t="str">
        <f t="shared" si="7"/>
        <v>6895 WM+ HNI SH2A-HH02 Eco Lakeview</v>
      </c>
      <c r="O253" s="3">
        <v>10</v>
      </c>
      <c r="P253" s="4" t="s">
        <v>856</v>
      </c>
      <c r="Q253" s="3" t="s">
        <v>857</v>
      </c>
      <c r="R253" s="4" t="s">
        <v>858</v>
      </c>
      <c r="S253" s="4" t="s">
        <v>847</v>
      </c>
      <c r="T253" s="3">
        <v>50182</v>
      </c>
      <c r="U253" s="3">
        <v>2</v>
      </c>
      <c r="V253" s="3">
        <v>0</v>
      </c>
      <c r="X253" s="3" t="str">
        <f>VLOOKUP(Y253,Vat_tu__hang_hoa__dich_vu!$A:$B,2,0)</f>
        <v>GTLX250G</v>
      </c>
      <c r="Y253" s="5" t="s">
        <v>2913</v>
      </c>
      <c r="AA253" s="3" t="s">
        <v>848</v>
      </c>
    </row>
    <row r="254" spans="1:27">
      <c r="A254" s="3" t="str">
        <f>VLOOKUP(B254,Data!$B:$F,5,0)</f>
        <v>00012375</v>
      </c>
      <c r="B254" s="4">
        <v>9105823250</v>
      </c>
      <c r="C254" s="5" t="str">
        <f>VLOOKUP(B254,Data!$B:$O,14,0)</f>
        <v>WIN-061</v>
      </c>
      <c r="D254" s="5"/>
      <c r="E254" s="6">
        <v>45888.715566585597</v>
      </c>
      <c r="F254" s="7">
        <f t="shared" si="6"/>
        <v>45888.715566585597</v>
      </c>
      <c r="G254" s="5"/>
      <c r="H254" s="3" t="s">
        <v>852</v>
      </c>
      <c r="I254" s="4" t="s">
        <v>841</v>
      </c>
      <c r="J254" s="3" t="s">
        <v>842</v>
      </c>
      <c r="K254" s="3" t="s">
        <v>843</v>
      </c>
      <c r="L254" s="4" t="s">
        <v>876</v>
      </c>
      <c r="M254" s="3" t="s">
        <v>877</v>
      </c>
      <c r="N254" s="9" t="str">
        <f t="shared" si="7"/>
        <v>2AOG WM+ QNM 162 Đường DH4, Thôn Phú An</v>
      </c>
      <c r="O254" s="3">
        <v>10</v>
      </c>
      <c r="P254" s="4" t="s">
        <v>862</v>
      </c>
      <c r="Q254" s="3" t="s">
        <v>863</v>
      </c>
      <c r="R254" s="4" t="s">
        <v>864</v>
      </c>
      <c r="S254" s="4" t="s">
        <v>847</v>
      </c>
      <c r="T254" s="3">
        <v>74250</v>
      </c>
      <c r="U254" s="3">
        <v>1</v>
      </c>
      <c r="V254" s="3">
        <v>0</v>
      </c>
      <c r="X254" s="3" t="str">
        <f>VLOOKUP(Y254,Vat_tu__hang_hoa__dich_vu!$A:$B,2,0)</f>
        <v>CC300</v>
      </c>
      <c r="Y254" s="5" t="s">
        <v>2568</v>
      </c>
      <c r="AA254" s="3" t="s">
        <v>848</v>
      </c>
    </row>
    <row r="255" spans="1:27">
      <c r="A255" s="3" t="str">
        <f>VLOOKUP(B255,Data!$B:$F,5,0)</f>
        <v>00007877</v>
      </c>
      <c r="B255" s="4">
        <v>9105823253</v>
      </c>
      <c r="C255" s="5" t="str">
        <f>VLOOKUP(B255,Data!$B:$O,14,0)</f>
        <v>WIN-042</v>
      </c>
      <c r="D255" s="5"/>
      <c r="E255" s="6">
        <v>45888.720352777797</v>
      </c>
      <c r="F255" s="7">
        <f t="shared" si="6"/>
        <v>45888.720352777797</v>
      </c>
      <c r="G255" s="5"/>
      <c r="H255" s="3" t="s">
        <v>852</v>
      </c>
      <c r="I255" s="4" t="s">
        <v>841</v>
      </c>
      <c r="J255" s="3" t="s">
        <v>842</v>
      </c>
      <c r="K255" s="3" t="s">
        <v>843</v>
      </c>
      <c r="L255" s="4" t="s">
        <v>1455</v>
      </c>
      <c r="M255" s="3" t="s">
        <v>1456</v>
      </c>
      <c r="N255" s="9" t="str">
        <f t="shared" si="7"/>
        <v>2ADX WM+ QNI 01 Bích Khê</v>
      </c>
      <c r="O255" s="3">
        <v>10</v>
      </c>
      <c r="P255" s="4" t="s">
        <v>862</v>
      </c>
      <c r="Q255" s="3" t="s">
        <v>863</v>
      </c>
      <c r="R255" s="4" t="s">
        <v>864</v>
      </c>
      <c r="S255" s="4" t="s">
        <v>847</v>
      </c>
      <c r="T255" s="3">
        <v>74250</v>
      </c>
      <c r="U255" s="3">
        <v>2</v>
      </c>
      <c r="V255" s="3">
        <v>0</v>
      </c>
      <c r="X255" s="3" t="str">
        <f>VLOOKUP(Y255,Vat_tu__hang_hoa__dich_vu!$A:$B,2,0)</f>
        <v>CC300</v>
      </c>
      <c r="Y255" s="5" t="s">
        <v>2568</v>
      </c>
      <c r="AA255" s="3" t="s">
        <v>848</v>
      </c>
    </row>
    <row r="256" spans="1:27">
      <c r="A256" s="3" t="str">
        <f>VLOOKUP(B256,Data!$B:$F,5,0)</f>
        <v>00405003</v>
      </c>
      <c r="B256" s="4">
        <v>9105823342</v>
      </c>
      <c r="C256" s="5" t="str">
        <f>VLOOKUP(B256,Data!$B:$O,14,0)</f>
        <v>WIN-002</v>
      </c>
      <c r="D256" s="5"/>
      <c r="E256" s="6">
        <v>45888.724187812499</v>
      </c>
      <c r="F256" s="7">
        <f t="shared" si="6"/>
        <v>45888.724187812499</v>
      </c>
      <c r="G256" s="5"/>
      <c r="H256" s="3" t="s">
        <v>852</v>
      </c>
      <c r="I256" s="4" t="s">
        <v>841</v>
      </c>
      <c r="J256" s="3" t="s">
        <v>842</v>
      </c>
      <c r="K256" s="3" t="s">
        <v>843</v>
      </c>
      <c r="L256" s="4" t="s">
        <v>1083</v>
      </c>
      <c r="M256" s="3" t="s">
        <v>1084</v>
      </c>
      <c r="N256" s="9" t="str">
        <f t="shared" si="7"/>
        <v>5674 WM+ HNI Xóm 8 Thôn 2 Chợ Thạch Đà</v>
      </c>
      <c r="O256" s="3">
        <v>10</v>
      </c>
      <c r="P256" s="4" t="s">
        <v>859</v>
      </c>
      <c r="Q256" s="3" t="s">
        <v>860</v>
      </c>
      <c r="R256" s="4" t="s">
        <v>861</v>
      </c>
      <c r="S256" s="4" t="s">
        <v>847</v>
      </c>
      <c r="T256" s="3">
        <v>111058</v>
      </c>
      <c r="U256" s="3">
        <v>1</v>
      </c>
      <c r="V256" s="3">
        <v>0</v>
      </c>
      <c r="X256" s="3" t="str">
        <f>VLOOKUP(Y256,Vat_tu__hang_hoa__dich_vu!$A:$B,2,0)</f>
        <v>GM500</v>
      </c>
      <c r="Y256" s="5" t="s">
        <v>2628</v>
      </c>
      <c r="AA256" s="3" t="s">
        <v>848</v>
      </c>
    </row>
    <row r="257" spans="1:27">
      <c r="A257" s="3" t="str">
        <f>VLOOKUP(B257,Data!$B:$F,5,0)</f>
        <v>00027767</v>
      </c>
      <c r="B257" s="4">
        <v>9105823447</v>
      </c>
      <c r="C257" s="5" t="str">
        <f>VLOOKUP(B257,Data!$B:$O,14,0)</f>
        <v>WIN-020</v>
      </c>
      <c r="D257" s="5"/>
      <c r="E257" s="6">
        <v>45888.725301076403</v>
      </c>
      <c r="F257" s="7">
        <f t="shared" si="6"/>
        <v>45888.725301076403</v>
      </c>
      <c r="G257" s="5"/>
      <c r="H257" s="3" t="s">
        <v>852</v>
      </c>
      <c r="I257" s="4" t="s">
        <v>841</v>
      </c>
      <c r="J257" s="3" t="s">
        <v>842</v>
      </c>
      <c r="K257" s="3" t="s">
        <v>843</v>
      </c>
      <c r="L257" s="4" t="s">
        <v>1267</v>
      </c>
      <c r="M257" s="3" t="s">
        <v>1268</v>
      </c>
      <c r="N257" s="9" t="str">
        <f t="shared" si="7"/>
        <v>2AY7 WM+ THA 265 Triệu Quốc Đạt</v>
      </c>
      <c r="O257" s="3">
        <v>10</v>
      </c>
      <c r="P257" s="4" t="s">
        <v>853</v>
      </c>
      <c r="Q257" s="3" t="s">
        <v>854</v>
      </c>
      <c r="R257" s="4" t="s">
        <v>855</v>
      </c>
      <c r="S257" s="4" t="s">
        <v>847</v>
      </c>
      <c r="T257" s="3">
        <v>55595</v>
      </c>
      <c r="U257" s="3">
        <v>2</v>
      </c>
      <c r="V257" s="3">
        <v>0</v>
      </c>
      <c r="X257" s="3" t="str">
        <f>VLOOKUP(Y257,Vat_tu__hang_hoa__dich_vu!$A:$B,2,0)</f>
        <v>TH200</v>
      </c>
      <c r="Y257" s="5" t="s">
        <v>2866</v>
      </c>
      <c r="AA257" s="3" t="s">
        <v>848</v>
      </c>
    </row>
    <row r="258" spans="1:27">
      <c r="A258" s="3" t="str">
        <f>VLOOKUP(B258,Data!$B:$F,5,0)</f>
        <v>00405022</v>
      </c>
      <c r="B258" s="4">
        <v>9105823409</v>
      </c>
      <c r="C258" s="5" t="str">
        <f>VLOOKUP(B258,Data!$B:$O,14,0)</f>
        <v>WIN-002</v>
      </c>
      <c r="D258" s="5"/>
      <c r="E258" s="6">
        <v>45888.725716701403</v>
      </c>
      <c r="F258" s="7">
        <f t="shared" si="6"/>
        <v>45888.725716701403</v>
      </c>
      <c r="G258" s="5"/>
      <c r="H258" s="3" t="s">
        <v>852</v>
      </c>
      <c r="I258" s="4" t="s">
        <v>841</v>
      </c>
      <c r="J258" s="3" t="s">
        <v>842</v>
      </c>
      <c r="K258" s="3" t="s">
        <v>843</v>
      </c>
      <c r="L258" s="4" t="s">
        <v>1457</v>
      </c>
      <c r="M258" s="3" t="s">
        <v>1458</v>
      </c>
      <c r="N258" s="9" t="str">
        <f t="shared" si="7"/>
        <v>2762 WM+ HNI 15/68 Trung Hà</v>
      </c>
      <c r="O258" s="3">
        <v>10</v>
      </c>
      <c r="P258" s="4" t="s">
        <v>844</v>
      </c>
      <c r="Q258" s="3" t="s">
        <v>845</v>
      </c>
      <c r="R258" s="4" t="s">
        <v>846</v>
      </c>
      <c r="S258" s="4" t="s">
        <v>847</v>
      </c>
      <c r="T258" s="3">
        <v>46000</v>
      </c>
      <c r="U258" s="3">
        <v>9</v>
      </c>
      <c r="V258" s="3">
        <v>0</v>
      </c>
      <c r="X258" s="3" t="str">
        <f>VLOOKUP(Y258,Vat_tu__hang_hoa__dich_vu!$A:$B,2,0)</f>
        <v>MNH250</v>
      </c>
      <c r="Y258" s="5" t="s">
        <v>2912</v>
      </c>
      <c r="AA258" s="3" t="s">
        <v>848</v>
      </c>
    </row>
    <row r="259" spans="1:27">
      <c r="A259" s="3" t="str">
        <f>VLOOKUP(B259,Data!$B:$F,5,0)</f>
        <v>00405022</v>
      </c>
      <c r="B259" s="4">
        <v>9105823409</v>
      </c>
      <c r="C259" s="5" t="str">
        <f>VLOOKUP(B259,Data!$B:$O,14,0)</f>
        <v>WIN-002</v>
      </c>
      <c r="D259" s="5"/>
      <c r="E259" s="6">
        <v>45888.725716701403</v>
      </c>
      <c r="F259" s="7">
        <f t="shared" ref="F259:F322" si="8">E259</f>
        <v>45888.725716701403</v>
      </c>
      <c r="G259" s="5"/>
      <c r="H259" s="3" t="s">
        <v>852</v>
      </c>
      <c r="I259" s="4" t="s">
        <v>841</v>
      </c>
      <c r="J259" s="3" t="s">
        <v>842</v>
      </c>
      <c r="K259" s="3" t="s">
        <v>843</v>
      </c>
      <c r="L259" s="4" t="s">
        <v>1457</v>
      </c>
      <c r="M259" s="3" t="s">
        <v>1458</v>
      </c>
      <c r="N259" s="9" t="str">
        <f t="shared" ref="N259:N322" si="9">L259&amp;" "&amp;M259</f>
        <v>2762 WM+ HNI 15/68 Trung Hà</v>
      </c>
      <c r="O259" s="3">
        <v>20</v>
      </c>
      <c r="P259" s="4" t="s">
        <v>862</v>
      </c>
      <c r="Q259" s="3" t="s">
        <v>863</v>
      </c>
      <c r="R259" s="4" t="s">
        <v>864</v>
      </c>
      <c r="S259" s="4" t="s">
        <v>847</v>
      </c>
      <c r="T259" s="3">
        <v>74250</v>
      </c>
      <c r="U259" s="3">
        <v>2</v>
      </c>
      <c r="V259" s="3">
        <v>0</v>
      </c>
      <c r="X259" s="3" t="str">
        <f>VLOOKUP(Y259,Vat_tu__hang_hoa__dich_vu!$A:$B,2,0)</f>
        <v>CC300</v>
      </c>
      <c r="Y259" s="5" t="s">
        <v>2568</v>
      </c>
      <c r="AA259" s="3" t="s">
        <v>848</v>
      </c>
    </row>
    <row r="260" spans="1:27">
      <c r="A260" s="3" t="str">
        <f>VLOOKUP(B260,Data!$B:$F,5,0)</f>
        <v>00405023</v>
      </c>
      <c r="B260" s="4">
        <v>9105823410</v>
      </c>
      <c r="C260" s="5" t="str">
        <f>VLOOKUP(B260,Data!$B:$O,14,0)</f>
        <v>WIN-002</v>
      </c>
      <c r="D260" s="5"/>
      <c r="E260" s="6">
        <v>45888.725910451401</v>
      </c>
      <c r="F260" s="7">
        <f t="shared" si="8"/>
        <v>45888.725910451401</v>
      </c>
      <c r="G260" s="5"/>
      <c r="H260" s="3" t="s">
        <v>852</v>
      </c>
      <c r="I260" s="4" t="s">
        <v>841</v>
      </c>
      <c r="J260" s="3" t="s">
        <v>842</v>
      </c>
      <c r="K260" s="3" t="s">
        <v>843</v>
      </c>
      <c r="L260" s="4" t="s">
        <v>1313</v>
      </c>
      <c r="M260" s="3" t="s">
        <v>1314</v>
      </c>
      <c r="N260" s="9" t="str">
        <f t="shared" si="9"/>
        <v>4199 WM+ HNI Lưu Phái</v>
      </c>
      <c r="O260" s="3">
        <v>10</v>
      </c>
      <c r="P260" s="4" t="s">
        <v>865</v>
      </c>
      <c r="Q260" s="3" t="s">
        <v>866</v>
      </c>
      <c r="R260" s="4" t="s">
        <v>867</v>
      </c>
      <c r="S260" s="4" t="s">
        <v>847</v>
      </c>
      <c r="T260" s="3">
        <v>70950</v>
      </c>
      <c r="U260" s="3">
        <v>3</v>
      </c>
      <c r="V260" s="3">
        <v>0</v>
      </c>
      <c r="X260" s="3" t="str">
        <f>VLOOKUP(Y260,Vat_tu__hang_hoa__dich_vu!$A:$B,2,0)</f>
        <v>CN300</v>
      </c>
      <c r="Y260" s="5" t="s">
        <v>2617</v>
      </c>
      <c r="AA260" s="3" t="s">
        <v>848</v>
      </c>
    </row>
    <row r="261" spans="1:27">
      <c r="A261" s="3" t="str">
        <f>VLOOKUP(B261,Data!$B:$F,5,0)</f>
        <v>00012490</v>
      </c>
      <c r="B261" s="4">
        <v>9105823411</v>
      </c>
      <c r="C261" s="5" t="str">
        <f>VLOOKUP(B261,Data!$B:$O,14,0)</f>
        <v>WIN-004</v>
      </c>
      <c r="D261" s="5"/>
      <c r="E261" s="6">
        <v>45888.726101423599</v>
      </c>
      <c r="F261" s="7">
        <f t="shared" si="8"/>
        <v>45888.726101423599</v>
      </c>
      <c r="G261" s="5"/>
      <c r="H261" s="3" t="s">
        <v>852</v>
      </c>
      <c r="I261" s="4" t="s">
        <v>841</v>
      </c>
      <c r="J261" s="3" t="s">
        <v>842</v>
      </c>
      <c r="K261" s="3" t="s">
        <v>843</v>
      </c>
      <c r="L261" s="4" t="s">
        <v>1135</v>
      </c>
      <c r="M261" s="3" t="s">
        <v>1136</v>
      </c>
      <c r="N261" s="9" t="str">
        <f t="shared" si="9"/>
        <v>6213 WM+ HTH 118 Hải Thượng Lãn Ông</v>
      </c>
      <c r="O261" s="3">
        <v>10</v>
      </c>
      <c r="P261" s="4" t="s">
        <v>853</v>
      </c>
      <c r="Q261" s="3" t="s">
        <v>854</v>
      </c>
      <c r="R261" s="4" t="s">
        <v>855</v>
      </c>
      <c r="S261" s="4" t="s">
        <v>847</v>
      </c>
      <c r="T261" s="3">
        <v>55595</v>
      </c>
      <c r="U261" s="3">
        <v>2</v>
      </c>
      <c r="V261" s="3">
        <v>0</v>
      </c>
      <c r="X261" s="3" t="str">
        <f>VLOOKUP(Y261,Vat_tu__hang_hoa__dich_vu!$A:$B,2,0)</f>
        <v>TH200</v>
      </c>
      <c r="Y261" s="5" t="s">
        <v>2866</v>
      </c>
      <c r="AA261" s="3" t="s">
        <v>848</v>
      </c>
    </row>
    <row r="262" spans="1:27">
      <c r="A262" s="3" t="str">
        <f>VLOOKUP(B262,Data!$B:$F,5,0)</f>
        <v>00405024</v>
      </c>
      <c r="B262" s="4">
        <v>9105823412</v>
      </c>
      <c r="C262" s="5" t="str">
        <f>VLOOKUP(B262,Data!$B:$O,14,0)</f>
        <v>WIN-002</v>
      </c>
      <c r="D262" s="5"/>
      <c r="E262" s="6">
        <v>45888.727185104202</v>
      </c>
      <c r="F262" s="7">
        <f t="shared" si="8"/>
        <v>45888.727185104202</v>
      </c>
      <c r="G262" s="5"/>
      <c r="H262" s="3" t="s">
        <v>852</v>
      </c>
      <c r="I262" s="4" t="s">
        <v>841</v>
      </c>
      <c r="J262" s="3" t="s">
        <v>842</v>
      </c>
      <c r="K262" s="3" t="s">
        <v>843</v>
      </c>
      <c r="L262" s="4" t="s">
        <v>1457</v>
      </c>
      <c r="M262" s="3" t="s">
        <v>1458</v>
      </c>
      <c r="N262" s="9" t="str">
        <f t="shared" si="9"/>
        <v>2762 WM+ HNI 15/68 Trung Hà</v>
      </c>
      <c r="O262" s="3">
        <v>10</v>
      </c>
      <c r="P262" s="4" t="s">
        <v>859</v>
      </c>
      <c r="Q262" s="3" t="s">
        <v>860</v>
      </c>
      <c r="R262" s="4" t="s">
        <v>861</v>
      </c>
      <c r="S262" s="4" t="s">
        <v>847</v>
      </c>
      <c r="T262" s="3">
        <v>111058</v>
      </c>
      <c r="U262" s="3">
        <v>4</v>
      </c>
      <c r="V262" s="3">
        <v>0</v>
      </c>
      <c r="X262" s="3" t="str">
        <f>VLOOKUP(Y262,Vat_tu__hang_hoa__dich_vu!$A:$B,2,0)</f>
        <v>GM500</v>
      </c>
      <c r="Y262" s="5" t="s">
        <v>2628</v>
      </c>
      <c r="AA262" s="3" t="s">
        <v>848</v>
      </c>
    </row>
    <row r="263" spans="1:27">
      <c r="A263" s="3" t="str">
        <f>VLOOKUP(B263,Data!$B:$F,5,0)</f>
        <v>00405024</v>
      </c>
      <c r="B263" s="4">
        <v>9105823412</v>
      </c>
      <c r="C263" s="5" t="str">
        <f>VLOOKUP(B263,Data!$B:$O,14,0)</f>
        <v>WIN-002</v>
      </c>
      <c r="D263" s="5"/>
      <c r="E263" s="6">
        <v>45888.727185104202</v>
      </c>
      <c r="F263" s="7">
        <f t="shared" si="8"/>
        <v>45888.727185104202</v>
      </c>
      <c r="G263" s="5"/>
      <c r="H263" s="3" t="s">
        <v>852</v>
      </c>
      <c r="I263" s="4" t="s">
        <v>841</v>
      </c>
      <c r="J263" s="3" t="s">
        <v>842</v>
      </c>
      <c r="K263" s="3" t="s">
        <v>843</v>
      </c>
      <c r="L263" s="4" t="s">
        <v>1457</v>
      </c>
      <c r="M263" s="3" t="s">
        <v>1458</v>
      </c>
      <c r="N263" s="9" t="str">
        <f t="shared" si="9"/>
        <v>2762 WM+ HNI 15/68 Trung Hà</v>
      </c>
      <c r="O263" s="3">
        <v>20</v>
      </c>
      <c r="P263" s="4" t="s">
        <v>853</v>
      </c>
      <c r="Q263" s="3" t="s">
        <v>854</v>
      </c>
      <c r="R263" s="4" t="s">
        <v>855</v>
      </c>
      <c r="S263" s="4" t="s">
        <v>847</v>
      </c>
      <c r="T263" s="3">
        <v>55595</v>
      </c>
      <c r="U263" s="3">
        <v>2</v>
      </c>
      <c r="V263" s="3">
        <v>0</v>
      </c>
      <c r="X263" s="3" t="str">
        <f>VLOOKUP(Y263,Vat_tu__hang_hoa__dich_vu!$A:$B,2,0)</f>
        <v>TH200</v>
      </c>
      <c r="Y263" s="5" t="s">
        <v>2866</v>
      </c>
      <c r="AA263" s="3" t="s">
        <v>848</v>
      </c>
    </row>
    <row r="264" spans="1:27">
      <c r="A264" s="3" t="str">
        <f>VLOOKUP(B264,Data!$B:$F,5,0)</f>
        <v>00066633</v>
      </c>
      <c r="B264" s="4">
        <v>9105823444</v>
      </c>
      <c r="C264" s="5" t="str">
        <f>VLOOKUP(B264,Data!$B:$O,14,0)</f>
        <v>WIN-009</v>
      </c>
      <c r="D264" s="5"/>
      <c r="E264" s="6">
        <v>45888.735519062502</v>
      </c>
      <c r="F264" s="7">
        <f t="shared" si="8"/>
        <v>45888.735519062502</v>
      </c>
      <c r="G264" s="5"/>
      <c r="H264" s="3" t="s">
        <v>852</v>
      </c>
      <c r="I264" s="4" t="s">
        <v>841</v>
      </c>
      <c r="J264" s="3" t="s">
        <v>842</v>
      </c>
      <c r="K264" s="3" t="s">
        <v>843</v>
      </c>
      <c r="L264" s="4" t="s">
        <v>1259</v>
      </c>
      <c r="M264" s="3" t="s">
        <v>1260</v>
      </c>
      <c r="N264" s="9" t="str">
        <f t="shared" si="9"/>
        <v>4475 WM+ DNG 220 Thanh Thủy</v>
      </c>
      <c r="O264" s="3">
        <v>10</v>
      </c>
      <c r="P264" s="4" t="s">
        <v>853</v>
      </c>
      <c r="Q264" s="3" t="s">
        <v>854</v>
      </c>
      <c r="R264" s="4" t="s">
        <v>855</v>
      </c>
      <c r="S264" s="4" t="s">
        <v>847</v>
      </c>
      <c r="T264" s="3">
        <v>55595</v>
      </c>
      <c r="U264" s="3">
        <v>1</v>
      </c>
      <c r="V264" s="3">
        <v>0</v>
      </c>
      <c r="X264" s="3" t="str">
        <f>VLOOKUP(Y264,Vat_tu__hang_hoa__dich_vu!$A:$B,2,0)</f>
        <v>TH200</v>
      </c>
      <c r="Y264" s="5" t="s">
        <v>2866</v>
      </c>
      <c r="AA264" s="3" t="s">
        <v>848</v>
      </c>
    </row>
    <row r="265" spans="1:27">
      <c r="A265" s="3" t="str">
        <f>VLOOKUP(B265,Data!$B:$F,5,0)</f>
        <v>00066633</v>
      </c>
      <c r="B265" s="4">
        <v>9105823444</v>
      </c>
      <c r="C265" s="5" t="str">
        <f>VLOOKUP(B265,Data!$B:$O,14,0)</f>
        <v>WIN-009</v>
      </c>
      <c r="D265" s="5"/>
      <c r="E265" s="6">
        <v>45888.735519062502</v>
      </c>
      <c r="F265" s="7">
        <f t="shared" si="8"/>
        <v>45888.735519062502</v>
      </c>
      <c r="G265" s="5"/>
      <c r="H265" s="3" t="s">
        <v>852</v>
      </c>
      <c r="I265" s="4" t="s">
        <v>841</v>
      </c>
      <c r="J265" s="3" t="s">
        <v>842</v>
      </c>
      <c r="K265" s="3" t="s">
        <v>843</v>
      </c>
      <c r="L265" s="4" t="s">
        <v>1259</v>
      </c>
      <c r="M265" s="3" t="s">
        <v>1260</v>
      </c>
      <c r="N265" s="9" t="str">
        <f t="shared" si="9"/>
        <v>4475 WM+ DNG 220 Thanh Thủy</v>
      </c>
      <c r="O265" s="3">
        <v>20</v>
      </c>
      <c r="P265" s="4" t="s">
        <v>868</v>
      </c>
      <c r="Q265" s="3" t="s">
        <v>869</v>
      </c>
      <c r="R265" s="4" t="s">
        <v>870</v>
      </c>
      <c r="S265" s="4" t="s">
        <v>847</v>
      </c>
      <c r="T265" s="3">
        <v>49500</v>
      </c>
      <c r="U265" s="3">
        <v>1</v>
      </c>
      <c r="V265" s="3">
        <v>0</v>
      </c>
      <c r="X265" s="3" t="str">
        <f>VLOOKUP(Y265,Vat_tu__hang_hoa__dich_vu!$A:$B,2,0)</f>
        <v>GL250KT</v>
      </c>
      <c r="Y265" s="5" t="s">
        <v>2681</v>
      </c>
      <c r="AA265" s="3" t="s">
        <v>848</v>
      </c>
    </row>
    <row r="266" spans="1:27">
      <c r="A266" s="3" t="str">
        <f>VLOOKUP(B266,Data!$B:$F,5,0)</f>
        <v>00405039</v>
      </c>
      <c r="B266" s="4">
        <v>9105823474</v>
      </c>
      <c r="C266" s="5" t="str">
        <f>VLOOKUP(B266,Data!$B:$O,14,0)</f>
        <v>WIN-002</v>
      </c>
      <c r="D266" s="5"/>
      <c r="E266" s="6">
        <v>45888.737352083299</v>
      </c>
      <c r="F266" s="7">
        <f t="shared" si="8"/>
        <v>45888.737352083299</v>
      </c>
      <c r="G266" s="5"/>
      <c r="H266" s="3" t="s">
        <v>852</v>
      </c>
      <c r="I266" s="4" t="s">
        <v>841</v>
      </c>
      <c r="J266" s="3" t="s">
        <v>842</v>
      </c>
      <c r="K266" s="3" t="s">
        <v>843</v>
      </c>
      <c r="L266" s="4" t="s">
        <v>1187</v>
      </c>
      <c r="M266" s="3" t="s">
        <v>1188</v>
      </c>
      <c r="N266" s="9" t="str">
        <f t="shared" si="9"/>
        <v>3264 WM+ HNI 15 ngõ 259 Yên Hòa</v>
      </c>
      <c r="O266" s="3">
        <v>10</v>
      </c>
      <c r="P266" s="4" t="s">
        <v>859</v>
      </c>
      <c r="Q266" s="3" t="s">
        <v>860</v>
      </c>
      <c r="R266" s="4" t="s">
        <v>861</v>
      </c>
      <c r="S266" s="4" t="s">
        <v>847</v>
      </c>
      <c r="T266" s="3">
        <v>111058</v>
      </c>
      <c r="U266" s="3">
        <v>1</v>
      </c>
      <c r="V266" s="3">
        <v>0</v>
      </c>
      <c r="X266" s="3" t="str">
        <f>VLOOKUP(Y266,Vat_tu__hang_hoa__dich_vu!$A:$B,2,0)</f>
        <v>GM500</v>
      </c>
      <c r="Y266" s="5" t="s">
        <v>2628</v>
      </c>
      <c r="AA266" s="3" t="s">
        <v>848</v>
      </c>
    </row>
    <row r="267" spans="1:27">
      <c r="A267" s="3" t="str">
        <f>VLOOKUP(B267,Data!$B:$F,5,0)</f>
        <v>00031686</v>
      </c>
      <c r="B267" s="4">
        <v>9105823546</v>
      </c>
      <c r="C267" s="5" t="str">
        <f>VLOOKUP(B267,Data!$B:$O,14,0)</f>
        <v>WIN-058</v>
      </c>
      <c r="D267" s="5"/>
      <c r="E267" s="6">
        <v>45888.738192592602</v>
      </c>
      <c r="F267" s="7">
        <f t="shared" si="8"/>
        <v>45888.738192592602</v>
      </c>
      <c r="G267" s="5"/>
      <c r="H267" s="3" t="s">
        <v>852</v>
      </c>
      <c r="I267" s="4" t="s">
        <v>841</v>
      </c>
      <c r="J267" s="3" t="s">
        <v>842</v>
      </c>
      <c r="K267" s="3" t="s">
        <v>843</v>
      </c>
      <c r="L267" s="4" t="s">
        <v>991</v>
      </c>
      <c r="M267" s="3" t="s">
        <v>992</v>
      </c>
      <c r="N267" s="9" t="str">
        <f t="shared" si="9"/>
        <v>4654 WM+ NAN 57A Nguyễn Thị Minh Khai</v>
      </c>
      <c r="O267" s="3">
        <v>10</v>
      </c>
      <c r="P267" s="4" t="s">
        <v>865</v>
      </c>
      <c r="Q267" s="3" t="s">
        <v>866</v>
      </c>
      <c r="R267" s="4" t="s">
        <v>867</v>
      </c>
      <c r="S267" s="4" t="s">
        <v>847</v>
      </c>
      <c r="T267" s="3">
        <v>70950</v>
      </c>
      <c r="U267" s="3">
        <v>2</v>
      </c>
      <c r="V267" s="3">
        <v>0</v>
      </c>
      <c r="X267" s="3" t="str">
        <f>VLOOKUP(Y267,Vat_tu__hang_hoa__dich_vu!$A:$B,2,0)</f>
        <v>CN300</v>
      </c>
      <c r="Y267" s="5" t="s">
        <v>2617</v>
      </c>
      <c r="AA267" s="3" t="s">
        <v>848</v>
      </c>
    </row>
    <row r="268" spans="1:27">
      <c r="A268" s="3" t="str">
        <f>VLOOKUP(B268,Data!$B:$F,5,0)</f>
        <v>00004309</v>
      </c>
      <c r="B268" s="4">
        <v>9105823557</v>
      </c>
      <c r="C268" s="5" t="str">
        <f>VLOOKUP(B268,Data!$B:$O,14,0)</f>
        <v>WIN-045</v>
      </c>
      <c r="D268" s="5"/>
      <c r="E268" s="6">
        <v>45888.738301192097</v>
      </c>
      <c r="F268" s="7">
        <f t="shared" si="8"/>
        <v>45888.738301192097</v>
      </c>
      <c r="G268" s="5"/>
      <c r="H268" s="3" t="s">
        <v>852</v>
      </c>
      <c r="I268" s="4" t="s">
        <v>841</v>
      </c>
      <c r="J268" s="3" t="s">
        <v>842</v>
      </c>
      <c r="K268" s="3" t="s">
        <v>843</v>
      </c>
      <c r="L268" s="4" t="s">
        <v>1039</v>
      </c>
      <c r="M268" s="3" t="s">
        <v>1040</v>
      </c>
      <c r="N268" s="9" t="str">
        <f t="shared" si="9"/>
        <v>6414 WM+ QBH 204 Quang Trung</v>
      </c>
      <c r="O268" s="3">
        <v>10</v>
      </c>
      <c r="P268" s="4" t="s">
        <v>859</v>
      </c>
      <c r="Q268" s="3" t="s">
        <v>860</v>
      </c>
      <c r="R268" s="4" t="s">
        <v>861</v>
      </c>
      <c r="S268" s="4" t="s">
        <v>847</v>
      </c>
      <c r="T268" s="3">
        <v>111058</v>
      </c>
      <c r="U268" s="3">
        <v>5</v>
      </c>
      <c r="V268" s="3">
        <v>0</v>
      </c>
      <c r="X268" s="3" t="str">
        <f>VLOOKUP(Y268,Vat_tu__hang_hoa__dich_vu!$A:$B,2,0)</f>
        <v>GM500</v>
      </c>
      <c r="Y268" s="5" t="s">
        <v>2628</v>
      </c>
      <c r="AA268" s="3" t="s">
        <v>848</v>
      </c>
    </row>
    <row r="269" spans="1:27">
      <c r="A269" s="3" t="str">
        <f>VLOOKUP(B269,Data!$B:$F,5,0)</f>
        <v>00007881</v>
      </c>
      <c r="B269" s="4">
        <v>9105823591</v>
      </c>
      <c r="C269" s="5" t="str">
        <f>VLOOKUP(B269,Data!$B:$O,14,0)</f>
        <v>WIN-042</v>
      </c>
      <c r="D269" s="5"/>
      <c r="E269" s="6">
        <v>45888.743577349502</v>
      </c>
      <c r="F269" s="7">
        <f t="shared" si="8"/>
        <v>45888.743577349502</v>
      </c>
      <c r="G269" s="5"/>
      <c r="H269" s="3" t="s">
        <v>852</v>
      </c>
      <c r="I269" s="4" t="s">
        <v>841</v>
      </c>
      <c r="J269" s="3" t="s">
        <v>842</v>
      </c>
      <c r="K269" s="3" t="s">
        <v>843</v>
      </c>
      <c r="L269" s="4" t="s">
        <v>1455</v>
      </c>
      <c r="M269" s="3" t="s">
        <v>1456</v>
      </c>
      <c r="N269" s="9" t="str">
        <f t="shared" si="9"/>
        <v>2ADX WM+ QNI 01 Bích Khê</v>
      </c>
      <c r="O269" s="3">
        <v>10</v>
      </c>
      <c r="P269" s="4" t="s">
        <v>865</v>
      </c>
      <c r="Q269" s="3" t="s">
        <v>866</v>
      </c>
      <c r="R269" s="4" t="s">
        <v>867</v>
      </c>
      <c r="S269" s="4" t="s">
        <v>847</v>
      </c>
      <c r="T269" s="3">
        <v>70950</v>
      </c>
      <c r="U269" s="3">
        <v>1</v>
      </c>
      <c r="V269" s="3">
        <v>0</v>
      </c>
      <c r="X269" s="3" t="str">
        <f>VLOOKUP(Y269,Vat_tu__hang_hoa__dich_vu!$A:$B,2,0)</f>
        <v>CN300</v>
      </c>
      <c r="Y269" s="5" t="s">
        <v>2617</v>
      </c>
      <c r="AA269" s="3" t="s">
        <v>848</v>
      </c>
    </row>
    <row r="270" spans="1:27">
      <c r="A270" s="3" t="str">
        <f>VLOOKUP(B270,Data!$B:$F,5,0)</f>
        <v>00004310</v>
      </c>
      <c r="B270" s="4">
        <v>9105823623</v>
      </c>
      <c r="C270" s="5" t="str">
        <f>VLOOKUP(B270,Data!$B:$O,14,0)</f>
        <v>WIN-045</v>
      </c>
      <c r="D270" s="5"/>
      <c r="E270" s="6">
        <v>45888.7462564815</v>
      </c>
      <c r="F270" s="7">
        <f t="shared" si="8"/>
        <v>45888.7462564815</v>
      </c>
      <c r="G270" s="5"/>
      <c r="H270" s="3" t="s">
        <v>852</v>
      </c>
      <c r="I270" s="4" t="s">
        <v>841</v>
      </c>
      <c r="J270" s="3" t="s">
        <v>842</v>
      </c>
      <c r="K270" s="3" t="s">
        <v>843</v>
      </c>
      <c r="L270" s="4" t="s">
        <v>1039</v>
      </c>
      <c r="M270" s="3" t="s">
        <v>1040</v>
      </c>
      <c r="N270" s="9" t="str">
        <f t="shared" si="9"/>
        <v>6414 WM+ QBH 204 Quang Trung</v>
      </c>
      <c r="O270" s="3">
        <v>10</v>
      </c>
      <c r="P270" s="4" t="s">
        <v>849</v>
      </c>
      <c r="Q270" s="3" t="s">
        <v>850</v>
      </c>
      <c r="R270" s="4" t="s">
        <v>851</v>
      </c>
      <c r="S270" s="4" t="s">
        <v>847</v>
      </c>
      <c r="T270" s="3">
        <v>73431</v>
      </c>
      <c r="U270" s="3">
        <v>7</v>
      </c>
      <c r="V270" s="3">
        <v>0</v>
      </c>
      <c r="X270" s="3" t="str">
        <f>VLOOKUP(Y270,Vat_tu__hang_hoa__dich_vu!$A:$B,2,0)</f>
        <v>CGM300</v>
      </c>
      <c r="Y270" s="5" t="s">
        <v>2577</v>
      </c>
      <c r="AA270" s="3" t="s">
        <v>848</v>
      </c>
    </row>
    <row r="271" spans="1:27">
      <c r="A271" s="3" t="str">
        <f>VLOOKUP(B271,Data!$B:$F,5,0)</f>
        <v>00003695</v>
      </c>
      <c r="B271" s="4">
        <v>9105823637</v>
      </c>
      <c r="C271" s="5" t="str">
        <f>VLOOKUP(B271,Data!$B:$O,14,0)</f>
        <v>WIN-038</v>
      </c>
      <c r="D271" s="5"/>
      <c r="E271" s="6">
        <v>45888.748852627301</v>
      </c>
      <c r="F271" s="7">
        <f t="shared" si="8"/>
        <v>45888.748852627301</v>
      </c>
      <c r="G271" s="5"/>
      <c r="H271" s="3" t="s">
        <v>852</v>
      </c>
      <c r="I271" s="4" t="s">
        <v>841</v>
      </c>
      <c r="J271" s="3" t="s">
        <v>842</v>
      </c>
      <c r="K271" s="3" t="s">
        <v>843</v>
      </c>
      <c r="L271" s="4" t="s">
        <v>1459</v>
      </c>
      <c r="M271" s="3" t="s">
        <v>1460</v>
      </c>
      <c r="N271" s="9" t="str">
        <f t="shared" si="9"/>
        <v>5782 WM+ TQG TDP Tân Cương, Hàm Yên</v>
      </c>
      <c r="O271" s="3">
        <v>10</v>
      </c>
      <c r="P271" s="4" t="s">
        <v>844</v>
      </c>
      <c r="Q271" s="3" t="s">
        <v>845</v>
      </c>
      <c r="R271" s="4" t="s">
        <v>846</v>
      </c>
      <c r="S271" s="4" t="s">
        <v>847</v>
      </c>
      <c r="T271" s="3">
        <v>46000</v>
      </c>
      <c r="U271" s="3">
        <v>1</v>
      </c>
      <c r="V271" s="3">
        <v>0</v>
      </c>
      <c r="X271" s="3" t="str">
        <f>VLOOKUP(Y271,Vat_tu__hang_hoa__dich_vu!$A:$B,2,0)</f>
        <v>MNH250</v>
      </c>
      <c r="Y271" s="5" t="s">
        <v>2912</v>
      </c>
      <c r="AA271" s="3" t="s">
        <v>848</v>
      </c>
    </row>
    <row r="272" spans="1:27">
      <c r="A272" s="3" t="str">
        <f>VLOOKUP(B272,Data!$B:$F,5,0)</f>
        <v>00132459</v>
      </c>
      <c r="B272" s="4">
        <v>9105823647</v>
      </c>
      <c r="C272" s="5" t="str">
        <f>VLOOKUP(B272,Data!$B:$O,14,0)</f>
        <v>WIN</v>
      </c>
      <c r="D272" s="5"/>
      <c r="E272" s="6">
        <v>45888.752745138903</v>
      </c>
      <c r="F272" s="7">
        <f t="shared" si="8"/>
        <v>45888.752745138903</v>
      </c>
      <c r="G272" s="5"/>
      <c r="H272" s="3" t="s">
        <v>852</v>
      </c>
      <c r="I272" s="4" t="s">
        <v>841</v>
      </c>
      <c r="J272" s="3" t="s">
        <v>842</v>
      </c>
      <c r="K272" s="3" t="s">
        <v>843</v>
      </c>
      <c r="L272" s="4" t="s">
        <v>1461</v>
      </c>
      <c r="M272" s="3" t="s">
        <v>1462</v>
      </c>
      <c r="N272" s="9" t="str">
        <f t="shared" si="9"/>
        <v>6410 WM+ HCM 54C Nguyễn Thị Nỉ</v>
      </c>
      <c r="O272" s="3">
        <v>10</v>
      </c>
      <c r="P272" s="4" t="s">
        <v>859</v>
      </c>
      <c r="Q272" s="3" t="s">
        <v>860</v>
      </c>
      <c r="R272" s="4" t="s">
        <v>861</v>
      </c>
      <c r="S272" s="4" t="s">
        <v>847</v>
      </c>
      <c r="T272" s="3">
        <v>111058</v>
      </c>
      <c r="U272" s="3">
        <v>1</v>
      </c>
      <c r="V272" s="3">
        <v>0</v>
      </c>
      <c r="X272" s="3" t="str">
        <f>VLOOKUP(Y272,Vat_tu__hang_hoa__dich_vu!$A:$B,2,0)</f>
        <v>GM500</v>
      </c>
      <c r="Y272" s="5" t="s">
        <v>2628</v>
      </c>
      <c r="AA272" s="3" t="s">
        <v>848</v>
      </c>
    </row>
    <row r="273" spans="1:27">
      <c r="A273" s="3" t="str">
        <f>VLOOKUP(B273,Data!$B:$F,5,0)</f>
        <v>00008972</v>
      </c>
      <c r="B273" s="4">
        <v>9105823604</v>
      </c>
      <c r="C273" s="5" t="str">
        <f>VLOOKUP(B273,Data!$B:$O,14,0)</f>
        <v>WIN-070</v>
      </c>
      <c r="D273" s="5"/>
      <c r="E273" s="6">
        <v>45888.754052430602</v>
      </c>
      <c r="F273" s="7">
        <f t="shared" si="8"/>
        <v>45888.754052430602</v>
      </c>
      <c r="G273" s="5"/>
      <c r="H273" s="3" t="s">
        <v>852</v>
      </c>
      <c r="I273" s="4" t="s">
        <v>841</v>
      </c>
      <c r="J273" s="3" t="s">
        <v>842</v>
      </c>
      <c r="K273" s="3" t="s">
        <v>843</v>
      </c>
      <c r="L273" s="4" t="s">
        <v>1215</v>
      </c>
      <c r="M273" s="3" t="s">
        <v>1216</v>
      </c>
      <c r="N273" s="9" t="str">
        <f t="shared" si="9"/>
        <v>4981 WM+ QTI 52 Tôn Thất Thuyết</v>
      </c>
      <c r="O273" s="3">
        <v>10</v>
      </c>
      <c r="P273" s="4" t="s">
        <v>873</v>
      </c>
      <c r="Q273" s="3" t="s">
        <v>874</v>
      </c>
      <c r="R273" s="4" t="s">
        <v>875</v>
      </c>
      <c r="S273" s="4" t="s">
        <v>847</v>
      </c>
      <c r="T273" s="3">
        <v>111606</v>
      </c>
      <c r="U273" s="3">
        <v>1</v>
      </c>
      <c r="V273" s="3">
        <v>0</v>
      </c>
      <c r="X273" s="3" t="str">
        <f>VLOOKUP(Y273,Vat_tu__hang_hoa__dich_vu!$A:$B,2,0)</f>
        <v>GXD500</v>
      </c>
      <c r="Y273" s="5" t="s">
        <v>2911</v>
      </c>
      <c r="AA273" s="3" t="s">
        <v>848</v>
      </c>
    </row>
    <row r="274" spans="1:27">
      <c r="A274" s="3" t="str">
        <f>VLOOKUP(B274,Data!$B:$F,5,0)</f>
        <v>00012139</v>
      </c>
      <c r="B274" s="4">
        <v>9105823672</v>
      </c>
      <c r="C274" s="5" t="str">
        <f>VLOOKUP(B274,Data!$B:$O,14,0)</f>
        <v>WIN-006</v>
      </c>
      <c r="D274" s="5"/>
      <c r="E274" s="6">
        <v>45888.755148495402</v>
      </c>
      <c r="F274" s="7">
        <f t="shared" si="8"/>
        <v>45888.755148495402</v>
      </c>
      <c r="G274" s="5"/>
      <c r="H274" s="3" t="s">
        <v>852</v>
      </c>
      <c r="I274" s="4" t="s">
        <v>841</v>
      </c>
      <c r="J274" s="3" t="s">
        <v>842</v>
      </c>
      <c r="K274" s="3" t="s">
        <v>843</v>
      </c>
      <c r="L274" s="4" t="s">
        <v>1131</v>
      </c>
      <c r="M274" s="3" t="s">
        <v>1132</v>
      </c>
      <c r="N274" s="9" t="str">
        <f t="shared" si="9"/>
        <v>2B33 WM+ HDG Đại Tân, Hoàng Tân</v>
      </c>
      <c r="O274" s="3">
        <v>10</v>
      </c>
      <c r="P274" s="4" t="s">
        <v>844</v>
      </c>
      <c r="Q274" s="3" t="s">
        <v>845</v>
      </c>
      <c r="R274" s="4" t="s">
        <v>846</v>
      </c>
      <c r="S274" s="4" t="s">
        <v>847</v>
      </c>
      <c r="T274" s="3">
        <v>46000</v>
      </c>
      <c r="U274" s="3">
        <v>1</v>
      </c>
      <c r="V274" s="3">
        <v>0</v>
      </c>
      <c r="X274" s="3" t="str">
        <f>VLOOKUP(Y274,Vat_tu__hang_hoa__dich_vu!$A:$B,2,0)</f>
        <v>MNH250</v>
      </c>
      <c r="Y274" s="5" t="s">
        <v>2912</v>
      </c>
      <c r="AA274" s="3" t="s">
        <v>848</v>
      </c>
    </row>
    <row r="275" spans="1:27">
      <c r="A275" s="3" t="str">
        <f>VLOOKUP(B275,Data!$B:$F,5,0)</f>
        <v>00008975</v>
      </c>
      <c r="B275" s="4">
        <v>9105823711</v>
      </c>
      <c r="C275" s="5" t="str">
        <f>VLOOKUP(B275,Data!$B:$O,14,0)</f>
        <v>WIN-070</v>
      </c>
      <c r="D275" s="5"/>
      <c r="E275" s="6">
        <v>45888.762536805603</v>
      </c>
      <c r="F275" s="7">
        <f t="shared" si="8"/>
        <v>45888.762536805603</v>
      </c>
      <c r="G275" s="5"/>
      <c r="H275" s="3" t="s">
        <v>852</v>
      </c>
      <c r="I275" s="4" t="s">
        <v>841</v>
      </c>
      <c r="J275" s="3" t="s">
        <v>842</v>
      </c>
      <c r="K275" s="3" t="s">
        <v>843</v>
      </c>
      <c r="L275" s="4" t="s">
        <v>1105</v>
      </c>
      <c r="M275" s="3" t="s">
        <v>1106</v>
      </c>
      <c r="N275" s="9" t="str">
        <f t="shared" si="9"/>
        <v>2AC1 WM+ QTI 352 Trần Hưng Đạo</v>
      </c>
      <c r="O275" s="3">
        <v>10</v>
      </c>
      <c r="P275" s="4" t="s">
        <v>859</v>
      </c>
      <c r="Q275" s="3" t="s">
        <v>860</v>
      </c>
      <c r="R275" s="4" t="s">
        <v>861</v>
      </c>
      <c r="S275" s="4" t="s">
        <v>847</v>
      </c>
      <c r="T275" s="3">
        <v>111058</v>
      </c>
      <c r="U275" s="3">
        <v>1</v>
      </c>
      <c r="V275" s="3">
        <v>0</v>
      </c>
      <c r="X275" s="3" t="str">
        <f>VLOOKUP(Y275,Vat_tu__hang_hoa__dich_vu!$A:$B,2,0)</f>
        <v>GM500</v>
      </c>
      <c r="Y275" s="5" t="s">
        <v>2628</v>
      </c>
      <c r="AA275" s="3" t="s">
        <v>848</v>
      </c>
    </row>
    <row r="276" spans="1:27">
      <c r="A276" s="3" t="str">
        <f>VLOOKUP(B276,Data!$B:$F,5,0)</f>
        <v>00008322</v>
      </c>
      <c r="B276" s="4">
        <v>9105823740</v>
      </c>
      <c r="C276" s="5" t="str">
        <f>VLOOKUP(B276,Data!$B:$O,14,0)</f>
        <v>WIN-028</v>
      </c>
      <c r="D276" s="5"/>
      <c r="E276" s="6">
        <v>45888.765145173602</v>
      </c>
      <c r="F276" s="7">
        <f t="shared" si="8"/>
        <v>45888.765145173602</v>
      </c>
      <c r="G276" s="5"/>
      <c r="H276" s="3" t="s">
        <v>852</v>
      </c>
      <c r="I276" s="4" t="s">
        <v>841</v>
      </c>
      <c r="J276" s="3" t="s">
        <v>842</v>
      </c>
      <c r="K276" s="3" t="s">
        <v>843</v>
      </c>
      <c r="L276" s="4" t="s">
        <v>1053</v>
      </c>
      <c r="M276" s="3" t="s">
        <v>1054</v>
      </c>
      <c r="N276" s="9" t="str">
        <f t="shared" si="9"/>
        <v>4466 WM+ KHA Lô 112, A1, Vĩnh Điềm Trung</v>
      </c>
      <c r="O276" s="3">
        <v>10</v>
      </c>
      <c r="P276" s="4" t="s">
        <v>865</v>
      </c>
      <c r="Q276" s="3" t="s">
        <v>866</v>
      </c>
      <c r="R276" s="4" t="s">
        <v>867</v>
      </c>
      <c r="S276" s="4" t="s">
        <v>847</v>
      </c>
      <c r="T276" s="3">
        <v>70950</v>
      </c>
      <c r="U276" s="3">
        <v>3</v>
      </c>
      <c r="V276" s="3">
        <v>0</v>
      </c>
      <c r="X276" s="3" t="str">
        <f>VLOOKUP(Y276,Vat_tu__hang_hoa__dich_vu!$A:$B,2,0)</f>
        <v>CN300</v>
      </c>
      <c r="Y276" s="5" t="s">
        <v>2617</v>
      </c>
      <c r="AA276" s="3" t="s">
        <v>848</v>
      </c>
    </row>
    <row r="277" spans="1:27">
      <c r="A277" s="3" t="str">
        <f>VLOOKUP(B277,Data!$B:$F,5,0)</f>
        <v>00027774</v>
      </c>
      <c r="B277" s="4">
        <v>9105823780</v>
      </c>
      <c r="C277" s="5" t="str">
        <f>VLOOKUP(B277,Data!$B:$O,14,0)</f>
        <v>WIN-020</v>
      </c>
      <c r="D277" s="5"/>
      <c r="E277" s="6">
        <v>45888.7710304051</v>
      </c>
      <c r="F277" s="7">
        <f t="shared" si="8"/>
        <v>45888.7710304051</v>
      </c>
      <c r="G277" s="5"/>
      <c r="H277" s="3" t="s">
        <v>852</v>
      </c>
      <c r="I277" s="4" t="s">
        <v>841</v>
      </c>
      <c r="J277" s="3" t="s">
        <v>842</v>
      </c>
      <c r="K277" s="3" t="s">
        <v>843</v>
      </c>
      <c r="L277" s="4" t="s">
        <v>1137</v>
      </c>
      <c r="M277" s="3" t="s">
        <v>1138</v>
      </c>
      <c r="N277" s="9" t="str">
        <f t="shared" si="9"/>
        <v>2ANY WM+ THA Ngọc Chẩm, Thăng Long</v>
      </c>
      <c r="O277" s="3">
        <v>10</v>
      </c>
      <c r="P277" s="4" t="s">
        <v>844</v>
      </c>
      <c r="Q277" s="3" t="s">
        <v>845</v>
      </c>
      <c r="R277" s="4" t="s">
        <v>846</v>
      </c>
      <c r="S277" s="4" t="s">
        <v>847</v>
      </c>
      <c r="T277" s="3">
        <v>46000</v>
      </c>
      <c r="U277" s="3">
        <v>3</v>
      </c>
      <c r="V277" s="3">
        <v>0</v>
      </c>
      <c r="X277" s="3" t="str">
        <f>VLOOKUP(Y277,Vat_tu__hang_hoa__dich_vu!$A:$B,2,0)</f>
        <v>MNH250</v>
      </c>
      <c r="Y277" s="5" t="s">
        <v>2912</v>
      </c>
      <c r="AA277" s="3" t="s">
        <v>848</v>
      </c>
    </row>
    <row r="278" spans="1:27">
      <c r="A278" s="3" t="str">
        <f>VLOOKUP(B278,Data!$B:$F,5,0)</f>
        <v>00016363</v>
      </c>
      <c r="B278" s="4">
        <v>9105823736</v>
      </c>
      <c r="C278" s="5" t="str">
        <f>VLOOKUP(B278,Data!$B:$O,14,0)</f>
        <v>WIN-031</v>
      </c>
      <c r="D278" s="5"/>
      <c r="E278" s="6">
        <v>45888.772774618097</v>
      </c>
      <c r="F278" s="7">
        <f t="shared" si="8"/>
        <v>45888.772774618097</v>
      </c>
      <c r="G278" s="5"/>
      <c r="H278" s="3" t="s">
        <v>852</v>
      </c>
      <c r="I278" s="4" t="s">
        <v>841</v>
      </c>
      <c r="J278" s="3" t="s">
        <v>842</v>
      </c>
      <c r="K278" s="3" t="s">
        <v>843</v>
      </c>
      <c r="L278" s="4" t="s">
        <v>1125</v>
      </c>
      <c r="M278" s="3" t="s">
        <v>1126</v>
      </c>
      <c r="N278" s="9" t="str">
        <f t="shared" si="9"/>
        <v>6660 WM+ BNH 150 Lý Thường Kiệt</v>
      </c>
      <c r="O278" s="3">
        <v>10</v>
      </c>
      <c r="P278" s="4" t="s">
        <v>859</v>
      </c>
      <c r="Q278" s="3" t="s">
        <v>860</v>
      </c>
      <c r="R278" s="4" t="s">
        <v>861</v>
      </c>
      <c r="S278" s="4" t="s">
        <v>847</v>
      </c>
      <c r="T278" s="3">
        <v>111058</v>
      </c>
      <c r="U278" s="3">
        <v>1</v>
      </c>
      <c r="V278" s="3">
        <v>0</v>
      </c>
      <c r="X278" s="3" t="str">
        <f>VLOOKUP(Y278,Vat_tu__hang_hoa__dich_vu!$A:$B,2,0)</f>
        <v>GM500</v>
      </c>
      <c r="Y278" s="5" t="s">
        <v>2628</v>
      </c>
      <c r="AA278" s="3" t="s">
        <v>848</v>
      </c>
    </row>
    <row r="279" spans="1:27">
      <c r="A279" s="3" t="str">
        <f>VLOOKUP(B279,Data!$B:$F,5,0)</f>
        <v>00027776</v>
      </c>
      <c r="B279" s="4">
        <v>9105823803</v>
      </c>
      <c r="C279" s="5" t="str">
        <f>VLOOKUP(B279,Data!$B:$O,14,0)</f>
        <v>WIN-020</v>
      </c>
      <c r="D279" s="5"/>
      <c r="E279" s="6">
        <v>45888.773567326403</v>
      </c>
      <c r="F279" s="7">
        <f t="shared" si="8"/>
        <v>45888.773567326403</v>
      </c>
      <c r="G279" s="5"/>
      <c r="H279" s="3" t="s">
        <v>852</v>
      </c>
      <c r="I279" s="4" t="s">
        <v>841</v>
      </c>
      <c r="J279" s="3" t="s">
        <v>842</v>
      </c>
      <c r="K279" s="3" t="s">
        <v>843</v>
      </c>
      <c r="L279" s="4" t="s">
        <v>963</v>
      </c>
      <c r="M279" s="3" t="s">
        <v>964</v>
      </c>
      <c r="N279" s="9" t="str">
        <f t="shared" si="9"/>
        <v>2AT4 WM+ THA Phố Mới, Nông Cống</v>
      </c>
      <c r="O279" s="3">
        <v>10</v>
      </c>
      <c r="P279" s="4" t="s">
        <v>849</v>
      </c>
      <c r="Q279" s="3" t="s">
        <v>850</v>
      </c>
      <c r="R279" s="4" t="s">
        <v>851</v>
      </c>
      <c r="S279" s="4" t="s">
        <v>847</v>
      </c>
      <c r="T279" s="3">
        <v>73431</v>
      </c>
      <c r="U279" s="3">
        <v>1</v>
      </c>
      <c r="V279" s="3">
        <v>0</v>
      </c>
      <c r="X279" s="3" t="str">
        <f>VLOOKUP(Y279,Vat_tu__hang_hoa__dich_vu!$A:$B,2,0)</f>
        <v>CGM300</v>
      </c>
      <c r="Y279" s="5" t="s">
        <v>2577</v>
      </c>
      <c r="AA279" s="3" t="s">
        <v>848</v>
      </c>
    </row>
    <row r="280" spans="1:27">
      <c r="A280" s="3" t="str">
        <f>VLOOKUP(B280,Data!$B:$F,5,0)</f>
        <v>00002579</v>
      </c>
      <c r="B280" s="4">
        <v>9105823804</v>
      </c>
      <c r="C280" s="5" t="str">
        <f>VLOOKUP(B280,Data!$B:$O,14,0)</f>
        <v>WIN-049</v>
      </c>
      <c r="D280" s="5"/>
      <c r="E280" s="6">
        <v>45888.774392511601</v>
      </c>
      <c r="F280" s="7">
        <f t="shared" si="8"/>
        <v>45888.774392511601</v>
      </c>
      <c r="G280" s="5"/>
      <c r="H280" s="3" t="s">
        <v>852</v>
      </c>
      <c r="I280" s="4" t="s">
        <v>841</v>
      </c>
      <c r="J280" s="3" t="s">
        <v>842</v>
      </c>
      <c r="K280" s="3" t="s">
        <v>843</v>
      </c>
      <c r="L280" s="4" t="s">
        <v>1463</v>
      </c>
      <c r="M280" s="3" t="s">
        <v>1464</v>
      </c>
      <c r="N280" s="9" t="str">
        <f t="shared" si="9"/>
        <v>5344 WM+ SLA 319 Lò Văn Giá</v>
      </c>
      <c r="O280" s="3">
        <v>10</v>
      </c>
      <c r="P280" s="4" t="s">
        <v>844</v>
      </c>
      <c r="Q280" s="3" t="s">
        <v>845</v>
      </c>
      <c r="R280" s="4" t="s">
        <v>846</v>
      </c>
      <c r="S280" s="4" t="s">
        <v>847</v>
      </c>
      <c r="T280" s="3">
        <v>46000</v>
      </c>
      <c r="U280" s="3">
        <v>2</v>
      </c>
      <c r="V280" s="3">
        <v>0</v>
      </c>
      <c r="X280" s="3" t="str">
        <f>VLOOKUP(Y280,Vat_tu__hang_hoa__dich_vu!$A:$B,2,0)</f>
        <v>MNH250</v>
      </c>
      <c r="Y280" s="5" t="s">
        <v>2912</v>
      </c>
      <c r="AA280" s="3" t="s">
        <v>848</v>
      </c>
    </row>
    <row r="281" spans="1:27">
      <c r="A281" s="3" t="str">
        <f>VLOOKUP(B281,Data!$B:$F,5,0)</f>
        <v>00405160</v>
      </c>
      <c r="B281" s="4">
        <v>9105823838</v>
      </c>
      <c r="C281" s="5" t="str">
        <f>VLOOKUP(B281,Data!$B:$O,14,0)</f>
        <v>WIN-002</v>
      </c>
      <c r="D281" s="5"/>
      <c r="E281" s="6">
        <v>45888.776303009297</v>
      </c>
      <c r="F281" s="7">
        <f t="shared" si="8"/>
        <v>45888.776303009297</v>
      </c>
      <c r="G281" s="5"/>
      <c r="H281" s="3" t="s">
        <v>852</v>
      </c>
      <c r="I281" s="4" t="s">
        <v>841</v>
      </c>
      <c r="J281" s="3" t="s">
        <v>842</v>
      </c>
      <c r="K281" s="3" t="s">
        <v>843</v>
      </c>
      <c r="L281" s="4" t="s">
        <v>1465</v>
      </c>
      <c r="M281" s="3" t="s">
        <v>1466</v>
      </c>
      <c r="N281" s="9" t="str">
        <f t="shared" si="9"/>
        <v>6217 WM+ HNI 57 Đại Đồng</v>
      </c>
      <c r="O281" s="3">
        <v>10</v>
      </c>
      <c r="P281" s="4" t="s">
        <v>859</v>
      </c>
      <c r="Q281" s="3" t="s">
        <v>860</v>
      </c>
      <c r="R281" s="4" t="s">
        <v>861</v>
      </c>
      <c r="S281" s="4" t="s">
        <v>847</v>
      </c>
      <c r="T281" s="3">
        <v>111058</v>
      </c>
      <c r="U281" s="3">
        <v>3</v>
      </c>
      <c r="V281" s="3">
        <v>0</v>
      </c>
      <c r="X281" s="3" t="str">
        <f>VLOOKUP(Y281,Vat_tu__hang_hoa__dich_vu!$A:$B,2,0)</f>
        <v>GM500</v>
      </c>
      <c r="Y281" s="5" t="s">
        <v>2628</v>
      </c>
      <c r="AA281" s="3" t="s">
        <v>848</v>
      </c>
    </row>
    <row r="282" spans="1:27">
      <c r="A282" s="3" t="str">
        <f>VLOOKUP(B282,Data!$B:$F,5,0)</f>
        <v>00405148</v>
      </c>
      <c r="B282" s="4">
        <v>9105823805</v>
      </c>
      <c r="C282" s="5" t="str">
        <f>VLOOKUP(B282,Data!$B:$O,14,0)</f>
        <v>WIN-002</v>
      </c>
      <c r="D282" s="5"/>
      <c r="E282" s="6">
        <v>45888.777739814803</v>
      </c>
      <c r="F282" s="7">
        <f t="shared" si="8"/>
        <v>45888.777739814803</v>
      </c>
      <c r="G282" s="5"/>
      <c r="H282" s="3" t="s">
        <v>852</v>
      </c>
      <c r="I282" s="4" t="s">
        <v>841</v>
      </c>
      <c r="J282" s="3" t="s">
        <v>842</v>
      </c>
      <c r="K282" s="3" t="s">
        <v>843</v>
      </c>
      <c r="L282" s="4" t="s">
        <v>961</v>
      </c>
      <c r="M282" s="3" t="s">
        <v>962</v>
      </c>
      <c r="N282" s="9" t="str">
        <f t="shared" si="9"/>
        <v>4777 WM+ HNI 79 Ngọc Đại</v>
      </c>
      <c r="O282" s="3">
        <v>10</v>
      </c>
      <c r="P282" s="4" t="s">
        <v>853</v>
      </c>
      <c r="Q282" s="3" t="s">
        <v>854</v>
      </c>
      <c r="R282" s="4" t="s">
        <v>855</v>
      </c>
      <c r="S282" s="4" t="s">
        <v>847</v>
      </c>
      <c r="T282" s="3">
        <v>55595</v>
      </c>
      <c r="U282" s="3">
        <v>2</v>
      </c>
      <c r="V282" s="3">
        <v>0</v>
      </c>
      <c r="X282" s="3" t="str">
        <f>VLOOKUP(Y282,Vat_tu__hang_hoa__dich_vu!$A:$B,2,0)</f>
        <v>TH200</v>
      </c>
      <c r="Y282" s="5" t="s">
        <v>2866</v>
      </c>
      <c r="AA282" s="3" t="s">
        <v>848</v>
      </c>
    </row>
    <row r="283" spans="1:27">
      <c r="A283" s="3" t="str">
        <f>VLOOKUP(B283,Data!$B:$F,5,0)</f>
        <v>00405148</v>
      </c>
      <c r="B283" s="4">
        <v>9105823805</v>
      </c>
      <c r="C283" s="5" t="str">
        <f>VLOOKUP(B283,Data!$B:$O,14,0)</f>
        <v>WIN-002</v>
      </c>
      <c r="D283" s="5"/>
      <c r="E283" s="6">
        <v>45888.777739814803</v>
      </c>
      <c r="F283" s="7">
        <f t="shared" si="8"/>
        <v>45888.777739814803</v>
      </c>
      <c r="G283" s="5"/>
      <c r="H283" s="3" t="s">
        <v>852</v>
      </c>
      <c r="I283" s="4" t="s">
        <v>841</v>
      </c>
      <c r="J283" s="3" t="s">
        <v>842</v>
      </c>
      <c r="K283" s="3" t="s">
        <v>843</v>
      </c>
      <c r="L283" s="4" t="s">
        <v>961</v>
      </c>
      <c r="M283" s="3" t="s">
        <v>962</v>
      </c>
      <c r="N283" s="9" t="str">
        <f t="shared" si="9"/>
        <v>4777 WM+ HNI 79 Ngọc Đại</v>
      </c>
      <c r="O283" s="3">
        <v>20</v>
      </c>
      <c r="P283" s="4" t="s">
        <v>844</v>
      </c>
      <c r="Q283" s="3" t="s">
        <v>845</v>
      </c>
      <c r="R283" s="4" t="s">
        <v>846</v>
      </c>
      <c r="S283" s="4" t="s">
        <v>847</v>
      </c>
      <c r="T283" s="3">
        <v>46000</v>
      </c>
      <c r="U283" s="3">
        <v>1</v>
      </c>
      <c r="V283" s="3">
        <v>0</v>
      </c>
      <c r="X283" s="3" t="str">
        <f>VLOOKUP(Y283,Vat_tu__hang_hoa__dich_vu!$A:$B,2,0)</f>
        <v>MNH250</v>
      </c>
      <c r="Y283" s="5" t="s">
        <v>2912</v>
      </c>
      <c r="AA283" s="3" t="s">
        <v>848</v>
      </c>
    </row>
    <row r="284" spans="1:27">
      <c r="A284" s="3" t="str">
        <f>VLOOKUP(B284,Data!$B:$F,5,0)</f>
        <v>00007464</v>
      </c>
      <c r="B284" s="4">
        <v>9105823868</v>
      </c>
      <c r="C284" s="5" t="str">
        <f>VLOOKUP(B284,Data!$B:$O,14,0)</f>
        <v>WIN-071</v>
      </c>
      <c r="D284" s="5"/>
      <c r="E284" s="6">
        <v>45888.7804258912</v>
      </c>
      <c r="F284" s="7">
        <f t="shared" si="8"/>
        <v>45888.7804258912</v>
      </c>
      <c r="G284" s="5"/>
      <c r="H284" s="3" t="s">
        <v>852</v>
      </c>
      <c r="I284" s="4" t="s">
        <v>841</v>
      </c>
      <c r="J284" s="3" t="s">
        <v>842</v>
      </c>
      <c r="K284" s="3" t="s">
        <v>843</v>
      </c>
      <c r="L284" s="4" t="s">
        <v>903</v>
      </c>
      <c r="M284" s="3" t="s">
        <v>904</v>
      </c>
      <c r="N284" s="9" t="str">
        <f t="shared" si="9"/>
        <v>2AOI WM+ BDH TĐ 174, TBĐ 44, Chánh Danh</v>
      </c>
      <c r="O284" s="3">
        <v>10</v>
      </c>
      <c r="P284" s="4" t="s">
        <v>856</v>
      </c>
      <c r="Q284" s="3" t="s">
        <v>857</v>
      </c>
      <c r="R284" s="4" t="s">
        <v>858</v>
      </c>
      <c r="S284" s="4" t="s">
        <v>847</v>
      </c>
      <c r="T284" s="3">
        <v>50182</v>
      </c>
      <c r="U284" s="3">
        <v>3</v>
      </c>
      <c r="V284" s="3">
        <v>0</v>
      </c>
      <c r="X284" s="3" t="str">
        <f>VLOOKUP(Y284,Vat_tu__hang_hoa__dich_vu!$A:$B,2,0)</f>
        <v>GTLX250G</v>
      </c>
      <c r="Y284" s="5" t="s">
        <v>2913</v>
      </c>
      <c r="AA284" s="3" t="s">
        <v>848</v>
      </c>
    </row>
    <row r="285" spans="1:27">
      <c r="A285" s="3" t="str">
        <f>VLOOKUP(B285,Data!$B:$F,5,0)</f>
        <v>00007464</v>
      </c>
      <c r="B285" s="4">
        <v>9105823868</v>
      </c>
      <c r="C285" s="5" t="str">
        <f>VLOOKUP(B285,Data!$B:$O,14,0)</f>
        <v>WIN-071</v>
      </c>
      <c r="D285" s="5"/>
      <c r="E285" s="6">
        <v>45888.7804258912</v>
      </c>
      <c r="F285" s="7">
        <f t="shared" si="8"/>
        <v>45888.7804258912</v>
      </c>
      <c r="G285" s="5"/>
      <c r="H285" s="3" t="s">
        <v>852</v>
      </c>
      <c r="I285" s="4" t="s">
        <v>841</v>
      </c>
      <c r="J285" s="3" t="s">
        <v>842</v>
      </c>
      <c r="K285" s="3" t="s">
        <v>843</v>
      </c>
      <c r="L285" s="4" t="s">
        <v>903</v>
      </c>
      <c r="M285" s="3" t="s">
        <v>904</v>
      </c>
      <c r="N285" s="9" t="str">
        <f t="shared" si="9"/>
        <v>2AOI WM+ BDH TĐ 174, TBĐ 44, Chánh Danh</v>
      </c>
      <c r="O285" s="3">
        <v>20</v>
      </c>
      <c r="P285" s="4" t="s">
        <v>878</v>
      </c>
      <c r="Q285" s="3" t="s">
        <v>879</v>
      </c>
      <c r="R285" s="4" t="s">
        <v>880</v>
      </c>
      <c r="S285" s="4" t="s">
        <v>847</v>
      </c>
      <c r="T285" s="3">
        <v>50400</v>
      </c>
      <c r="U285" s="3">
        <v>3</v>
      </c>
      <c r="V285" s="3">
        <v>0</v>
      </c>
      <c r="X285" s="3" t="str">
        <f>VLOOKUP(Y285,Vat_tu__hang_hoa__dich_vu!$A:$B,2,0)</f>
        <v>GSG250</v>
      </c>
      <c r="Y285" s="5" t="s">
        <v>2691</v>
      </c>
      <c r="AA285" s="3" t="s">
        <v>848</v>
      </c>
    </row>
    <row r="286" spans="1:27">
      <c r="A286" s="3" t="str">
        <f>VLOOKUP(B286,Data!$B:$F,5,0)</f>
        <v>00004312</v>
      </c>
      <c r="B286" s="4">
        <v>9105823860</v>
      </c>
      <c r="C286" s="5" t="str">
        <f>VLOOKUP(B286,Data!$B:$O,14,0)</f>
        <v>WIN-045</v>
      </c>
      <c r="D286" s="5"/>
      <c r="E286" s="6">
        <v>45888.782099733799</v>
      </c>
      <c r="F286" s="7">
        <f t="shared" si="8"/>
        <v>45888.782099733799</v>
      </c>
      <c r="G286" s="5"/>
      <c r="H286" s="3" t="s">
        <v>852</v>
      </c>
      <c r="I286" s="4" t="s">
        <v>841</v>
      </c>
      <c r="J286" s="3" t="s">
        <v>842</v>
      </c>
      <c r="K286" s="3" t="s">
        <v>843</v>
      </c>
      <c r="L286" s="4" t="s">
        <v>1043</v>
      </c>
      <c r="M286" s="3" t="s">
        <v>1044</v>
      </c>
      <c r="N286" s="9" t="str">
        <f t="shared" si="9"/>
        <v>5082 WM+ QBH 183 Lý Thái Tổ</v>
      </c>
      <c r="O286" s="3">
        <v>10</v>
      </c>
      <c r="P286" s="4" t="s">
        <v>859</v>
      </c>
      <c r="Q286" s="3" t="s">
        <v>860</v>
      </c>
      <c r="R286" s="4" t="s">
        <v>861</v>
      </c>
      <c r="S286" s="4" t="s">
        <v>847</v>
      </c>
      <c r="T286" s="3">
        <v>111058</v>
      </c>
      <c r="U286" s="3">
        <v>2</v>
      </c>
      <c r="V286" s="3">
        <v>0</v>
      </c>
      <c r="X286" s="3" t="str">
        <f>VLOOKUP(Y286,Vat_tu__hang_hoa__dich_vu!$A:$B,2,0)</f>
        <v>GM500</v>
      </c>
      <c r="Y286" s="5" t="s">
        <v>2628</v>
      </c>
      <c r="AA286" s="3" t="s">
        <v>848</v>
      </c>
    </row>
    <row r="287" spans="1:27">
      <c r="A287" s="3" t="str">
        <f>VLOOKUP(B287,Data!$B:$F,5,0)</f>
        <v>00027782</v>
      </c>
      <c r="B287" s="4">
        <v>9105823886</v>
      </c>
      <c r="C287" s="5" t="str">
        <f>VLOOKUP(B287,Data!$B:$O,14,0)</f>
        <v>WIN-020</v>
      </c>
      <c r="D287" s="5"/>
      <c r="E287" s="6">
        <v>45888.787052662003</v>
      </c>
      <c r="F287" s="7">
        <f t="shared" si="8"/>
        <v>45888.787052662003</v>
      </c>
      <c r="G287" s="5"/>
      <c r="H287" s="3" t="s">
        <v>852</v>
      </c>
      <c r="I287" s="4" t="s">
        <v>841</v>
      </c>
      <c r="J287" s="3" t="s">
        <v>842</v>
      </c>
      <c r="K287" s="3" t="s">
        <v>843</v>
      </c>
      <c r="L287" s="4" t="s">
        <v>1361</v>
      </c>
      <c r="M287" s="3" t="s">
        <v>1362</v>
      </c>
      <c r="N287" s="9" t="str">
        <f t="shared" si="9"/>
        <v>2AYB WM+ THA Đông Phú, Xã Hoằng Lộc</v>
      </c>
      <c r="O287" s="3">
        <v>10</v>
      </c>
      <c r="P287" s="4" t="s">
        <v>868</v>
      </c>
      <c r="Q287" s="3" t="s">
        <v>869</v>
      </c>
      <c r="R287" s="4" t="s">
        <v>870</v>
      </c>
      <c r="S287" s="4" t="s">
        <v>847</v>
      </c>
      <c r="T287" s="3">
        <v>49500</v>
      </c>
      <c r="U287" s="3">
        <v>2</v>
      </c>
      <c r="V287" s="3">
        <v>0</v>
      </c>
      <c r="X287" s="3" t="str">
        <f>VLOOKUP(Y287,Vat_tu__hang_hoa__dich_vu!$A:$B,2,0)</f>
        <v>GL250KT</v>
      </c>
      <c r="Y287" s="5" t="s">
        <v>2681</v>
      </c>
      <c r="AA287" s="3" t="s">
        <v>848</v>
      </c>
    </row>
    <row r="288" spans="1:27">
      <c r="A288" s="3" t="str">
        <f>VLOOKUP(B288,Data!$B:$F,5,0)</f>
        <v>00015170</v>
      </c>
      <c r="B288" s="4">
        <v>9105823897</v>
      </c>
      <c r="C288" s="5" t="str">
        <f>VLOOKUP(B288,Data!$B:$O,14,0)</f>
        <v>WIN-003</v>
      </c>
      <c r="D288" s="5"/>
      <c r="E288" s="6">
        <v>45888.787854548602</v>
      </c>
      <c r="F288" s="7">
        <f t="shared" si="8"/>
        <v>45888.787854548602</v>
      </c>
      <c r="G288" s="5"/>
      <c r="H288" s="3" t="s">
        <v>852</v>
      </c>
      <c r="I288" s="4" t="s">
        <v>841</v>
      </c>
      <c r="J288" s="3" t="s">
        <v>842</v>
      </c>
      <c r="K288" s="3" t="s">
        <v>843</v>
      </c>
      <c r="L288" s="4" t="s">
        <v>1467</v>
      </c>
      <c r="M288" s="3" t="s">
        <v>1468</v>
      </c>
      <c r="N288" s="9" t="str">
        <f t="shared" si="9"/>
        <v>6434 WM+ PTO 107 Bạch Hạc</v>
      </c>
      <c r="O288" s="3">
        <v>10</v>
      </c>
      <c r="P288" s="4" t="s">
        <v>859</v>
      </c>
      <c r="Q288" s="3" t="s">
        <v>860</v>
      </c>
      <c r="R288" s="4" t="s">
        <v>861</v>
      </c>
      <c r="S288" s="4" t="s">
        <v>847</v>
      </c>
      <c r="T288" s="3">
        <v>111058</v>
      </c>
      <c r="U288" s="3">
        <v>1</v>
      </c>
      <c r="V288" s="3">
        <v>0</v>
      </c>
      <c r="X288" s="3" t="str">
        <f>VLOOKUP(Y288,Vat_tu__hang_hoa__dich_vu!$A:$B,2,0)</f>
        <v>GM500</v>
      </c>
      <c r="Y288" s="5" t="s">
        <v>2628</v>
      </c>
      <c r="AA288" s="3" t="s">
        <v>848</v>
      </c>
    </row>
    <row r="289" spans="1:27">
      <c r="A289" s="3" t="str">
        <f>VLOOKUP(B289,Data!$B:$F,5,0)</f>
        <v>00015170</v>
      </c>
      <c r="B289" s="4">
        <v>9105823897</v>
      </c>
      <c r="C289" s="5" t="str">
        <f>VLOOKUP(B289,Data!$B:$O,14,0)</f>
        <v>WIN-003</v>
      </c>
      <c r="D289" s="5"/>
      <c r="E289" s="6">
        <v>45888.787854548602</v>
      </c>
      <c r="F289" s="7">
        <f t="shared" si="8"/>
        <v>45888.787854548602</v>
      </c>
      <c r="G289" s="5"/>
      <c r="H289" s="3" t="s">
        <v>852</v>
      </c>
      <c r="I289" s="4" t="s">
        <v>841</v>
      </c>
      <c r="J289" s="3" t="s">
        <v>842</v>
      </c>
      <c r="K289" s="3" t="s">
        <v>843</v>
      </c>
      <c r="L289" s="4" t="s">
        <v>1467</v>
      </c>
      <c r="M289" s="3" t="s">
        <v>1468</v>
      </c>
      <c r="N289" s="9" t="str">
        <f t="shared" si="9"/>
        <v>6434 WM+ PTO 107 Bạch Hạc</v>
      </c>
      <c r="O289" s="3">
        <v>20</v>
      </c>
      <c r="P289" s="4" t="s">
        <v>853</v>
      </c>
      <c r="Q289" s="3" t="s">
        <v>854</v>
      </c>
      <c r="R289" s="4" t="s">
        <v>855</v>
      </c>
      <c r="S289" s="4" t="s">
        <v>847</v>
      </c>
      <c r="T289" s="3">
        <v>55595</v>
      </c>
      <c r="U289" s="3">
        <v>2</v>
      </c>
      <c r="V289" s="3">
        <v>0</v>
      </c>
      <c r="X289" s="3" t="str">
        <f>VLOOKUP(Y289,Vat_tu__hang_hoa__dich_vu!$A:$B,2,0)</f>
        <v>TH200</v>
      </c>
      <c r="Y289" s="5" t="s">
        <v>2866</v>
      </c>
      <c r="AA289" s="3" t="s">
        <v>848</v>
      </c>
    </row>
    <row r="290" spans="1:27">
      <c r="A290" s="3" t="str">
        <f>VLOOKUP(B290,Data!$B:$F,5,0)</f>
        <v>00015170</v>
      </c>
      <c r="B290" s="4">
        <v>9105823897</v>
      </c>
      <c r="C290" s="5" t="str">
        <f>VLOOKUP(B290,Data!$B:$O,14,0)</f>
        <v>WIN-003</v>
      </c>
      <c r="D290" s="5"/>
      <c r="E290" s="6">
        <v>45888.787854548602</v>
      </c>
      <c r="F290" s="7">
        <f t="shared" si="8"/>
        <v>45888.787854548602</v>
      </c>
      <c r="G290" s="5"/>
      <c r="H290" s="3" t="s">
        <v>852</v>
      </c>
      <c r="I290" s="4" t="s">
        <v>841</v>
      </c>
      <c r="J290" s="3" t="s">
        <v>842</v>
      </c>
      <c r="K290" s="3" t="s">
        <v>843</v>
      </c>
      <c r="L290" s="4" t="s">
        <v>1467</v>
      </c>
      <c r="M290" s="3" t="s">
        <v>1468</v>
      </c>
      <c r="N290" s="9" t="str">
        <f t="shared" si="9"/>
        <v>6434 WM+ PTO 107 Bạch Hạc</v>
      </c>
      <c r="O290" s="3">
        <v>30</v>
      </c>
      <c r="P290" s="4" t="s">
        <v>865</v>
      </c>
      <c r="Q290" s="3" t="s">
        <v>866</v>
      </c>
      <c r="R290" s="4" t="s">
        <v>867</v>
      </c>
      <c r="S290" s="4" t="s">
        <v>847</v>
      </c>
      <c r="T290" s="3">
        <v>70950</v>
      </c>
      <c r="U290" s="3">
        <v>2</v>
      </c>
      <c r="V290" s="3">
        <v>0</v>
      </c>
      <c r="X290" s="3" t="str">
        <f>VLOOKUP(Y290,Vat_tu__hang_hoa__dich_vu!$A:$B,2,0)</f>
        <v>CN300</v>
      </c>
      <c r="Y290" s="5" t="s">
        <v>2617</v>
      </c>
      <c r="AA290" s="3" t="s">
        <v>848</v>
      </c>
    </row>
    <row r="291" spans="1:27">
      <c r="A291" s="3" t="str">
        <f>VLOOKUP(B291,Data!$B:$F,5,0)</f>
        <v>00015170</v>
      </c>
      <c r="B291" s="4">
        <v>9105823897</v>
      </c>
      <c r="C291" s="5" t="str">
        <f>VLOOKUP(B291,Data!$B:$O,14,0)</f>
        <v>WIN-003</v>
      </c>
      <c r="D291" s="5"/>
      <c r="E291" s="6">
        <v>45888.787854548602</v>
      </c>
      <c r="F291" s="7">
        <f t="shared" si="8"/>
        <v>45888.787854548602</v>
      </c>
      <c r="G291" s="5"/>
      <c r="H291" s="3" t="s">
        <v>852</v>
      </c>
      <c r="I291" s="4" t="s">
        <v>841</v>
      </c>
      <c r="J291" s="3" t="s">
        <v>842</v>
      </c>
      <c r="K291" s="3" t="s">
        <v>843</v>
      </c>
      <c r="L291" s="4" t="s">
        <v>1467</v>
      </c>
      <c r="M291" s="3" t="s">
        <v>1468</v>
      </c>
      <c r="N291" s="9" t="str">
        <f t="shared" si="9"/>
        <v>6434 WM+ PTO 107 Bạch Hạc</v>
      </c>
      <c r="O291" s="3">
        <v>40</v>
      </c>
      <c r="P291" s="4" t="s">
        <v>862</v>
      </c>
      <c r="Q291" s="3" t="s">
        <v>863</v>
      </c>
      <c r="R291" s="4" t="s">
        <v>864</v>
      </c>
      <c r="S291" s="4" t="s">
        <v>847</v>
      </c>
      <c r="T291" s="3">
        <v>74250</v>
      </c>
      <c r="U291" s="3">
        <v>2</v>
      </c>
      <c r="V291" s="3">
        <v>0</v>
      </c>
      <c r="X291" s="3" t="str">
        <f>VLOOKUP(Y291,Vat_tu__hang_hoa__dich_vu!$A:$B,2,0)</f>
        <v>CC300</v>
      </c>
      <c r="Y291" s="5" t="s">
        <v>2568</v>
      </c>
      <c r="AA291" s="3" t="s">
        <v>848</v>
      </c>
    </row>
    <row r="292" spans="1:27">
      <c r="A292" s="3" t="str">
        <f>VLOOKUP(B292,Data!$B:$F,5,0)</f>
        <v>00031695</v>
      </c>
      <c r="B292" s="4">
        <v>9105823873</v>
      </c>
      <c r="C292" s="5" t="str">
        <f>VLOOKUP(B292,Data!$B:$O,14,0)</f>
        <v>WIN-058</v>
      </c>
      <c r="D292" s="5"/>
      <c r="E292" s="6">
        <v>45888.790351539399</v>
      </c>
      <c r="F292" s="7">
        <f t="shared" si="8"/>
        <v>45888.790351539399</v>
      </c>
      <c r="G292" s="5"/>
      <c r="H292" s="3" t="s">
        <v>852</v>
      </c>
      <c r="I292" s="4" t="s">
        <v>841</v>
      </c>
      <c r="J292" s="3" t="s">
        <v>842</v>
      </c>
      <c r="K292" s="3" t="s">
        <v>843</v>
      </c>
      <c r="L292" s="4" t="s">
        <v>1281</v>
      </c>
      <c r="M292" s="3" t="s">
        <v>1282</v>
      </c>
      <c r="N292" s="9" t="str">
        <f t="shared" si="9"/>
        <v>5601 WM+ NAN 62 Phạm Hồng Thái</v>
      </c>
      <c r="O292" s="3">
        <v>10</v>
      </c>
      <c r="P292" s="4" t="s">
        <v>859</v>
      </c>
      <c r="Q292" s="3" t="s">
        <v>860</v>
      </c>
      <c r="R292" s="4" t="s">
        <v>861</v>
      </c>
      <c r="S292" s="4" t="s">
        <v>847</v>
      </c>
      <c r="T292" s="3">
        <v>111058</v>
      </c>
      <c r="U292" s="3">
        <v>1</v>
      </c>
      <c r="V292" s="3">
        <v>0</v>
      </c>
      <c r="X292" s="3" t="str">
        <f>VLOOKUP(Y292,Vat_tu__hang_hoa__dich_vu!$A:$B,2,0)</f>
        <v>GM500</v>
      </c>
      <c r="Y292" s="5" t="s">
        <v>2628</v>
      </c>
      <c r="AA292" s="3" t="s">
        <v>848</v>
      </c>
    </row>
    <row r="293" spans="1:27">
      <c r="A293" s="3" t="str">
        <f>VLOOKUP(B293,Data!$B:$F,5,0)</f>
        <v>00066661</v>
      </c>
      <c r="B293" s="4">
        <v>9105823921</v>
      </c>
      <c r="C293" s="5" t="str">
        <f>VLOOKUP(B293,Data!$B:$O,14,0)</f>
        <v>WIN-009</v>
      </c>
      <c r="D293" s="5"/>
      <c r="E293" s="6">
        <v>45888.790964467596</v>
      </c>
      <c r="F293" s="7">
        <f t="shared" si="8"/>
        <v>45888.790964467596</v>
      </c>
      <c r="G293" s="5"/>
      <c r="H293" s="3" t="s">
        <v>852</v>
      </c>
      <c r="I293" s="4" t="s">
        <v>841</v>
      </c>
      <c r="J293" s="3" t="s">
        <v>842</v>
      </c>
      <c r="K293" s="3" t="s">
        <v>843</v>
      </c>
      <c r="L293" s="4" t="s">
        <v>973</v>
      </c>
      <c r="M293" s="3" t="s">
        <v>974</v>
      </c>
      <c r="N293" s="9" t="str">
        <f t="shared" si="9"/>
        <v>3819 WM+ DNG 183 Hàn Thuyên</v>
      </c>
      <c r="O293" s="3">
        <v>10</v>
      </c>
      <c r="P293" s="4" t="s">
        <v>859</v>
      </c>
      <c r="Q293" s="3" t="s">
        <v>860</v>
      </c>
      <c r="R293" s="4" t="s">
        <v>861</v>
      </c>
      <c r="S293" s="4" t="s">
        <v>847</v>
      </c>
      <c r="T293" s="3">
        <v>111058</v>
      </c>
      <c r="U293" s="3">
        <v>1</v>
      </c>
      <c r="V293" s="3">
        <v>0</v>
      </c>
      <c r="X293" s="3" t="str">
        <f>VLOOKUP(Y293,Vat_tu__hang_hoa__dich_vu!$A:$B,2,0)</f>
        <v>GM500</v>
      </c>
      <c r="Y293" s="5" t="s">
        <v>2628</v>
      </c>
      <c r="AA293" s="3" t="s">
        <v>848</v>
      </c>
    </row>
    <row r="294" spans="1:27">
      <c r="A294" s="3" t="str">
        <f>VLOOKUP(B294,Data!$B:$F,5,0)</f>
        <v>00066664</v>
      </c>
      <c r="B294" s="4">
        <v>9105823937</v>
      </c>
      <c r="C294" s="5" t="str">
        <f>VLOOKUP(B294,Data!$B:$O,14,0)</f>
        <v>WIN-009</v>
      </c>
      <c r="D294" s="5"/>
      <c r="E294" s="6">
        <v>45888.7919594907</v>
      </c>
      <c r="F294" s="7">
        <f t="shared" si="8"/>
        <v>45888.7919594907</v>
      </c>
      <c r="G294" s="5"/>
      <c r="H294" s="3" t="s">
        <v>852</v>
      </c>
      <c r="I294" s="4" t="s">
        <v>841</v>
      </c>
      <c r="J294" s="3" t="s">
        <v>842</v>
      </c>
      <c r="K294" s="3" t="s">
        <v>843</v>
      </c>
      <c r="L294" s="4" t="s">
        <v>1037</v>
      </c>
      <c r="M294" s="3" t="s">
        <v>1038</v>
      </c>
      <c r="N294" s="9" t="str">
        <f t="shared" si="9"/>
        <v>6979 WM+ DNG 63 Nguyễn Duy Hiệu</v>
      </c>
      <c r="O294" s="3">
        <v>10</v>
      </c>
      <c r="P294" s="4" t="s">
        <v>859</v>
      </c>
      <c r="Q294" s="3" t="s">
        <v>860</v>
      </c>
      <c r="R294" s="4" t="s">
        <v>861</v>
      </c>
      <c r="S294" s="4" t="s">
        <v>847</v>
      </c>
      <c r="T294" s="3">
        <v>111058</v>
      </c>
      <c r="U294" s="3">
        <v>1</v>
      </c>
      <c r="V294" s="3">
        <v>0</v>
      </c>
      <c r="X294" s="3" t="str">
        <f>VLOOKUP(Y294,Vat_tu__hang_hoa__dich_vu!$A:$B,2,0)</f>
        <v>GM500</v>
      </c>
      <c r="Y294" s="5" t="s">
        <v>2628</v>
      </c>
      <c r="AA294" s="3" t="s">
        <v>848</v>
      </c>
    </row>
    <row r="295" spans="1:27">
      <c r="A295" s="3" t="str">
        <f>VLOOKUP(B295,Data!$B:$F,5,0)</f>
        <v>00009470</v>
      </c>
      <c r="B295" s="4">
        <v>9105823947</v>
      </c>
      <c r="C295" s="5" t="str">
        <f>VLOOKUP(B295,Data!$B:$O,14,0)</f>
        <v>WIN-029</v>
      </c>
      <c r="D295" s="5"/>
      <c r="E295" s="6">
        <v>45888.793337997697</v>
      </c>
      <c r="F295" s="7">
        <f t="shared" si="8"/>
        <v>45888.793337997697</v>
      </c>
      <c r="G295" s="5"/>
      <c r="H295" s="3" t="s">
        <v>852</v>
      </c>
      <c r="I295" s="4" t="s">
        <v>841</v>
      </c>
      <c r="J295" s="3" t="s">
        <v>842</v>
      </c>
      <c r="K295" s="3" t="s">
        <v>843</v>
      </c>
      <c r="L295" s="4" t="s">
        <v>1469</v>
      </c>
      <c r="M295" s="3" t="s">
        <v>1470</v>
      </c>
      <c r="N295" s="9" t="str">
        <f t="shared" si="9"/>
        <v>5863 WM+ VPC Chợ Hợp Châu, Tam Đảo</v>
      </c>
      <c r="O295" s="3">
        <v>10</v>
      </c>
      <c r="P295" s="4" t="s">
        <v>859</v>
      </c>
      <c r="Q295" s="3" t="s">
        <v>860</v>
      </c>
      <c r="R295" s="4" t="s">
        <v>861</v>
      </c>
      <c r="S295" s="4" t="s">
        <v>847</v>
      </c>
      <c r="T295" s="3">
        <v>111058</v>
      </c>
      <c r="U295" s="3">
        <v>2</v>
      </c>
      <c r="V295" s="3">
        <v>0</v>
      </c>
      <c r="X295" s="3" t="str">
        <f>VLOOKUP(Y295,Vat_tu__hang_hoa__dich_vu!$A:$B,2,0)</f>
        <v>GM500</v>
      </c>
      <c r="Y295" s="5" t="s">
        <v>2628</v>
      </c>
      <c r="AA295" s="3" t="s">
        <v>848</v>
      </c>
    </row>
    <row r="296" spans="1:27">
      <c r="A296" s="3" t="str">
        <f>VLOOKUP(B296,Data!$B:$F,5,0)</f>
        <v>00009286</v>
      </c>
      <c r="B296" s="4">
        <v>9105823957</v>
      </c>
      <c r="C296" s="5" t="str">
        <f>VLOOKUP(B296,Data!$B:$O,14,0)</f>
        <v>WIN-059</v>
      </c>
      <c r="D296" s="5"/>
      <c r="E296" s="6">
        <v>45888.798846527803</v>
      </c>
      <c r="F296" s="7">
        <f t="shared" si="8"/>
        <v>45888.798846527803</v>
      </c>
      <c r="G296" s="5"/>
      <c r="H296" s="3" t="s">
        <v>852</v>
      </c>
      <c r="I296" s="4" t="s">
        <v>841</v>
      </c>
      <c r="J296" s="3" t="s">
        <v>842</v>
      </c>
      <c r="K296" s="3" t="s">
        <v>843</v>
      </c>
      <c r="L296" s="4" t="s">
        <v>1252</v>
      </c>
      <c r="M296" s="3" t="s">
        <v>1253</v>
      </c>
      <c r="N296" s="9" t="str">
        <f t="shared" si="9"/>
        <v>4848 WM+ TNN 91 Lương Ngọc Quyến</v>
      </c>
      <c r="O296" s="3">
        <v>10</v>
      </c>
      <c r="P296" s="4" t="s">
        <v>862</v>
      </c>
      <c r="Q296" s="3" t="s">
        <v>863</v>
      </c>
      <c r="R296" s="4" t="s">
        <v>864</v>
      </c>
      <c r="S296" s="4" t="s">
        <v>847</v>
      </c>
      <c r="T296" s="3">
        <v>74250</v>
      </c>
      <c r="U296" s="3">
        <v>1</v>
      </c>
      <c r="V296" s="3">
        <v>0</v>
      </c>
      <c r="X296" s="3" t="str">
        <f>VLOOKUP(Y296,Vat_tu__hang_hoa__dich_vu!$A:$B,2,0)</f>
        <v>CC300</v>
      </c>
      <c r="Y296" s="5" t="s">
        <v>2568</v>
      </c>
      <c r="AA296" s="3" t="s">
        <v>848</v>
      </c>
    </row>
    <row r="297" spans="1:27">
      <c r="A297" s="3" t="str">
        <f>VLOOKUP(B297,Data!$B:$F,5,0)</f>
        <v>00009286</v>
      </c>
      <c r="B297" s="4">
        <v>9105823957</v>
      </c>
      <c r="C297" s="5" t="str">
        <f>VLOOKUP(B297,Data!$B:$O,14,0)</f>
        <v>WIN-059</v>
      </c>
      <c r="D297" s="5"/>
      <c r="E297" s="6">
        <v>45888.798846527803</v>
      </c>
      <c r="F297" s="7">
        <f t="shared" si="8"/>
        <v>45888.798846527803</v>
      </c>
      <c r="G297" s="5"/>
      <c r="H297" s="3" t="s">
        <v>852</v>
      </c>
      <c r="I297" s="4" t="s">
        <v>841</v>
      </c>
      <c r="J297" s="3" t="s">
        <v>842</v>
      </c>
      <c r="K297" s="3" t="s">
        <v>843</v>
      </c>
      <c r="L297" s="4" t="s">
        <v>1252</v>
      </c>
      <c r="M297" s="3" t="s">
        <v>1253</v>
      </c>
      <c r="N297" s="9" t="str">
        <f t="shared" si="9"/>
        <v>4848 WM+ TNN 91 Lương Ngọc Quyến</v>
      </c>
      <c r="O297" s="3">
        <v>20</v>
      </c>
      <c r="P297" s="4" t="s">
        <v>856</v>
      </c>
      <c r="Q297" s="3" t="s">
        <v>857</v>
      </c>
      <c r="R297" s="4" t="s">
        <v>858</v>
      </c>
      <c r="S297" s="4" t="s">
        <v>847</v>
      </c>
      <c r="T297" s="3">
        <v>50182</v>
      </c>
      <c r="U297" s="3">
        <v>2</v>
      </c>
      <c r="V297" s="3">
        <v>0</v>
      </c>
      <c r="X297" s="3" t="str">
        <f>VLOOKUP(Y297,Vat_tu__hang_hoa__dich_vu!$A:$B,2,0)</f>
        <v>GTLX250G</v>
      </c>
      <c r="Y297" s="5" t="s">
        <v>2913</v>
      </c>
      <c r="AA297" s="3" t="s">
        <v>848</v>
      </c>
    </row>
    <row r="298" spans="1:27">
      <c r="A298" s="3" t="str">
        <f>VLOOKUP(B298,Data!$B:$F,5,0)</f>
        <v>00009286</v>
      </c>
      <c r="B298" s="4">
        <v>9105823957</v>
      </c>
      <c r="C298" s="5" t="str">
        <f>VLOOKUP(B298,Data!$B:$O,14,0)</f>
        <v>WIN-059</v>
      </c>
      <c r="D298" s="5"/>
      <c r="E298" s="6">
        <v>45888.798846527803</v>
      </c>
      <c r="F298" s="7">
        <f t="shared" si="8"/>
        <v>45888.798846527803</v>
      </c>
      <c r="G298" s="5"/>
      <c r="H298" s="3" t="s">
        <v>852</v>
      </c>
      <c r="I298" s="4" t="s">
        <v>841</v>
      </c>
      <c r="J298" s="3" t="s">
        <v>842</v>
      </c>
      <c r="K298" s="3" t="s">
        <v>843</v>
      </c>
      <c r="L298" s="4" t="s">
        <v>1252</v>
      </c>
      <c r="M298" s="3" t="s">
        <v>1253</v>
      </c>
      <c r="N298" s="9" t="str">
        <f t="shared" si="9"/>
        <v>4848 WM+ TNN 91 Lương Ngọc Quyến</v>
      </c>
      <c r="O298" s="3">
        <v>30</v>
      </c>
      <c r="P298" s="4" t="s">
        <v>844</v>
      </c>
      <c r="Q298" s="3" t="s">
        <v>845</v>
      </c>
      <c r="R298" s="4" t="s">
        <v>846</v>
      </c>
      <c r="S298" s="4" t="s">
        <v>847</v>
      </c>
      <c r="T298" s="3">
        <v>46000</v>
      </c>
      <c r="U298" s="3">
        <v>2</v>
      </c>
      <c r="V298" s="3">
        <v>0</v>
      </c>
      <c r="X298" s="3" t="str">
        <f>VLOOKUP(Y298,Vat_tu__hang_hoa__dich_vu!$A:$B,2,0)</f>
        <v>MNH250</v>
      </c>
      <c r="Y298" s="5" t="s">
        <v>2912</v>
      </c>
      <c r="AA298" s="3" t="s">
        <v>848</v>
      </c>
    </row>
    <row r="299" spans="1:27">
      <c r="A299" s="3" t="str">
        <f>VLOOKUP(B299,Data!$B:$F,5,0)</f>
        <v>00039351</v>
      </c>
      <c r="B299" s="4">
        <v>9105823980</v>
      </c>
      <c r="C299" s="5" t="str">
        <f>VLOOKUP(B299,Data!$B:$O,14,0)</f>
        <v>WIN-007</v>
      </c>
      <c r="D299" s="5"/>
      <c r="E299" s="6">
        <v>45888.805842789297</v>
      </c>
      <c r="F299" s="7">
        <f t="shared" si="8"/>
        <v>45888.805842789297</v>
      </c>
      <c r="G299" s="5"/>
      <c r="H299" s="3" t="s">
        <v>852</v>
      </c>
      <c r="I299" s="4" t="s">
        <v>841</v>
      </c>
      <c r="J299" s="3" t="s">
        <v>842</v>
      </c>
      <c r="K299" s="3" t="s">
        <v>843</v>
      </c>
      <c r="L299" s="4" t="s">
        <v>1379</v>
      </c>
      <c r="M299" s="3" t="s">
        <v>1380</v>
      </c>
      <c r="N299" s="9" t="str">
        <f t="shared" si="9"/>
        <v>5156 WM+ QNH Tổ 7, Khu Minh Tiến A</v>
      </c>
      <c r="O299" s="3">
        <v>10</v>
      </c>
      <c r="P299" s="4" t="s">
        <v>844</v>
      </c>
      <c r="Q299" s="3" t="s">
        <v>845</v>
      </c>
      <c r="R299" s="4" t="s">
        <v>846</v>
      </c>
      <c r="S299" s="4" t="s">
        <v>847</v>
      </c>
      <c r="T299" s="3">
        <v>46000</v>
      </c>
      <c r="U299" s="3">
        <v>1</v>
      </c>
      <c r="V299" s="3">
        <v>0</v>
      </c>
      <c r="X299" s="3" t="str">
        <f>VLOOKUP(Y299,Vat_tu__hang_hoa__dich_vu!$A:$B,2,0)</f>
        <v>MNH250</v>
      </c>
      <c r="Y299" s="5" t="s">
        <v>2912</v>
      </c>
      <c r="AA299" s="3" t="s">
        <v>848</v>
      </c>
    </row>
    <row r="300" spans="1:27">
      <c r="A300" s="3" t="str">
        <f>VLOOKUP(B300,Data!$B:$F,5,0)</f>
        <v>00066674</v>
      </c>
      <c r="B300" s="4">
        <v>9105824036</v>
      </c>
      <c r="C300" s="5" t="str">
        <f>VLOOKUP(B300,Data!$B:$O,14,0)</f>
        <v>WIN-009</v>
      </c>
      <c r="D300" s="5"/>
      <c r="E300" s="6">
        <v>45888.827159953697</v>
      </c>
      <c r="F300" s="7">
        <f t="shared" si="8"/>
        <v>45888.827159953697</v>
      </c>
      <c r="G300" s="5"/>
      <c r="H300" s="3" t="s">
        <v>852</v>
      </c>
      <c r="I300" s="4" t="s">
        <v>841</v>
      </c>
      <c r="J300" s="3" t="s">
        <v>842</v>
      </c>
      <c r="K300" s="3" t="s">
        <v>843</v>
      </c>
      <c r="L300" s="4" t="s">
        <v>1293</v>
      </c>
      <c r="M300" s="3" t="s">
        <v>1294</v>
      </c>
      <c r="N300" s="9" t="str">
        <f t="shared" si="9"/>
        <v>6344 WM+ DNG 356 Mai Chí Thọ</v>
      </c>
      <c r="O300" s="3">
        <v>10</v>
      </c>
      <c r="P300" s="4" t="s">
        <v>862</v>
      </c>
      <c r="Q300" s="3" t="s">
        <v>863</v>
      </c>
      <c r="R300" s="4" t="s">
        <v>864</v>
      </c>
      <c r="S300" s="4" t="s">
        <v>847</v>
      </c>
      <c r="T300" s="3">
        <v>74250</v>
      </c>
      <c r="U300" s="3">
        <v>2</v>
      </c>
      <c r="V300" s="3">
        <v>0</v>
      </c>
      <c r="X300" s="3" t="str">
        <f>VLOOKUP(Y300,Vat_tu__hang_hoa__dich_vu!$A:$B,2,0)</f>
        <v>CC300</v>
      </c>
      <c r="Y300" s="5" t="s">
        <v>2568</v>
      </c>
      <c r="AA300" s="3" t="s">
        <v>848</v>
      </c>
    </row>
    <row r="301" spans="1:27">
      <c r="A301" s="3" t="str">
        <f>VLOOKUP(B301,Data!$B:$F,5,0)</f>
        <v>00031698</v>
      </c>
      <c r="B301" s="4">
        <v>9105824063</v>
      </c>
      <c r="C301" s="5" t="str">
        <f>VLOOKUP(B301,Data!$B:$O,14,0)</f>
        <v>WIN-058</v>
      </c>
      <c r="D301" s="5"/>
      <c r="E301" s="6">
        <v>45888.827570567097</v>
      </c>
      <c r="F301" s="7">
        <f t="shared" si="8"/>
        <v>45888.827570567097</v>
      </c>
      <c r="G301" s="5"/>
      <c r="H301" s="3" t="s">
        <v>852</v>
      </c>
      <c r="I301" s="4" t="s">
        <v>841</v>
      </c>
      <c r="J301" s="3" t="s">
        <v>842</v>
      </c>
      <c r="K301" s="3" t="s">
        <v>843</v>
      </c>
      <c r="L301" s="4" t="s">
        <v>1121</v>
      </c>
      <c r="M301" s="3" t="s">
        <v>1122</v>
      </c>
      <c r="N301" s="9" t="str">
        <f t="shared" si="9"/>
        <v>2AYZ WM+ NAN Nguyễn Tạo, Giang Sơn Đông</v>
      </c>
      <c r="O301" s="3">
        <v>10</v>
      </c>
      <c r="P301" s="4" t="s">
        <v>859</v>
      </c>
      <c r="Q301" s="3" t="s">
        <v>860</v>
      </c>
      <c r="R301" s="4" t="s">
        <v>861</v>
      </c>
      <c r="S301" s="4" t="s">
        <v>847</v>
      </c>
      <c r="T301" s="3">
        <v>111058</v>
      </c>
      <c r="U301" s="3">
        <v>3</v>
      </c>
      <c r="V301" s="3">
        <v>0</v>
      </c>
      <c r="X301" s="3" t="str">
        <f>VLOOKUP(Y301,Vat_tu__hang_hoa__dich_vu!$A:$B,2,0)</f>
        <v>GM500</v>
      </c>
      <c r="Y301" s="5" t="s">
        <v>2628</v>
      </c>
      <c r="AA301" s="3" t="s">
        <v>848</v>
      </c>
    </row>
    <row r="302" spans="1:27">
      <c r="A302" s="3" t="str">
        <f>VLOOKUP(B302,Data!$B:$F,5,0)</f>
        <v>00066681</v>
      </c>
      <c r="B302" s="4">
        <v>9105824076</v>
      </c>
      <c r="C302" s="5" t="str">
        <f>VLOOKUP(B302,Data!$B:$O,14,0)</f>
        <v>WIN-009</v>
      </c>
      <c r="D302" s="5"/>
      <c r="E302" s="6">
        <v>45888.828529166698</v>
      </c>
      <c r="F302" s="7">
        <f t="shared" si="8"/>
        <v>45888.828529166698</v>
      </c>
      <c r="G302" s="5"/>
      <c r="H302" s="3" t="s">
        <v>852</v>
      </c>
      <c r="I302" s="4" t="s">
        <v>841</v>
      </c>
      <c r="J302" s="3" t="s">
        <v>842</v>
      </c>
      <c r="K302" s="3" t="s">
        <v>843</v>
      </c>
      <c r="L302" s="4" t="s">
        <v>1049</v>
      </c>
      <c r="M302" s="3" t="s">
        <v>1050</v>
      </c>
      <c r="N302" s="9" t="str">
        <f t="shared" si="9"/>
        <v>3935 WM+ DNG 61 Phạm Văn Nghị</v>
      </c>
      <c r="O302" s="3">
        <v>10</v>
      </c>
      <c r="P302" s="4" t="s">
        <v>873</v>
      </c>
      <c r="Q302" s="3" t="s">
        <v>874</v>
      </c>
      <c r="R302" s="4" t="s">
        <v>875</v>
      </c>
      <c r="S302" s="4" t="s">
        <v>847</v>
      </c>
      <c r="T302" s="3">
        <v>111606</v>
      </c>
      <c r="U302" s="3">
        <v>1</v>
      </c>
      <c r="V302" s="3">
        <v>0</v>
      </c>
      <c r="X302" s="3" t="str">
        <f>VLOOKUP(Y302,Vat_tu__hang_hoa__dich_vu!$A:$B,2,0)</f>
        <v>GXD500</v>
      </c>
      <c r="Y302" s="5" t="s">
        <v>2911</v>
      </c>
      <c r="AA302" s="3" t="s">
        <v>848</v>
      </c>
    </row>
    <row r="303" spans="1:27">
      <c r="A303" s="3" t="str">
        <f>VLOOKUP(B303,Data!$B:$F,5,0)</f>
        <v>00066681</v>
      </c>
      <c r="B303" s="4">
        <v>9105824076</v>
      </c>
      <c r="C303" s="5" t="str">
        <f>VLOOKUP(B303,Data!$B:$O,14,0)</f>
        <v>WIN-009</v>
      </c>
      <c r="D303" s="5"/>
      <c r="E303" s="6">
        <v>45888.828529166698</v>
      </c>
      <c r="F303" s="7">
        <f t="shared" si="8"/>
        <v>45888.828529166698</v>
      </c>
      <c r="G303" s="5"/>
      <c r="H303" s="3" t="s">
        <v>852</v>
      </c>
      <c r="I303" s="4" t="s">
        <v>841</v>
      </c>
      <c r="J303" s="3" t="s">
        <v>842</v>
      </c>
      <c r="K303" s="3" t="s">
        <v>843</v>
      </c>
      <c r="L303" s="4" t="s">
        <v>1049</v>
      </c>
      <c r="M303" s="3" t="s">
        <v>1050</v>
      </c>
      <c r="N303" s="9" t="str">
        <f t="shared" si="9"/>
        <v>3935 WM+ DNG 61 Phạm Văn Nghị</v>
      </c>
      <c r="O303" s="3">
        <v>20</v>
      </c>
      <c r="P303" s="4" t="s">
        <v>856</v>
      </c>
      <c r="Q303" s="3" t="s">
        <v>857</v>
      </c>
      <c r="R303" s="4" t="s">
        <v>858</v>
      </c>
      <c r="S303" s="4" t="s">
        <v>847</v>
      </c>
      <c r="T303" s="3">
        <v>50182</v>
      </c>
      <c r="U303" s="3">
        <v>1</v>
      </c>
      <c r="V303" s="3">
        <v>0</v>
      </c>
      <c r="X303" s="3" t="str">
        <f>VLOOKUP(Y303,Vat_tu__hang_hoa__dich_vu!$A:$B,2,0)</f>
        <v>GTLX250G</v>
      </c>
      <c r="Y303" s="5" t="s">
        <v>2913</v>
      </c>
      <c r="AA303" s="3" t="s">
        <v>848</v>
      </c>
    </row>
    <row r="304" spans="1:27">
      <c r="A304" s="3" t="str">
        <f>VLOOKUP(B304,Data!$B:$F,5,0)</f>
        <v>00132508</v>
      </c>
      <c r="B304" s="4">
        <v>9105824105</v>
      </c>
      <c r="C304" s="5" t="str">
        <f>VLOOKUP(B304,Data!$B:$O,14,0)</f>
        <v>WIN</v>
      </c>
      <c r="D304" s="5"/>
      <c r="E304" s="6">
        <v>45888.832828738399</v>
      </c>
      <c r="F304" s="7">
        <f t="shared" si="8"/>
        <v>45888.832828738399</v>
      </c>
      <c r="G304" s="5"/>
      <c r="H304" s="3" t="s">
        <v>852</v>
      </c>
      <c r="I304" s="4" t="s">
        <v>841</v>
      </c>
      <c r="J304" s="3" t="s">
        <v>842</v>
      </c>
      <c r="K304" s="3" t="s">
        <v>843</v>
      </c>
      <c r="L304" s="4" t="s">
        <v>1391</v>
      </c>
      <c r="M304" s="3" t="s">
        <v>1392</v>
      </c>
      <c r="N304" s="9" t="str">
        <f t="shared" si="9"/>
        <v>5794 WM+ HCM 244 Phạm Hữu Lầu</v>
      </c>
      <c r="O304" s="3">
        <v>10</v>
      </c>
      <c r="P304" s="4" t="s">
        <v>853</v>
      </c>
      <c r="Q304" s="3" t="s">
        <v>854</v>
      </c>
      <c r="R304" s="4" t="s">
        <v>855</v>
      </c>
      <c r="S304" s="4" t="s">
        <v>847</v>
      </c>
      <c r="T304" s="3">
        <v>55595</v>
      </c>
      <c r="U304" s="3">
        <v>2</v>
      </c>
      <c r="V304" s="3">
        <v>0</v>
      </c>
      <c r="X304" s="3" t="str">
        <f>VLOOKUP(Y304,Vat_tu__hang_hoa__dich_vu!$A:$B,2,0)</f>
        <v>TH200</v>
      </c>
      <c r="Y304" s="5" t="s">
        <v>2866</v>
      </c>
      <c r="AA304" s="3" t="s">
        <v>848</v>
      </c>
    </row>
    <row r="305" spans="1:27">
      <c r="A305" s="3" t="str">
        <f>VLOOKUP(B305,Data!$B:$F,5,0)</f>
        <v>00132508</v>
      </c>
      <c r="B305" s="4">
        <v>9105824105</v>
      </c>
      <c r="C305" s="5" t="str">
        <f>VLOOKUP(B305,Data!$B:$O,14,0)</f>
        <v>WIN</v>
      </c>
      <c r="D305" s="5"/>
      <c r="E305" s="6">
        <v>45888.832828738399</v>
      </c>
      <c r="F305" s="7">
        <f t="shared" si="8"/>
        <v>45888.832828738399</v>
      </c>
      <c r="G305" s="5"/>
      <c r="H305" s="3" t="s">
        <v>852</v>
      </c>
      <c r="I305" s="4" t="s">
        <v>841</v>
      </c>
      <c r="J305" s="3" t="s">
        <v>842</v>
      </c>
      <c r="K305" s="3" t="s">
        <v>843</v>
      </c>
      <c r="L305" s="4" t="s">
        <v>1391</v>
      </c>
      <c r="M305" s="3" t="s">
        <v>1392</v>
      </c>
      <c r="N305" s="9" t="str">
        <f t="shared" si="9"/>
        <v>5794 WM+ HCM 244 Phạm Hữu Lầu</v>
      </c>
      <c r="O305" s="3">
        <v>20</v>
      </c>
      <c r="P305" s="4" t="s">
        <v>865</v>
      </c>
      <c r="Q305" s="3" t="s">
        <v>866</v>
      </c>
      <c r="R305" s="4" t="s">
        <v>867</v>
      </c>
      <c r="S305" s="4" t="s">
        <v>847</v>
      </c>
      <c r="T305" s="3">
        <v>70950</v>
      </c>
      <c r="U305" s="3">
        <v>2</v>
      </c>
      <c r="V305" s="3">
        <v>0</v>
      </c>
      <c r="X305" s="3" t="str">
        <f>VLOOKUP(Y305,Vat_tu__hang_hoa__dich_vu!$A:$B,2,0)</f>
        <v>CN300</v>
      </c>
      <c r="Y305" s="5" t="s">
        <v>2617</v>
      </c>
      <c r="AA305" s="3" t="s">
        <v>848</v>
      </c>
    </row>
    <row r="306" spans="1:27">
      <c r="A306" s="3" t="str">
        <f>VLOOKUP(B306,Data!$B:$F,5,0)</f>
        <v>00132508</v>
      </c>
      <c r="B306" s="4">
        <v>9105824105</v>
      </c>
      <c r="C306" s="5" t="str">
        <f>VLOOKUP(B306,Data!$B:$O,14,0)</f>
        <v>WIN</v>
      </c>
      <c r="D306" s="5"/>
      <c r="E306" s="6">
        <v>45888.832828738399</v>
      </c>
      <c r="F306" s="7">
        <f t="shared" si="8"/>
        <v>45888.832828738399</v>
      </c>
      <c r="G306" s="5"/>
      <c r="H306" s="3" t="s">
        <v>852</v>
      </c>
      <c r="I306" s="4" t="s">
        <v>841</v>
      </c>
      <c r="J306" s="3" t="s">
        <v>842</v>
      </c>
      <c r="K306" s="3" t="s">
        <v>843</v>
      </c>
      <c r="L306" s="4" t="s">
        <v>1391</v>
      </c>
      <c r="M306" s="3" t="s">
        <v>1392</v>
      </c>
      <c r="N306" s="9" t="str">
        <f t="shared" si="9"/>
        <v>5794 WM+ HCM 244 Phạm Hữu Lầu</v>
      </c>
      <c r="O306" s="3">
        <v>30</v>
      </c>
      <c r="P306" s="4" t="s">
        <v>862</v>
      </c>
      <c r="Q306" s="3" t="s">
        <v>863</v>
      </c>
      <c r="R306" s="4" t="s">
        <v>864</v>
      </c>
      <c r="S306" s="4" t="s">
        <v>847</v>
      </c>
      <c r="T306" s="3">
        <v>74250</v>
      </c>
      <c r="U306" s="3">
        <v>1</v>
      </c>
      <c r="V306" s="3">
        <v>0</v>
      </c>
      <c r="X306" s="3" t="str">
        <f>VLOOKUP(Y306,Vat_tu__hang_hoa__dich_vu!$A:$B,2,0)</f>
        <v>CC300</v>
      </c>
      <c r="Y306" s="5" t="s">
        <v>2568</v>
      </c>
      <c r="AA306" s="3" t="s">
        <v>848</v>
      </c>
    </row>
    <row r="307" spans="1:27">
      <c r="A307" s="3" t="str">
        <f>VLOOKUP(B307,Data!$B:$F,5,0)</f>
        <v>00132508</v>
      </c>
      <c r="B307" s="4">
        <v>9105824105</v>
      </c>
      <c r="C307" s="5" t="str">
        <f>VLOOKUP(B307,Data!$B:$O,14,0)</f>
        <v>WIN</v>
      </c>
      <c r="D307" s="5"/>
      <c r="E307" s="6">
        <v>45888.832828738399</v>
      </c>
      <c r="F307" s="7">
        <f t="shared" si="8"/>
        <v>45888.832828738399</v>
      </c>
      <c r="G307" s="5"/>
      <c r="H307" s="3" t="s">
        <v>852</v>
      </c>
      <c r="I307" s="4" t="s">
        <v>841</v>
      </c>
      <c r="J307" s="3" t="s">
        <v>842</v>
      </c>
      <c r="K307" s="3" t="s">
        <v>843</v>
      </c>
      <c r="L307" s="4" t="s">
        <v>1391</v>
      </c>
      <c r="M307" s="3" t="s">
        <v>1392</v>
      </c>
      <c r="N307" s="9" t="str">
        <f t="shared" si="9"/>
        <v>5794 WM+ HCM 244 Phạm Hữu Lầu</v>
      </c>
      <c r="O307" s="3">
        <v>40</v>
      </c>
      <c r="P307" s="4" t="s">
        <v>856</v>
      </c>
      <c r="Q307" s="3" t="s">
        <v>857</v>
      </c>
      <c r="R307" s="4" t="s">
        <v>858</v>
      </c>
      <c r="S307" s="4" t="s">
        <v>847</v>
      </c>
      <c r="T307" s="3">
        <v>50182</v>
      </c>
      <c r="U307" s="3">
        <v>2</v>
      </c>
      <c r="V307" s="3">
        <v>0</v>
      </c>
      <c r="X307" s="3" t="str">
        <f>VLOOKUP(Y307,Vat_tu__hang_hoa__dich_vu!$A:$B,2,0)</f>
        <v>GTLX250G</v>
      </c>
      <c r="Y307" s="5" t="s">
        <v>2913</v>
      </c>
      <c r="AA307" s="3" t="s">
        <v>848</v>
      </c>
    </row>
    <row r="308" spans="1:27">
      <c r="A308" s="3" t="str">
        <f>VLOOKUP(B308,Data!$B:$F,5,0)</f>
        <v>00132508</v>
      </c>
      <c r="B308" s="4">
        <v>9105824105</v>
      </c>
      <c r="C308" s="5" t="str">
        <f>VLOOKUP(B308,Data!$B:$O,14,0)</f>
        <v>WIN</v>
      </c>
      <c r="D308" s="5"/>
      <c r="E308" s="6">
        <v>45888.832828738399</v>
      </c>
      <c r="F308" s="7">
        <f t="shared" si="8"/>
        <v>45888.832828738399</v>
      </c>
      <c r="G308" s="5"/>
      <c r="H308" s="3" t="s">
        <v>852</v>
      </c>
      <c r="I308" s="4" t="s">
        <v>841</v>
      </c>
      <c r="J308" s="3" t="s">
        <v>842</v>
      </c>
      <c r="K308" s="3" t="s">
        <v>843</v>
      </c>
      <c r="L308" s="4" t="s">
        <v>1391</v>
      </c>
      <c r="M308" s="3" t="s">
        <v>1392</v>
      </c>
      <c r="N308" s="9" t="str">
        <f t="shared" si="9"/>
        <v>5794 WM+ HCM 244 Phạm Hữu Lầu</v>
      </c>
      <c r="O308" s="3">
        <v>50</v>
      </c>
      <c r="P308" s="4" t="s">
        <v>844</v>
      </c>
      <c r="Q308" s="3" t="s">
        <v>845</v>
      </c>
      <c r="R308" s="4" t="s">
        <v>846</v>
      </c>
      <c r="S308" s="4" t="s">
        <v>847</v>
      </c>
      <c r="T308" s="3">
        <v>46000</v>
      </c>
      <c r="U308" s="3">
        <v>1</v>
      </c>
      <c r="V308" s="3">
        <v>0</v>
      </c>
      <c r="X308" s="3" t="str">
        <f>VLOOKUP(Y308,Vat_tu__hang_hoa__dich_vu!$A:$B,2,0)</f>
        <v>MNH250</v>
      </c>
      <c r="Y308" s="5" t="s">
        <v>2912</v>
      </c>
      <c r="AA308" s="3" t="s">
        <v>848</v>
      </c>
    </row>
    <row r="309" spans="1:27">
      <c r="A309" s="3" t="str">
        <f>VLOOKUP(B309,Data!$B:$F,5,0)</f>
        <v>00027789</v>
      </c>
      <c r="B309" s="4">
        <v>9105824106</v>
      </c>
      <c r="C309" s="5" t="str">
        <f>VLOOKUP(B309,Data!$B:$O,14,0)</f>
        <v>WIN-020</v>
      </c>
      <c r="D309" s="5"/>
      <c r="E309" s="6">
        <v>45888.833198113403</v>
      </c>
      <c r="F309" s="7">
        <f t="shared" si="8"/>
        <v>45888.833198113403</v>
      </c>
      <c r="G309" s="5"/>
      <c r="H309" s="3" t="s">
        <v>852</v>
      </c>
      <c r="I309" s="4" t="s">
        <v>841</v>
      </c>
      <c r="J309" s="3" t="s">
        <v>842</v>
      </c>
      <c r="K309" s="3" t="s">
        <v>843</v>
      </c>
      <c r="L309" s="4" t="s">
        <v>1197</v>
      </c>
      <c r="M309" s="3" t="s">
        <v>1198</v>
      </c>
      <c r="N309" s="9" t="str">
        <f t="shared" si="9"/>
        <v>6167 WM+ THA Chợ Đông Vệ</v>
      </c>
      <c r="O309" s="3">
        <v>10</v>
      </c>
      <c r="P309" s="4" t="s">
        <v>859</v>
      </c>
      <c r="Q309" s="3" t="s">
        <v>860</v>
      </c>
      <c r="R309" s="4" t="s">
        <v>861</v>
      </c>
      <c r="S309" s="4" t="s">
        <v>847</v>
      </c>
      <c r="T309" s="3">
        <v>111058</v>
      </c>
      <c r="U309" s="3">
        <v>1</v>
      </c>
      <c r="V309" s="3">
        <v>0</v>
      </c>
      <c r="X309" s="3" t="str">
        <f>VLOOKUP(Y309,Vat_tu__hang_hoa__dich_vu!$A:$B,2,0)</f>
        <v>GM500</v>
      </c>
      <c r="Y309" s="5" t="s">
        <v>2628</v>
      </c>
      <c r="AA309" s="3" t="s">
        <v>848</v>
      </c>
    </row>
    <row r="310" spans="1:27">
      <c r="A310" s="3" t="str">
        <f>VLOOKUP(B310,Data!$B:$F,5,0)</f>
        <v>00027789</v>
      </c>
      <c r="B310" s="4">
        <v>9105824106</v>
      </c>
      <c r="C310" s="5" t="str">
        <f>VLOOKUP(B310,Data!$B:$O,14,0)</f>
        <v>WIN-020</v>
      </c>
      <c r="D310" s="5"/>
      <c r="E310" s="6">
        <v>45888.833198113403</v>
      </c>
      <c r="F310" s="7">
        <f t="shared" si="8"/>
        <v>45888.833198113403</v>
      </c>
      <c r="G310" s="5"/>
      <c r="H310" s="3" t="s">
        <v>852</v>
      </c>
      <c r="I310" s="4" t="s">
        <v>841</v>
      </c>
      <c r="J310" s="3" t="s">
        <v>842</v>
      </c>
      <c r="K310" s="3" t="s">
        <v>843</v>
      </c>
      <c r="L310" s="4" t="s">
        <v>1197</v>
      </c>
      <c r="M310" s="3" t="s">
        <v>1198</v>
      </c>
      <c r="N310" s="9" t="str">
        <f t="shared" si="9"/>
        <v>6167 WM+ THA Chợ Đông Vệ</v>
      </c>
      <c r="O310" s="3">
        <v>20</v>
      </c>
      <c r="P310" s="4" t="s">
        <v>856</v>
      </c>
      <c r="Q310" s="3" t="s">
        <v>857</v>
      </c>
      <c r="R310" s="4" t="s">
        <v>858</v>
      </c>
      <c r="S310" s="4" t="s">
        <v>847</v>
      </c>
      <c r="T310" s="3">
        <v>50182</v>
      </c>
      <c r="U310" s="3">
        <v>1</v>
      </c>
      <c r="V310" s="3">
        <v>0</v>
      </c>
      <c r="X310" s="3" t="str">
        <f>VLOOKUP(Y310,Vat_tu__hang_hoa__dich_vu!$A:$B,2,0)</f>
        <v>GTLX250G</v>
      </c>
      <c r="Y310" s="5" t="s">
        <v>2913</v>
      </c>
      <c r="AA310" s="3" t="s">
        <v>848</v>
      </c>
    </row>
    <row r="311" spans="1:27">
      <c r="A311" s="3" t="str">
        <f>VLOOKUP(B311,Data!$B:$F,5,0)</f>
        <v>00027789</v>
      </c>
      <c r="B311" s="4">
        <v>9105824106</v>
      </c>
      <c r="C311" s="5" t="str">
        <f>VLOOKUP(B311,Data!$B:$O,14,0)</f>
        <v>WIN-020</v>
      </c>
      <c r="D311" s="5"/>
      <c r="E311" s="6">
        <v>45888.833198113403</v>
      </c>
      <c r="F311" s="7">
        <f t="shared" si="8"/>
        <v>45888.833198113403</v>
      </c>
      <c r="G311" s="5"/>
      <c r="H311" s="3" t="s">
        <v>852</v>
      </c>
      <c r="I311" s="4" t="s">
        <v>841</v>
      </c>
      <c r="J311" s="3" t="s">
        <v>842</v>
      </c>
      <c r="K311" s="3" t="s">
        <v>843</v>
      </c>
      <c r="L311" s="4" t="s">
        <v>1197</v>
      </c>
      <c r="M311" s="3" t="s">
        <v>1198</v>
      </c>
      <c r="N311" s="9" t="str">
        <f t="shared" si="9"/>
        <v>6167 WM+ THA Chợ Đông Vệ</v>
      </c>
      <c r="O311" s="3">
        <v>30</v>
      </c>
      <c r="P311" s="4" t="s">
        <v>844</v>
      </c>
      <c r="Q311" s="3" t="s">
        <v>845</v>
      </c>
      <c r="R311" s="4" t="s">
        <v>846</v>
      </c>
      <c r="S311" s="4" t="s">
        <v>847</v>
      </c>
      <c r="T311" s="3">
        <v>46000</v>
      </c>
      <c r="U311" s="3">
        <v>2</v>
      </c>
      <c r="V311" s="3">
        <v>0</v>
      </c>
      <c r="X311" s="3" t="str">
        <f>VLOOKUP(Y311,Vat_tu__hang_hoa__dich_vu!$A:$B,2,0)</f>
        <v>MNH250</v>
      </c>
      <c r="Y311" s="5" t="s">
        <v>2912</v>
      </c>
      <c r="AA311" s="3" t="s">
        <v>848</v>
      </c>
    </row>
    <row r="312" spans="1:27">
      <c r="A312" s="3" t="str">
        <f>VLOOKUP(B312,Data!$B:$F,5,0)</f>
        <v>00066684</v>
      </c>
      <c r="B312" s="4">
        <v>9105824083</v>
      </c>
      <c r="C312" s="5" t="str">
        <f>VLOOKUP(B312,Data!$B:$O,14,0)</f>
        <v>WIN-009</v>
      </c>
      <c r="D312" s="5"/>
      <c r="E312" s="6">
        <v>45888.834455057899</v>
      </c>
      <c r="F312" s="7">
        <f t="shared" si="8"/>
        <v>45888.834455057899</v>
      </c>
      <c r="G312" s="5"/>
      <c r="H312" s="3" t="s">
        <v>852</v>
      </c>
      <c r="I312" s="4" t="s">
        <v>841</v>
      </c>
      <c r="J312" s="3" t="s">
        <v>842</v>
      </c>
      <c r="K312" s="3" t="s">
        <v>843</v>
      </c>
      <c r="L312" s="4" t="s">
        <v>1319</v>
      </c>
      <c r="M312" s="3" t="s">
        <v>1320</v>
      </c>
      <c r="N312" s="9" t="str">
        <f t="shared" si="9"/>
        <v>6645 WIN DNG 197 Phan Đăng Lưu</v>
      </c>
      <c r="O312" s="3">
        <v>10</v>
      </c>
      <c r="P312" s="4" t="s">
        <v>859</v>
      </c>
      <c r="Q312" s="3" t="s">
        <v>860</v>
      </c>
      <c r="R312" s="4" t="s">
        <v>861</v>
      </c>
      <c r="S312" s="4" t="s">
        <v>847</v>
      </c>
      <c r="T312" s="3">
        <v>111058</v>
      </c>
      <c r="U312" s="3">
        <v>1</v>
      </c>
      <c r="V312" s="3">
        <v>0</v>
      </c>
      <c r="X312" s="3" t="str">
        <f>VLOOKUP(Y312,Vat_tu__hang_hoa__dich_vu!$A:$B,2,0)</f>
        <v>GM500</v>
      </c>
      <c r="Y312" s="5" t="s">
        <v>2628</v>
      </c>
      <c r="AA312" s="3" t="s">
        <v>848</v>
      </c>
    </row>
    <row r="313" spans="1:27">
      <c r="A313" s="3" t="str">
        <f>VLOOKUP(B313,Data!$B:$F,5,0)</f>
        <v>00027790</v>
      </c>
      <c r="B313" s="4">
        <v>9105824118</v>
      </c>
      <c r="C313" s="5" t="str">
        <f>VLOOKUP(B313,Data!$B:$O,14,0)</f>
        <v>WIN-020</v>
      </c>
      <c r="D313" s="5"/>
      <c r="E313" s="6">
        <v>45888.834862615702</v>
      </c>
      <c r="F313" s="7">
        <f t="shared" si="8"/>
        <v>45888.834862615702</v>
      </c>
      <c r="G313" s="5"/>
      <c r="H313" s="3" t="s">
        <v>852</v>
      </c>
      <c r="I313" s="4" t="s">
        <v>841</v>
      </c>
      <c r="J313" s="3" t="s">
        <v>842</v>
      </c>
      <c r="K313" s="3" t="s">
        <v>843</v>
      </c>
      <c r="L313" s="4" t="s">
        <v>1171</v>
      </c>
      <c r="M313" s="3" t="s">
        <v>1172</v>
      </c>
      <c r="N313" s="9" t="str">
        <f t="shared" si="9"/>
        <v>3600 WM+ THA 64 Đinh Chương Dương</v>
      </c>
      <c r="O313" s="3">
        <v>10</v>
      </c>
      <c r="P313" s="4" t="s">
        <v>862</v>
      </c>
      <c r="Q313" s="3" t="s">
        <v>863</v>
      </c>
      <c r="R313" s="4" t="s">
        <v>864</v>
      </c>
      <c r="S313" s="4" t="s">
        <v>847</v>
      </c>
      <c r="T313" s="3">
        <v>74250</v>
      </c>
      <c r="U313" s="3">
        <v>1</v>
      </c>
      <c r="V313" s="3">
        <v>0</v>
      </c>
      <c r="X313" s="3" t="str">
        <f>VLOOKUP(Y313,Vat_tu__hang_hoa__dich_vu!$A:$B,2,0)</f>
        <v>CC300</v>
      </c>
      <c r="Y313" s="5" t="s">
        <v>2568</v>
      </c>
      <c r="AA313" s="3" t="s">
        <v>848</v>
      </c>
    </row>
    <row r="314" spans="1:27">
      <c r="A314" s="3" t="str">
        <f>VLOOKUP(B314,Data!$B:$F,5,0)</f>
        <v>00027790</v>
      </c>
      <c r="B314" s="4">
        <v>9105824118</v>
      </c>
      <c r="C314" s="5" t="str">
        <f>VLOOKUP(B314,Data!$B:$O,14,0)</f>
        <v>WIN-020</v>
      </c>
      <c r="D314" s="5"/>
      <c r="E314" s="6">
        <v>45888.834862615702</v>
      </c>
      <c r="F314" s="7">
        <f t="shared" si="8"/>
        <v>45888.834862615702</v>
      </c>
      <c r="G314" s="5"/>
      <c r="H314" s="3" t="s">
        <v>852</v>
      </c>
      <c r="I314" s="4" t="s">
        <v>841</v>
      </c>
      <c r="J314" s="3" t="s">
        <v>842</v>
      </c>
      <c r="K314" s="3" t="s">
        <v>843</v>
      </c>
      <c r="L314" s="4" t="s">
        <v>1171</v>
      </c>
      <c r="M314" s="3" t="s">
        <v>1172</v>
      </c>
      <c r="N314" s="9" t="str">
        <f t="shared" si="9"/>
        <v>3600 WM+ THA 64 Đinh Chương Dương</v>
      </c>
      <c r="O314" s="3">
        <v>20</v>
      </c>
      <c r="P314" s="4" t="s">
        <v>865</v>
      </c>
      <c r="Q314" s="3" t="s">
        <v>866</v>
      </c>
      <c r="R314" s="4" t="s">
        <v>867</v>
      </c>
      <c r="S314" s="4" t="s">
        <v>847</v>
      </c>
      <c r="T314" s="3">
        <v>70950</v>
      </c>
      <c r="U314" s="3">
        <v>1</v>
      </c>
      <c r="V314" s="3">
        <v>0</v>
      </c>
      <c r="X314" s="3" t="str">
        <f>VLOOKUP(Y314,Vat_tu__hang_hoa__dich_vu!$A:$B,2,0)</f>
        <v>CN300</v>
      </c>
      <c r="Y314" s="5" t="s">
        <v>2617</v>
      </c>
      <c r="AA314" s="3" t="s">
        <v>848</v>
      </c>
    </row>
    <row r="315" spans="1:27">
      <c r="A315" s="3" t="str">
        <f>VLOOKUP(B315,Data!$B:$F,5,0)</f>
        <v>00003696</v>
      </c>
      <c r="B315" s="4">
        <v>9105824129</v>
      </c>
      <c r="C315" s="5" t="str">
        <f>VLOOKUP(B315,Data!$B:$O,14,0)</f>
        <v>WIN-038</v>
      </c>
      <c r="D315" s="5"/>
      <c r="E315" s="6">
        <v>45888.836846759303</v>
      </c>
      <c r="F315" s="7">
        <f t="shared" si="8"/>
        <v>45888.836846759303</v>
      </c>
      <c r="G315" s="5"/>
      <c r="H315" s="3" t="s">
        <v>852</v>
      </c>
      <c r="I315" s="4" t="s">
        <v>841</v>
      </c>
      <c r="J315" s="3" t="s">
        <v>842</v>
      </c>
      <c r="K315" s="3" t="s">
        <v>843</v>
      </c>
      <c r="L315" s="4" t="s">
        <v>1173</v>
      </c>
      <c r="M315" s="3" t="s">
        <v>1174</v>
      </c>
      <c r="N315" s="9" t="str">
        <f t="shared" si="9"/>
        <v>2ASR WM+ TQG Lập Thành, Mỹ Bằng</v>
      </c>
      <c r="O315" s="3">
        <v>10</v>
      </c>
      <c r="P315" s="4" t="s">
        <v>862</v>
      </c>
      <c r="Q315" s="3" t="s">
        <v>863</v>
      </c>
      <c r="R315" s="4" t="s">
        <v>864</v>
      </c>
      <c r="S315" s="4" t="s">
        <v>847</v>
      </c>
      <c r="T315" s="3">
        <v>74250</v>
      </c>
      <c r="U315" s="3">
        <v>1</v>
      </c>
      <c r="V315" s="3">
        <v>0</v>
      </c>
      <c r="X315" s="3" t="str">
        <f>VLOOKUP(Y315,Vat_tu__hang_hoa__dich_vu!$A:$B,2,0)</f>
        <v>CC300</v>
      </c>
      <c r="Y315" s="5" t="s">
        <v>2568</v>
      </c>
      <c r="AA315" s="3" t="s">
        <v>848</v>
      </c>
    </row>
    <row r="316" spans="1:27">
      <c r="A316" s="3" t="str">
        <f>VLOOKUP(B316,Data!$B:$F,5,0)</f>
        <v>00066685</v>
      </c>
      <c r="B316" s="4">
        <v>9105824084</v>
      </c>
      <c r="C316" s="5" t="str">
        <f>VLOOKUP(B316,Data!$B:$O,14,0)</f>
        <v>WIN-009</v>
      </c>
      <c r="D316" s="5"/>
      <c r="E316" s="6">
        <v>45888.837670254601</v>
      </c>
      <c r="F316" s="7">
        <f t="shared" si="8"/>
        <v>45888.837670254601</v>
      </c>
      <c r="G316" s="5"/>
      <c r="H316" s="3" t="s">
        <v>852</v>
      </c>
      <c r="I316" s="4" t="s">
        <v>841</v>
      </c>
      <c r="J316" s="3" t="s">
        <v>842</v>
      </c>
      <c r="K316" s="3" t="s">
        <v>843</v>
      </c>
      <c r="L316" s="4" t="s">
        <v>1319</v>
      </c>
      <c r="M316" s="3" t="s">
        <v>1320</v>
      </c>
      <c r="N316" s="9" t="str">
        <f t="shared" si="9"/>
        <v>6645 WIN DNG 197 Phan Đăng Lưu</v>
      </c>
      <c r="O316" s="3">
        <v>10</v>
      </c>
      <c r="P316" s="4" t="s">
        <v>865</v>
      </c>
      <c r="Q316" s="3" t="s">
        <v>866</v>
      </c>
      <c r="R316" s="4" t="s">
        <v>867</v>
      </c>
      <c r="S316" s="4" t="s">
        <v>847</v>
      </c>
      <c r="T316" s="3">
        <v>70950</v>
      </c>
      <c r="U316" s="3">
        <v>1</v>
      </c>
      <c r="V316" s="3">
        <v>0</v>
      </c>
      <c r="X316" s="3" t="str">
        <f>VLOOKUP(Y316,Vat_tu__hang_hoa__dich_vu!$A:$B,2,0)</f>
        <v>CN300</v>
      </c>
      <c r="Y316" s="5" t="s">
        <v>2617</v>
      </c>
      <c r="AA316" s="3" t="s">
        <v>848</v>
      </c>
    </row>
    <row r="317" spans="1:27">
      <c r="A317" s="3" t="str">
        <f>VLOOKUP(B317,Data!$B:$F,5,0)</f>
        <v>00039354</v>
      </c>
      <c r="B317" s="4">
        <v>9105824138</v>
      </c>
      <c r="C317" s="5" t="str">
        <f>VLOOKUP(B317,Data!$B:$O,14,0)</f>
        <v>WIN-007</v>
      </c>
      <c r="D317" s="5"/>
      <c r="E317" s="6">
        <v>45888.839919062499</v>
      </c>
      <c r="F317" s="7">
        <f t="shared" si="8"/>
        <v>45888.839919062499</v>
      </c>
      <c r="G317" s="5"/>
      <c r="H317" s="3" t="s">
        <v>852</v>
      </c>
      <c r="I317" s="4" t="s">
        <v>841</v>
      </c>
      <c r="J317" s="3" t="s">
        <v>842</v>
      </c>
      <c r="K317" s="3" t="s">
        <v>843</v>
      </c>
      <c r="L317" s="4" t="s">
        <v>907</v>
      </c>
      <c r="M317" s="3" t="s">
        <v>908</v>
      </c>
      <c r="N317" s="9" t="str">
        <f t="shared" si="9"/>
        <v>5376 WM+ QNH Số 463 Tổ 66 Khu Diêm Thủy</v>
      </c>
      <c r="O317" s="3">
        <v>10</v>
      </c>
      <c r="P317" s="4" t="s">
        <v>862</v>
      </c>
      <c r="Q317" s="3" t="s">
        <v>863</v>
      </c>
      <c r="R317" s="4" t="s">
        <v>864</v>
      </c>
      <c r="S317" s="4" t="s">
        <v>847</v>
      </c>
      <c r="T317" s="3">
        <v>74250</v>
      </c>
      <c r="U317" s="3">
        <v>1</v>
      </c>
      <c r="V317" s="3">
        <v>0</v>
      </c>
      <c r="X317" s="3" t="str">
        <f>VLOOKUP(Y317,Vat_tu__hang_hoa__dich_vu!$A:$B,2,0)</f>
        <v>CC300</v>
      </c>
      <c r="Y317" s="5" t="s">
        <v>2568</v>
      </c>
      <c r="AA317" s="3" t="s">
        <v>848</v>
      </c>
    </row>
    <row r="318" spans="1:27">
      <c r="A318" s="3" t="str">
        <f>VLOOKUP(B318,Data!$B:$F,5,0)</f>
        <v>00039354</v>
      </c>
      <c r="B318" s="4">
        <v>9105824138</v>
      </c>
      <c r="C318" s="5" t="str">
        <f>VLOOKUP(B318,Data!$B:$O,14,0)</f>
        <v>WIN-007</v>
      </c>
      <c r="D318" s="5"/>
      <c r="E318" s="6">
        <v>45888.839919062499</v>
      </c>
      <c r="F318" s="7">
        <f t="shared" si="8"/>
        <v>45888.839919062499</v>
      </c>
      <c r="G318" s="5"/>
      <c r="H318" s="3" t="s">
        <v>852</v>
      </c>
      <c r="I318" s="4" t="s">
        <v>841</v>
      </c>
      <c r="J318" s="3" t="s">
        <v>842</v>
      </c>
      <c r="K318" s="3" t="s">
        <v>843</v>
      </c>
      <c r="L318" s="4" t="s">
        <v>907</v>
      </c>
      <c r="M318" s="3" t="s">
        <v>908</v>
      </c>
      <c r="N318" s="9" t="str">
        <f t="shared" si="9"/>
        <v>5376 WM+ QNH Số 463 Tổ 66 Khu Diêm Thủy</v>
      </c>
      <c r="O318" s="3">
        <v>20</v>
      </c>
      <c r="P318" s="4" t="s">
        <v>844</v>
      </c>
      <c r="Q318" s="3" t="s">
        <v>845</v>
      </c>
      <c r="R318" s="4" t="s">
        <v>846</v>
      </c>
      <c r="S318" s="4" t="s">
        <v>847</v>
      </c>
      <c r="T318" s="3">
        <v>46000</v>
      </c>
      <c r="U318" s="3">
        <v>1</v>
      </c>
      <c r="V318" s="3">
        <v>0</v>
      </c>
      <c r="X318" s="3" t="str">
        <f>VLOOKUP(Y318,Vat_tu__hang_hoa__dich_vu!$A:$B,2,0)</f>
        <v>MNH250</v>
      </c>
      <c r="Y318" s="5" t="s">
        <v>2912</v>
      </c>
      <c r="AA318" s="3" t="s">
        <v>848</v>
      </c>
    </row>
    <row r="319" spans="1:27">
      <c r="A319" s="3" t="str">
        <f>VLOOKUP(B319,Data!$B:$F,5,0)</f>
        <v>00039354</v>
      </c>
      <c r="B319" s="4">
        <v>9105824138</v>
      </c>
      <c r="C319" s="5" t="str">
        <f>VLOOKUP(B319,Data!$B:$O,14,0)</f>
        <v>WIN-007</v>
      </c>
      <c r="D319" s="5"/>
      <c r="E319" s="6">
        <v>45888.839919062499</v>
      </c>
      <c r="F319" s="7">
        <f t="shared" si="8"/>
        <v>45888.839919062499</v>
      </c>
      <c r="G319" s="5"/>
      <c r="H319" s="3" t="s">
        <v>852</v>
      </c>
      <c r="I319" s="4" t="s">
        <v>841</v>
      </c>
      <c r="J319" s="3" t="s">
        <v>842</v>
      </c>
      <c r="K319" s="3" t="s">
        <v>843</v>
      </c>
      <c r="L319" s="4" t="s">
        <v>907</v>
      </c>
      <c r="M319" s="3" t="s">
        <v>908</v>
      </c>
      <c r="N319" s="9" t="str">
        <f t="shared" si="9"/>
        <v>5376 WM+ QNH Số 463 Tổ 66 Khu Diêm Thủy</v>
      </c>
      <c r="O319" s="3">
        <v>30</v>
      </c>
      <c r="P319" s="4" t="s">
        <v>856</v>
      </c>
      <c r="Q319" s="3" t="s">
        <v>857</v>
      </c>
      <c r="R319" s="4" t="s">
        <v>858</v>
      </c>
      <c r="S319" s="4" t="s">
        <v>847</v>
      </c>
      <c r="T319" s="3">
        <v>50182</v>
      </c>
      <c r="U319" s="3">
        <v>4</v>
      </c>
      <c r="V319" s="3">
        <v>0</v>
      </c>
      <c r="X319" s="3" t="str">
        <f>VLOOKUP(Y319,Vat_tu__hang_hoa__dich_vu!$A:$B,2,0)</f>
        <v>GTLX250G</v>
      </c>
      <c r="Y319" s="5" t="s">
        <v>2913</v>
      </c>
      <c r="AA319" s="3" t="s">
        <v>848</v>
      </c>
    </row>
    <row r="320" spans="1:27">
      <c r="A320" s="3" t="str">
        <f>VLOOKUP(B320,Data!$B:$F,5,0)</f>
        <v>00405249</v>
      </c>
      <c r="B320" s="4">
        <v>9105824096</v>
      </c>
      <c r="C320" s="5" t="str">
        <f>VLOOKUP(B320,Data!$B:$O,14,0)</f>
        <v>WIN-002</v>
      </c>
      <c r="D320" s="5"/>
      <c r="E320" s="6">
        <v>45888.845108368099</v>
      </c>
      <c r="F320" s="7">
        <f t="shared" si="8"/>
        <v>45888.845108368099</v>
      </c>
      <c r="G320" s="5"/>
      <c r="H320" s="3" t="s">
        <v>852</v>
      </c>
      <c r="I320" s="4" t="s">
        <v>841</v>
      </c>
      <c r="J320" s="3" t="s">
        <v>842</v>
      </c>
      <c r="K320" s="3" t="s">
        <v>843</v>
      </c>
      <c r="L320" s="4" t="s">
        <v>1231</v>
      </c>
      <c r="M320" s="3" t="s">
        <v>1232</v>
      </c>
      <c r="N320" s="9" t="str">
        <f t="shared" si="9"/>
        <v>3649 WM+ HNI 36  Đức Thắng</v>
      </c>
      <c r="O320" s="3">
        <v>10</v>
      </c>
      <c r="P320" s="4" t="s">
        <v>865</v>
      </c>
      <c r="Q320" s="3" t="s">
        <v>866</v>
      </c>
      <c r="R320" s="4" t="s">
        <v>867</v>
      </c>
      <c r="S320" s="4" t="s">
        <v>847</v>
      </c>
      <c r="T320" s="3">
        <v>70950</v>
      </c>
      <c r="U320" s="3">
        <v>1</v>
      </c>
      <c r="V320" s="3">
        <v>0</v>
      </c>
      <c r="X320" s="3" t="str">
        <f>VLOOKUP(Y320,Vat_tu__hang_hoa__dich_vu!$A:$B,2,0)</f>
        <v>CN300</v>
      </c>
      <c r="Y320" s="5" t="s">
        <v>2617</v>
      </c>
      <c r="AA320" s="3" t="s">
        <v>848</v>
      </c>
    </row>
    <row r="321" spans="1:27">
      <c r="A321" s="3" t="str">
        <f>VLOOKUP(B321,Data!$B:$F,5,0)</f>
        <v>00405249</v>
      </c>
      <c r="B321" s="4">
        <v>9105824096</v>
      </c>
      <c r="C321" s="5" t="str">
        <f>VLOOKUP(B321,Data!$B:$O,14,0)</f>
        <v>WIN-002</v>
      </c>
      <c r="D321" s="5"/>
      <c r="E321" s="6">
        <v>45888.845108368099</v>
      </c>
      <c r="F321" s="7">
        <f t="shared" si="8"/>
        <v>45888.845108368099</v>
      </c>
      <c r="G321" s="5"/>
      <c r="H321" s="3" t="s">
        <v>852</v>
      </c>
      <c r="I321" s="4" t="s">
        <v>841</v>
      </c>
      <c r="J321" s="3" t="s">
        <v>842</v>
      </c>
      <c r="K321" s="3" t="s">
        <v>843</v>
      </c>
      <c r="L321" s="4" t="s">
        <v>1231</v>
      </c>
      <c r="M321" s="3" t="s">
        <v>1232</v>
      </c>
      <c r="N321" s="9" t="str">
        <f t="shared" si="9"/>
        <v>3649 WM+ HNI 36  Đức Thắng</v>
      </c>
      <c r="O321" s="3">
        <v>20</v>
      </c>
      <c r="P321" s="4" t="s">
        <v>856</v>
      </c>
      <c r="Q321" s="3" t="s">
        <v>857</v>
      </c>
      <c r="R321" s="4" t="s">
        <v>858</v>
      </c>
      <c r="S321" s="4" t="s">
        <v>847</v>
      </c>
      <c r="T321" s="3">
        <v>50182</v>
      </c>
      <c r="U321" s="3">
        <v>1</v>
      </c>
      <c r="V321" s="3">
        <v>0</v>
      </c>
      <c r="X321" s="3" t="str">
        <f>VLOOKUP(Y321,Vat_tu__hang_hoa__dich_vu!$A:$B,2,0)</f>
        <v>GTLX250G</v>
      </c>
      <c r="Y321" s="5" t="s">
        <v>2913</v>
      </c>
      <c r="AA321" s="3" t="s">
        <v>848</v>
      </c>
    </row>
    <row r="322" spans="1:27">
      <c r="A322" s="3" t="str">
        <f>VLOOKUP(B322,Data!$B:$F,5,0)</f>
        <v>00027792</v>
      </c>
      <c r="B322" s="4">
        <v>9105824190</v>
      </c>
      <c r="C322" s="5" t="str">
        <f>VLOOKUP(B322,Data!$B:$O,14,0)</f>
        <v>WIN-020</v>
      </c>
      <c r="D322" s="5"/>
      <c r="E322" s="6">
        <v>45888.8565809375</v>
      </c>
      <c r="F322" s="7">
        <f t="shared" si="8"/>
        <v>45888.8565809375</v>
      </c>
      <c r="G322" s="5"/>
      <c r="H322" s="3" t="s">
        <v>852</v>
      </c>
      <c r="I322" s="4" t="s">
        <v>841</v>
      </c>
      <c r="J322" s="3" t="s">
        <v>842</v>
      </c>
      <c r="K322" s="3" t="s">
        <v>843</v>
      </c>
      <c r="L322" s="4" t="s">
        <v>1019</v>
      </c>
      <c r="M322" s="3" t="s">
        <v>1020</v>
      </c>
      <c r="N322" s="9" t="str">
        <f t="shared" si="9"/>
        <v>2ANQ WM+ THA 178 Bà Triệu</v>
      </c>
      <c r="O322" s="3">
        <v>10</v>
      </c>
      <c r="P322" s="4" t="s">
        <v>844</v>
      </c>
      <c r="Q322" s="3" t="s">
        <v>845</v>
      </c>
      <c r="R322" s="4" t="s">
        <v>846</v>
      </c>
      <c r="S322" s="4" t="s">
        <v>847</v>
      </c>
      <c r="T322" s="3">
        <v>46000</v>
      </c>
      <c r="U322" s="3">
        <v>3</v>
      </c>
      <c r="V322" s="3">
        <v>0</v>
      </c>
      <c r="X322" s="3" t="str">
        <f>VLOOKUP(Y322,Vat_tu__hang_hoa__dich_vu!$A:$B,2,0)</f>
        <v>MNH250</v>
      </c>
      <c r="Y322" s="5" t="s">
        <v>2912</v>
      </c>
      <c r="AA322" s="3" t="s">
        <v>848</v>
      </c>
    </row>
    <row r="323" spans="1:27">
      <c r="A323" s="3" t="str">
        <f>VLOOKUP(B323,Data!$B:$F,5,0)</f>
        <v>00027792</v>
      </c>
      <c r="B323" s="4">
        <v>9105824190</v>
      </c>
      <c r="C323" s="5" t="str">
        <f>VLOOKUP(B323,Data!$B:$O,14,0)</f>
        <v>WIN-020</v>
      </c>
      <c r="D323" s="5"/>
      <c r="E323" s="6">
        <v>45888.8565809375</v>
      </c>
      <c r="F323" s="7">
        <f t="shared" ref="F323:F386" si="10">E323</f>
        <v>45888.8565809375</v>
      </c>
      <c r="G323" s="5"/>
      <c r="H323" s="3" t="s">
        <v>852</v>
      </c>
      <c r="I323" s="4" t="s">
        <v>841</v>
      </c>
      <c r="J323" s="3" t="s">
        <v>842</v>
      </c>
      <c r="K323" s="3" t="s">
        <v>843</v>
      </c>
      <c r="L323" s="4" t="s">
        <v>1019</v>
      </c>
      <c r="M323" s="3" t="s">
        <v>1020</v>
      </c>
      <c r="N323" s="9" t="str">
        <f t="shared" ref="N323:N386" si="11">L323&amp;" "&amp;M323</f>
        <v>2ANQ WM+ THA 178 Bà Triệu</v>
      </c>
      <c r="O323" s="3">
        <v>20</v>
      </c>
      <c r="P323" s="4" t="s">
        <v>862</v>
      </c>
      <c r="Q323" s="3" t="s">
        <v>863</v>
      </c>
      <c r="R323" s="4" t="s">
        <v>864</v>
      </c>
      <c r="S323" s="4" t="s">
        <v>847</v>
      </c>
      <c r="T323" s="3">
        <v>74250</v>
      </c>
      <c r="U323" s="3">
        <v>2</v>
      </c>
      <c r="V323" s="3">
        <v>0</v>
      </c>
      <c r="X323" s="3" t="str">
        <f>VLOOKUP(Y323,Vat_tu__hang_hoa__dich_vu!$A:$B,2,0)</f>
        <v>CC300</v>
      </c>
      <c r="Y323" s="5" t="s">
        <v>2568</v>
      </c>
      <c r="AA323" s="3" t="s">
        <v>848</v>
      </c>
    </row>
    <row r="324" spans="1:27">
      <c r="A324" s="3" t="str">
        <f>VLOOKUP(B324,Data!$B:$F,5,0)</f>
        <v>00011867</v>
      </c>
      <c r="B324" s="4">
        <v>9105824183</v>
      </c>
      <c r="C324" s="5" t="str">
        <f>VLOOKUP(B324,Data!$B:$O,14,0)</f>
        <v>WIN-044</v>
      </c>
      <c r="D324" s="5"/>
      <c r="E324" s="6">
        <v>45888.858108831002</v>
      </c>
      <c r="F324" s="7">
        <f t="shared" si="10"/>
        <v>45888.858108831002</v>
      </c>
      <c r="G324" s="5"/>
      <c r="H324" s="3" t="s">
        <v>852</v>
      </c>
      <c r="I324" s="4" t="s">
        <v>841</v>
      </c>
      <c r="J324" s="3" t="s">
        <v>842</v>
      </c>
      <c r="K324" s="3" t="s">
        <v>843</v>
      </c>
      <c r="L324" s="4" t="s">
        <v>1471</v>
      </c>
      <c r="M324" s="3" t="s">
        <v>1472</v>
      </c>
      <c r="N324" s="9" t="str">
        <f t="shared" si="11"/>
        <v>6917 WM+ TBH Khánh Mỹ, Hưng Hà</v>
      </c>
      <c r="O324" s="3">
        <v>10</v>
      </c>
      <c r="P324" s="4" t="s">
        <v>859</v>
      </c>
      <c r="Q324" s="3" t="s">
        <v>860</v>
      </c>
      <c r="R324" s="4" t="s">
        <v>861</v>
      </c>
      <c r="S324" s="4" t="s">
        <v>847</v>
      </c>
      <c r="T324" s="3">
        <v>111058</v>
      </c>
      <c r="U324" s="3">
        <v>1</v>
      </c>
      <c r="V324" s="3">
        <v>0</v>
      </c>
      <c r="X324" s="3" t="str">
        <f>VLOOKUP(Y324,Vat_tu__hang_hoa__dich_vu!$A:$B,2,0)</f>
        <v>GM500</v>
      </c>
      <c r="Y324" s="5" t="s">
        <v>2628</v>
      </c>
      <c r="AA324" s="3" t="s">
        <v>848</v>
      </c>
    </row>
    <row r="325" spans="1:27">
      <c r="A325" s="3" t="str">
        <f>VLOOKUP(B325,Data!$B:$F,5,0)</f>
        <v>00405289</v>
      </c>
      <c r="B325" s="4">
        <v>9105824200</v>
      </c>
      <c r="C325" s="5" t="str">
        <f>VLOOKUP(B325,Data!$B:$O,14,0)</f>
        <v>WIN-002</v>
      </c>
      <c r="D325" s="5"/>
      <c r="E325" s="6">
        <v>45888.858464849502</v>
      </c>
      <c r="F325" s="7">
        <f t="shared" si="10"/>
        <v>45888.858464849502</v>
      </c>
      <c r="G325" s="5"/>
      <c r="H325" s="3" t="s">
        <v>852</v>
      </c>
      <c r="I325" s="4" t="s">
        <v>841</v>
      </c>
      <c r="J325" s="3" t="s">
        <v>842</v>
      </c>
      <c r="K325" s="3" t="s">
        <v>843</v>
      </c>
      <c r="L325" s="4" t="s">
        <v>1201</v>
      </c>
      <c r="M325" s="3" t="s">
        <v>1202</v>
      </c>
      <c r="N325" s="9" t="str">
        <f t="shared" si="11"/>
        <v>2B08 WM+ HNI Lực Canh, Xuân Canh</v>
      </c>
      <c r="O325" s="3">
        <v>10</v>
      </c>
      <c r="P325" s="4" t="s">
        <v>844</v>
      </c>
      <c r="Q325" s="3" t="s">
        <v>845</v>
      </c>
      <c r="R325" s="4" t="s">
        <v>846</v>
      </c>
      <c r="S325" s="4" t="s">
        <v>847</v>
      </c>
      <c r="T325" s="3">
        <v>46000</v>
      </c>
      <c r="U325" s="3">
        <v>2</v>
      </c>
      <c r="V325" s="3">
        <v>0</v>
      </c>
      <c r="X325" s="3" t="str">
        <f>VLOOKUP(Y325,Vat_tu__hang_hoa__dich_vu!$A:$B,2,0)</f>
        <v>MNH250</v>
      </c>
      <c r="Y325" s="5" t="s">
        <v>2912</v>
      </c>
      <c r="AA325" s="3" t="s">
        <v>848</v>
      </c>
    </row>
    <row r="326" spans="1:27">
      <c r="A326" s="3" t="str">
        <f>VLOOKUP(B326,Data!$B:$F,5,0)</f>
        <v>00405289</v>
      </c>
      <c r="B326" s="4">
        <v>9105824200</v>
      </c>
      <c r="C326" s="5" t="str">
        <f>VLOOKUP(B326,Data!$B:$O,14,0)</f>
        <v>WIN-002</v>
      </c>
      <c r="D326" s="5"/>
      <c r="E326" s="6">
        <v>45888.858464849502</v>
      </c>
      <c r="F326" s="7">
        <f t="shared" si="10"/>
        <v>45888.858464849502</v>
      </c>
      <c r="G326" s="5"/>
      <c r="H326" s="3" t="s">
        <v>852</v>
      </c>
      <c r="I326" s="4" t="s">
        <v>841</v>
      </c>
      <c r="J326" s="3" t="s">
        <v>842</v>
      </c>
      <c r="K326" s="3" t="s">
        <v>843</v>
      </c>
      <c r="L326" s="4" t="s">
        <v>1201</v>
      </c>
      <c r="M326" s="3" t="s">
        <v>1202</v>
      </c>
      <c r="N326" s="9" t="str">
        <f t="shared" si="11"/>
        <v>2B08 WM+ HNI Lực Canh, Xuân Canh</v>
      </c>
      <c r="O326" s="3">
        <v>20</v>
      </c>
      <c r="P326" s="4" t="s">
        <v>849</v>
      </c>
      <c r="Q326" s="3" t="s">
        <v>850</v>
      </c>
      <c r="R326" s="4" t="s">
        <v>851</v>
      </c>
      <c r="S326" s="4" t="s">
        <v>847</v>
      </c>
      <c r="T326" s="3">
        <v>73431</v>
      </c>
      <c r="U326" s="3">
        <v>1</v>
      </c>
      <c r="V326" s="3">
        <v>0</v>
      </c>
      <c r="X326" s="3" t="str">
        <f>VLOOKUP(Y326,Vat_tu__hang_hoa__dich_vu!$A:$B,2,0)</f>
        <v>CGM300</v>
      </c>
      <c r="Y326" s="5" t="s">
        <v>2577</v>
      </c>
      <c r="AA326" s="3" t="s">
        <v>848</v>
      </c>
    </row>
    <row r="327" spans="1:27">
      <c r="A327" s="3" t="str">
        <f>VLOOKUP(B327,Data!$B:$F,5,0)</f>
        <v>00027793</v>
      </c>
      <c r="B327" s="4">
        <v>9105824193</v>
      </c>
      <c r="C327" s="5" t="str">
        <f>VLOOKUP(B327,Data!$B:$O,14,0)</f>
        <v>WIN-020</v>
      </c>
      <c r="D327" s="5"/>
      <c r="E327" s="6">
        <v>45888.859366550903</v>
      </c>
      <c r="F327" s="7">
        <f t="shared" si="10"/>
        <v>45888.859366550903</v>
      </c>
      <c r="G327" s="5"/>
      <c r="H327" s="3" t="s">
        <v>852</v>
      </c>
      <c r="I327" s="4" t="s">
        <v>841</v>
      </c>
      <c r="J327" s="3" t="s">
        <v>842</v>
      </c>
      <c r="K327" s="3" t="s">
        <v>843</v>
      </c>
      <c r="L327" s="4" t="s">
        <v>1019</v>
      </c>
      <c r="M327" s="3" t="s">
        <v>1020</v>
      </c>
      <c r="N327" s="9" t="str">
        <f t="shared" si="11"/>
        <v>2ANQ WM+ THA 178 Bà Triệu</v>
      </c>
      <c r="O327" s="3">
        <v>10</v>
      </c>
      <c r="P327" s="4" t="s">
        <v>844</v>
      </c>
      <c r="Q327" s="3" t="s">
        <v>845</v>
      </c>
      <c r="R327" s="4" t="s">
        <v>846</v>
      </c>
      <c r="S327" s="4" t="s">
        <v>847</v>
      </c>
      <c r="T327" s="3">
        <v>46000</v>
      </c>
      <c r="U327" s="3">
        <v>2</v>
      </c>
      <c r="V327" s="3">
        <v>0</v>
      </c>
      <c r="X327" s="3" t="str">
        <f>VLOOKUP(Y327,Vat_tu__hang_hoa__dich_vu!$A:$B,2,0)</f>
        <v>MNH250</v>
      </c>
      <c r="Y327" s="5" t="s">
        <v>2912</v>
      </c>
      <c r="AA327" s="3" t="s">
        <v>848</v>
      </c>
    </row>
    <row r="328" spans="1:27">
      <c r="A328" s="3" t="str">
        <f>VLOOKUP(B328,Data!$B:$F,5,0)</f>
        <v>00405290</v>
      </c>
      <c r="B328" s="4">
        <v>9105824202</v>
      </c>
      <c r="C328" s="5" t="str">
        <f>VLOOKUP(B328,Data!$B:$O,14,0)</f>
        <v>WIN-002</v>
      </c>
      <c r="D328" s="5"/>
      <c r="E328" s="6">
        <v>45888.860020717599</v>
      </c>
      <c r="F328" s="7">
        <f t="shared" si="10"/>
        <v>45888.860020717599</v>
      </c>
      <c r="G328" s="5"/>
      <c r="H328" s="3" t="s">
        <v>852</v>
      </c>
      <c r="I328" s="4" t="s">
        <v>841</v>
      </c>
      <c r="J328" s="3" t="s">
        <v>842</v>
      </c>
      <c r="K328" s="3" t="s">
        <v>843</v>
      </c>
      <c r="L328" s="4" t="s">
        <v>1029</v>
      </c>
      <c r="M328" s="3" t="s">
        <v>1030</v>
      </c>
      <c r="N328" s="9" t="str">
        <f t="shared" si="11"/>
        <v>4191 WM+ HNI 77 Tổ 6 Sóc Sơn</v>
      </c>
      <c r="O328" s="3">
        <v>10</v>
      </c>
      <c r="P328" s="4" t="s">
        <v>853</v>
      </c>
      <c r="Q328" s="3" t="s">
        <v>854</v>
      </c>
      <c r="R328" s="4" t="s">
        <v>855</v>
      </c>
      <c r="S328" s="4" t="s">
        <v>847</v>
      </c>
      <c r="T328" s="3">
        <v>55595</v>
      </c>
      <c r="U328" s="3">
        <v>3</v>
      </c>
      <c r="V328" s="3">
        <v>0</v>
      </c>
      <c r="X328" s="3" t="str">
        <f>VLOOKUP(Y328,Vat_tu__hang_hoa__dich_vu!$A:$B,2,0)</f>
        <v>TH200</v>
      </c>
      <c r="Y328" s="5" t="s">
        <v>2866</v>
      </c>
      <c r="AA328" s="3" t="s">
        <v>848</v>
      </c>
    </row>
    <row r="329" spans="1:27">
      <c r="A329" s="3" t="str">
        <f>VLOOKUP(B329,Data!$B:$F,5,0)</f>
        <v>00405290</v>
      </c>
      <c r="B329" s="4">
        <v>9105824202</v>
      </c>
      <c r="C329" s="5" t="str">
        <f>VLOOKUP(B329,Data!$B:$O,14,0)</f>
        <v>WIN-002</v>
      </c>
      <c r="D329" s="5"/>
      <c r="E329" s="6">
        <v>45888.860020717599</v>
      </c>
      <c r="F329" s="7">
        <f t="shared" si="10"/>
        <v>45888.860020717599</v>
      </c>
      <c r="G329" s="5"/>
      <c r="H329" s="3" t="s">
        <v>852</v>
      </c>
      <c r="I329" s="4" t="s">
        <v>841</v>
      </c>
      <c r="J329" s="3" t="s">
        <v>842</v>
      </c>
      <c r="K329" s="3" t="s">
        <v>843</v>
      </c>
      <c r="L329" s="4" t="s">
        <v>1029</v>
      </c>
      <c r="M329" s="3" t="s">
        <v>1030</v>
      </c>
      <c r="N329" s="9" t="str">
        <f t="shared" si="11"/>
        <v>4191 WM+ HNI 77 Tổ 6 Sóc Sơn</v>
      </c>
      <c r="O329" s="3">
        <v>20</v>
      </c>
      <c r="P329" s="4" t="s">
        <v>859</v>
      </c>
      <c r="Q329" s="3" t="s">
        <v>860</v>
      </c>
      <c r="R329" s="4" t="s">
        <v>861</v>
      </c>
      <c r="S329" s="4" t="s">
        <v>847</v>
      </c>
      <c r="T329" s="3">
        <v>111058</v>
      </c>
      <c r="U329" s="3">
        <v>2</v>
      </c>
      <c r="V329" s="3">
        <v>0</v>
      </c>
      <c r="X329" s="3" t="str">
        <f>VLOOKUP(Y329,Vat_tu__hang_hoa__dich_vu!$A:$B,2,0)</f>
        <v>GM500</v>
      </c>
      <c r="Y329" s="5" t="s">
        <v>2628</v>
      </c>
      <c r="AA329" s="3" t="s">
        <v>848</v>
      </c>
    </row>
    <row r="330" spans="1:27">
      <c r="A330" s="3" t="str">
        <f>VLOOKUP(B330,Data!$B:$F,5,0)</f>
        <v>00405290</v>
      </c>
      <c r="B330" s="4">
        <v>9105824202</v>
      </c>
      <c r="C330" s="5" t="str">
        <f>VLOOKUP(B330,Data!$B:$O,14,0)</f>
        <v>WIN-002</v>
      </c>
      <c r="D330" s="5"/>
      <c r="E330" s="6">
        <v>45888.860020717599</v>
      </c>
      <c r="F330" s="7">
        <f t="shared" si="10"/>
        <v>45888.860020717599</v>
      </c>
      <c r="G330" s="5"/>
      <c r="H330" s="3" t="s">
        <v>852</v>
      </c>
      <c r="I330" s="4" t="s">
        <v>841</v>
      </c>
      <c r="J330" s="3" t="s">
        <v>842</v>
      </c>
      <c r="K330" s="3" t="s">
        <v>843</v>
      </c>
      <c r="L330" s="4" t="s">
        <v>1029</v>
      </c>
      <c r="M330" s="3" t="s">
        <v>1030</v>
      </c>
      <c r="N330" s="9" t="str">
        <f t="shared" si="11"/>
        <v>4191 WM+ HNI 77 Tổ 6 Sóc Sơn</v>
      </c>
      <c r="O330" s="3">
        <v>30</v>
      </c>
      <c r="P330" s="4" t="s">
        <v>849</v>
      </c>
      <c r="Q330" s="3" t="s">
        <v>850</v>
      </c>
      <c r="R330" s="4" t="s">
        <v>851</v>
      </c>
      <c r="S330" s="4" t="s">
        <v>847</v>
      </c>
      <c r="T330" s="3">
        <v>73431</v>
      </c>
      <c r="U330" s="3">
        <v>1</v>
      </c>
      <c r="V330" s="3">
        <v>0</v>
      </c>
      <c r="X330" s="3" t="str">
        <f>VLOOKUP(Y330,Vat_tu__hang_hoa__dich_vu!$A:$B,2,0)</f>
        <v>CGM300</v>
      </c>
      <c r="Y330" s="5" t="s">
        <v>2577</v>
      </c>
      <c r="AA330" s="3" t="s">
        <v>848</v>
      </c>
    </row>
    <row r="331" spans="1:27">
      <c r="A331" s="3" t="str">
        <f>VLOOKUP(B331,Data!$B:$F,5,0)</f>
        <v>00016365</v>
      </c>
      <c r="B331" s="4">
        <v>9105824221</v>
      </c>
      <c r="C331" s="5" t="str">
        <f>VLOOKUP(B331,Data!$B:$O,14,0)</f>
        <v>WIN-031</v>
      </c>
      <c r="D331" s="5"/>
      <c r="E331" s="6">
        <v>45888.862081134299</v>
      </c>
      <c r="F331" s="7">
        <f t="shared" si="10"/>
        <v>45888.862081134299</v>
      </c>
      <c r="G331" s="5"/>
      <c r="H331" s="3" t="s">
        <v>852</v>
      </c>
      <c r="I331" s="4" t="s">
        <v>841</v>
      </c>
      <c r="J331" s="3" t="s">
        <v>842</v>
      </c>
      <c r="K331" s="3" t="s">
        <v>843</v>
      </c>
      <c r="L331" s="4" t="s">
        <v>1017</v>
      </c>
      <c r="M331" s="3" t="s">
        <v>1018</v>
      </c>
      <c r="N331" s="9" t="str">
        <f t="shared" si="11"/>
        <v>4538 WM+ BNH 99 Nguyễn Trãi</v>
      </c>
      <c r="O331" s="3">
        <v>10</v>
      </c>
      <c r="P331" s="4" t="s">
        <v>859</v>
      </c>
      <c r="Q331" s="3" t="s">
        <v>860</v>
      </c>
      <c r="R331" s="4" t="s">
        <v>861</v>
      </c>
      <c r="S331" s="4" t="s">
        <v>847</v>
      </c>
      <c r="T331" s="3">
        <v>111058</v>
      </c>
      <c r="U331" s="3">
        <v>1</v>
      </c>
      <c r="V331" s="3">
        <v>0</v>
      </c>
      <c r="X331" s="3" t="str">
        <f>VLOOKUP(Y331,Vat_tu__hang_hoa__dich_vu!$A:$B,2,0)</f>
        <v>GM500</v>
      </c>
      <c r="Y331" s="5" t="s">
        <v>2628</v>
      </c>
      <c r="AA331" s="3" t="s">
        <v>848</v>
      </c>
    </row>
    <row r="332" spans="1:27">
      <c r="A332" s="3" t="str">
        <f>VLOOKUP(B332,Data!$B:$F,5,0)</f>
        <v>00024881</v>
      </c>
      <c r="B332" s="4">
        <v>9105824231</v>
      </c>
      <c r="C332" s="5" t="str">
        <f>VLOOKUP(B332,Data!$B:$O,14,0)</f>
        <v>WIN-056</v>
      </c>
      <c r="D332" s="5"/>
      <c r="E332" s="6">
        <v>45888.862870949102</v>
      </c>
      <c r="F332" s="7">
        <f t="shared" si="10"/>
        <v>45888.862870949102</v>
      </c>
      <c r="G332" s="5"/>
      <c r="H332" s="3" t="s">
        <v>852</v>
      </c>
      <c r="I332" s="4" t="s">
        <v>841</v>
      </c>
      <c r="J332" s="3" t="s">
        <v>842</v>
      </c>
      <c r="K332" s="3" t="s">
        <v>843</v>
      </c>
      <c r="L332" s="4" t="s">
        <v>1363</v>
      </c>
      <c r="M332" s="3" t="s">
        <v>1364</v>
      </c>
      <c r="N332" s="9" t="str">
        <f t="shared" si="11"/>
        <v>2ANI WM+ HYN 50 Tuệ Tĩnh</v>
      </c>
      <c r="O332" s="3">
        <v>10</v>
      </c>
      <c r="P332" s="4" t="s">
        <v>859</v>
      </c>
      <c r="Q332" s="3" t="s">
        <v>860</v>
      </c>
      <c r="R332" s="4" t="s">
        <v>861</v>
      </c>
      <c r="S332" s="4" t="s">
        <v>847</v>
      </c>
      <c r="T332" s="3">
        <v>111058</v>
      </c>
      <c r="U332" s="3">
        <v>1</v>
      </c>
      <c r="V332" s="3">
        <v>0</v>
      </c>
      <c r="X332" s="3" t="str">
        <f>VLOOKUP(Y332,Vat_tu__hang_hoa__dich_vu!$A:$B,2,0)</f>
        <v>GM500</v>
      </c>
      <c r="Y332" s="5" t="s">
        <v>2628</v>
      </c>
      <c r="AA332" s="3" t="s">
        <v>848</v>
      </c>
    </row>
    <row r="333" spans="1:27">
      <c r="A333" s="3" t="str">
        <f>VLOOKUP(B333,Data!$B:$F,5,0)</f>
        <v>00024881</v>
      </c>
      <c r="B333" s="4">
        <v>9105824231</v>
      </c>
      <c r="C333" s="5" t="str">
        <f>VLOOKUP(B333,Data!$B:$O,14,0)</f>
        <v>WIN-056</v>
      </c>
      <c r="D333" s="5"/>
      <c r="E333" s="6">
        <v>45888.862870949102</v>
      </c>
      <c r="F333" s="7">
        <f t="shared" si="10"/>
        <v>45888.862870949102</v>
      </c>
      <c r="G333" s="5"/>
      <c r="H333" s="3" t="s">
        <v>852</v>
      </c>
      <c r="I333" s="4" t="s">
        <v>841</v>
      </c>
      <c r="J333" s="3" t="s">
        <v>842</v>
      </c>
      <c r="K333" s="3" t="s">
        <v>843</v>
      </c>
      <c r="L333" s="4" t="s">
        <v>1363</v>
      </c>
      <c r="M333" s="3" t="s">
        <v>1364</v>
      </c>
      <c r="N333" s="9" t="str">
        <f t="shared" si="11"/>
        <v>2ANI WM+ HYN 50 Tuệ Tĩnh</v>
      </c>
      <c r="O333" s="3">
        <v>20</v>
      </c>
      <c r="P333" s="4" t="s">
        <v>865</v>
      </c>
      <c r="Q333" s="3" t="s">
        <v>866</v>
      </c>
      <c r="R333" s="4" t="s">
        <v>867</v>
      </c>
      <c r="S333" s="4" t="s">
        <v>847</v>
      </c>
      <c r="T333" s="3">
        <v>70950</v>
      </c>
      <c r="U333" s="3">
        <v>2</v>
      </c>
      <c r="V333" s="3">
        <v>0</v>
      </c>
      <c r="X333" s="3" t="str">
        <f>VLOOKUP(Y333,Vat_tu__hang_hoa__dich_vu!$A:$B,2,0)</f>
        <v>CN300</v>
      </c>
      <c r="Y333" s="5" t="s">
        <v>2617</v>
      </c>
      <c r="AA333" s="3" t="s">
        <v>848</v>
      </c>
    </row>
    <row r="334" spans="1:27">
      <c r="A334" s="3" t="str">
        <f>VLOOKUP(B334,Data!$B:$F,5,0)</f>
        <v>00405335</v>
      </c>
      <c r="B334" s="4">
        <v>9105824335</v>
      </c>
      <c r="C334" s="5" t="str">
        <f>VLOOKUP(B334,Data!$B:$O,14,0)</f>
        <v>WIN-002</v>
      </c>
      <c r="D334" s="5"/>
      <c r="E334" s="6">
        <v>45888.889649108802</v>
      </c>
      <c r="F334" s="7">
        <f t="shared" si="10"/>
        <v>45888.889649108802</v>
      </c>
      <c r="G334" s="5"/>
      <c r="H334" s="3" t="s">
        <v>852</v>
      </c>
      <c r="I334" s="4" t="s">
        <v>841</v>
      </c>
      <c r="J334" s="3" t="s">
        <v>842</v>
      </c>
      <c r="K334" s="3" t="s">
        <v>843</v>
      </c>
      <c r="L334" s="4" t="s">
        <v>1315</v>
      </c>
      <c r="M334" s="3" t="s">
        <v>1316</v>
      </c>
      <c r="N334" s="9" t="str">
        <f t="shared" si="11"/>
        <v>2ATC WM+ HNI Cốc Thượng, Hoàng Diệu</v>
      </c>
      <c r="O334" s="3">
        <v>10</v>
      </c>
      <c r="P334" s="4" t="s">
        <v>859</v>
      </c>
      <c r="Q334" s="3" t="s">
        <v>860</v>
      </c>
      <c r="R334" s="4" t="s">
        <v>861</v>
      </c>
      <c r="S334" s="4" t="s">
        <v>847</v>
      </c>
      <c r="T334" s="3">
        <v>111058</v>
      </c>
      <c r="U334" s="3">
        <v>3</v>
      </c>
      <c r="V334" s="3">
        <v>0</v>
      </c>
      <c r="X334" s="3" t="str">
        <f>VLOOKUP(Y334,Vat_tu__hang_hoa__dich_vu!$A:$B,2,0)</f>
        <v>GM500</v>
      </c>
      <c r="Y334" s="5" t="s">
        <v>2628</v>
      </c>
      <c r="AA334" s="3" t="s">
        <v>848</v>
      </c>
    </row>
    <row r="335" spans="1:27">
      <c r="A335" s="3" t="str">
        <f>VLOOKUP(B335,Data!$B:$F,5,0)</f>
        <v>00027796</v>
      </c>
      <c r="B335" s="4">
        <v>9105824345</v>
      </c>
      <c r="C335" s="5" t="str">
        <f>VLOOKUP(B335,Data!$B:$O,14,0)</f>
        <v>WIN-020</v>
      </c>
      <c r="D335" s="5"/>
      <c r="E335" s="6">
        <v>45888.895753900499</v>
      </c>
      <c r="F335" s="7">
        <f t="shared" si="10"/>
        <v>45888.895753900499</v>
      </c>
      <c r="G335" s="5"/>
      <c r="H335" s="3" t="s">
        <v>852</v>
      </c>
      <c r="I335" s="4" t="s">
        <v>841</v>
      </c>
      <c r="J335" s="3" t="s">
        <v>842</v>
      </c>
      <c r="K335" s="3" t="s">
        <v>843</v>
      </c>
      <c r="L335" s="4" t="s">
        <v>1019</v>
      </c>
      <c r="M335" s="3" t="s">
        <v>1020</v>
      </c>
      <c r="N335" s="9" t="str">
        <f t="shared" si="11"/>
        <v>2ANQ WM+ THA 178 Bà Triệu</v>
      </c>
      <c r="O335" s="3">
        <v>10</v>
      </c>
      <c r="P335" s="4" t="s">
        <v>856</v>
      </c>
      <c r="Q335" s="3" t="s">
        <v>857</v>
      </c>
      <c r="R335" s="4" t="s">
        <v>858</v>
      </c>
      <c r="S335" s="4" t="s">
        <v>847</v>
      </c>
      <c r="T335" s="3">
        <v>50182</v>
      </c>
      <c r="U335" s="3">
        <v>1</v>
      </c>
      <c r="V335" s="3">
        <v>0</v>
      </c>
      <c r="X335" s="3" t="str">
        <f>VLOOKUP(Y335,Vat_tu__hang_hoa__dich_vu!$A:$B,2,0)</f>
        <v>GTLX250G</v>
      </c>
      <c r="Y335" s="5" t="s">
        <v>2913</v>
      </c>
      <c r="AA335" s="3" t="s">
        <v>848</v>
      </c>
    </row>
    <row r="336" spans="1:27">
      <c r="A336" s="3" t="str">
        <f>VLOOKUP(B336,Data!$B:$F,5,0)</f>
        <v>00132534</v>
      </c>
      <c r="B336" s="4">
        <v>9105824424</v>
      </c>
      <c r="C336" s="5" t="str">
        <f>VLOOKUP(B336,Data!$B:$O,14,0)</f>
        <v>WIN</v>
      </c>
      <c r="D336" s="5"/>
      <c r="E336" s="6">
        <v>45888.905040393503</v>
      </c>
      <c r="F336" s="7">
        <f t="shared" si="10"/>
        <v>45888.905040393503</v>
      </c>
      <c r="G336" s="5"/>
      <c r="H336" s="3" t="s">
        <v>852</v>
      </c>
      <c r="I336" s="4" t="s">
        <v>841</v>
      </c>
      <c r="J336" s="3" t="s">
        <v>842</v>
      </c>
      <c r="K336" s="3" t="s">
        <v>843</v>
      </c>
      <c r="L336" s="4" t="s">
        <v>1395</v>
      </c>
      <c r="M336" s="3" t="s">
        <v>1396</v>
      </c>
      <c r="N336" s="9" t="str">
        <f t="shared" si="11"/>
        <v>6228 WM+ HCM 98/5A-5B Ấp Dân Thắng 2</v>
      </c>
      <c r="O336" s="3">
        <v>10</v>
      </c>
      <c r="P336" s="4" t="s">
        <v>859</v>
      </c>
      <c r="Q336" s="3" t="s">
        <v>860</v>
      </c>
      <c r="R336" s="4" t="s">
        <v>861</v>
      </c>
      <c r="S336" s="4" t="s">
        <v>847</v>
      </c>
      <c r="T336" s="3">
        <v>111058</v>
      </c>
      <c r="U336" s="3">
        <v>4</v>
      </c>
      <c r="V336" s="3">
        <v>0</v>
      </c>
      <c r="X336" s="3" t="str">
        <f>VLOOKUP(Y336,Vat_tu__hang_hoa__dich_vu!$A:$B,2,0)</f>
        <v>GM500</v>
      </c>
      <c r="Y336" s="5" t="s">
        <v>2628</v>
      </c>
      <c r="AA336" s="3" t="s">
        <v>848</v>
      </c>
    </row>
    <row r="337" spans="1:27">
      <c r="A337" s="3" t="str">
        <f>VLOOKUP(B337,Data!$B:$F,5,0)</f>
        <v>00132534</v>
      </c>
      <c r="B337" s="4">
        <v>9105824424</v>
      </c>
      <c r="C337" s="5" t="str">
        <f>VLOOKUP(B337,Data!$B:$O,14,0)</f>
        <v>WIN</v>
      </c>
      <c r="D337" s="5"/>
      <c r="E337" s="6">
        <v>45888.905040393503</v>
      </c>
      <c r="F337" s="7">
        <f t="shared" si="10"/>
        <v>45888.905040393503</v>
      </c>
      <c r="G337" s="5"/>
      <c r="H337" s="3" t="s">
        <v>852</v>
      </c>
      <c r="I337" s="4" t="s">
        <v>841</v>
      </c>
      <c r="J337" s="3" t="s">
        <v>842</v>
      </c>
      <c r="K337" s="3" t="s">
        <v>843</v>
      </c>
      <c r="L337" s="4" t="s">
        <v>1395</v>
      </c>
      <c r="M337" s="3" t="s">
        <v>1396</v>
      </c>
      <c r="N337" s="9" t="str">
        <f t="shared" si="11"/>
        <v>6228 WM+ HCM 98/5A-5B Ấp Dân Thắng 2</v>
      </c>
      <c r="O337" s="3">
        <v>20</v>
      </c>
      <c r="P337" s="4" t="s">
        <v>853</v>
      </c>
      <c r="Q337" s="3" t="s">
        <v>854</v>
      </c>
      <c r="R337" s="4" t="s">
        <v>855</v>
      </c>
      <c r="S337" s="4" t="s">
        <v>847</v>
      </c>
      <c r="T337" s="3">
        <v>55595</v>
      </c>
      <c r="U337" s="3">
        <v>3</v>
      </c>
      <c r="V337" s="3">
        <v>0</v>
      </c>
      <c r="X337" s="3" t="str">
        <f>VLOOKUP(Y337,Vat_tu__hang_hoa__dich_vu!$A:$B,2,0)</f>
        <v>TH200</v>
      </c>
      <c r="Y337" s="5" t="s">
        <v>2866</v>
      </c>
      <c r="AA337" s="3" t="s">
        <v>848</v>
      </c>
    </row>
    <row r="338" spans="1:27">
      <c r="A338" s="3" t="str">
        <f>VLOOKUP(B338,Data!$B:$F,5,0)</f>
        <v>00008991</v>
      </c>
      <c r="B338" s="4">
        <v>9105824439</v>
      </c>
      <c r="C338" s="5" t="str">
        <f>VLOOKUP(B338,Data!$B:$O,14,0)</f>
        <v>WIN-070</v>
      </c>
      <c r="D338" s="5"/>
      <c r="E338" s="6">
        <v>45888.905953969901</v>
      </c>
      <c r="F338" s="7">
        <f t="shared" si="10"/>
        <v>45888.905953969901</v>
      </c>
      <c r="G338" s="5"/>
      <c r="H338" s="3" t="s">
        <v>852</v>
      </c>
      <c r="I338" s="4" t="s">
        <v>841</v>
      </c>
      <c r="J338" s="3" t="s">
        <v>842</v>
      </c>
      <c r="K338" s="3" t="s">
        <v>843</v>
      </c>
      <c r="L338" s="4" t="s">
        <v>1263</v>
      </c>
      <c r="M338" s="3" t="s">
        <v>1264</v>
      </c>
      <c r="N338" s="9" t="str">
        <f t="shared" si="11"/>
        <v>5035 WM+ QTI 150 Nguyễn Du</v>
      </c>
      <c r="O338" s="3">
        <v>10</v>
      </c>
      <c r="P338" s="4" t="s">
        <v>868</v>
      </c>
      <c r="Q338" s="3" t="s">
        <v>869</v>
      </c>
      <c r="R338" s="4" t="s">
        <v>870</v>
      </c>
      <c r="S338" s="4" t="s">
        <v>847</v>
      </c>
      <c r="T338" s="3">
        <v>49500</v>
      </c>
      <c r="U338" s="3">
        <v>1</v>
      </c>
      <c r="V338" s="3">
        <v>0</v>
      </c>
      <c r="X338" s="3" t="str">
        <f>VLOOKUP(Y338,Vat_tu__hang_hoa__dich_vu!$A:$B,2,0)</f>
        <v>GL250KT</v>
      </c>
      <c r="Y338" s="5" t="s">
        <v>2681</v>
      </c>
      <c r="AA338" s="3" t="s">
        <v>848</v>
      </c>
    </row>
    <row r="339" spans="1:27">
      <c r="A339" s="3" t="str">
        <f>VLOOKUP(B339,Data!$B:$F,5,0)</f>
        <v>00008992</v>
      </c>
      <c r="B339" s="4">
        <v>9105824460</v>
      </c>
      <c r="C339" s="5" t="str">
        <f>VLOOKUP(B339,Data!$B:$O,14,0)</f>
        <v>WIN-070</v>
      </c>
      <c r="D339" s="5"/>
      <c r="E339" s="6">
        <v>45888.915178044001</v>
      </c>
      <c r="F339" s="7">
        <f t="shared" si="10"/>
        <v>45888.915178044001</v>
      </c>
      <c r="G339" s="5"/>
      <c r="H339" s="3" t="s">
        <v>852</v>
      </c>
      <c r="I339" s="4" t="s">
        <v>841</v>
      </c>
      <c r="J339" s="3" t="s">
        <v>842</v>
      </c>
      <c r="K339" s="3" t="s">
        <v>843</v>
      </c>
      <c r="L339" s="4" t="s">
        <v>1263</v>
      </c>
      <c r="M339" s="3" t="s">
        <v>1264</v>
      </c>
      <c r="N339" s="9" t="str">
        <f t="shared" si="11"/>
        <v>5035 WM+ QTI 150 Nguyễn Du</v>
      </c>
      <c r="O339" s="3">
        <v>10</v>
      </c>
      <c r="P339" s="4" t="s">
        <v>873</v>
      </c>
      <c r="Q339" s="3" t="s">
        <v>874</v>
      </c>
      <c r="R339" s="4" t="s">
        <v>875</v>
      </c>
      <c r="S339" s="4" t="s">
        <v>847</v>
      </c>
      <c r="T339" s="3">
        <v>111606</v>
      </c>
      <c r="U339" s="3">
        <v>2</v>
      </c>
      <c r="V339" s="3">
        <v>0</v>
      </c>
      <c r="X339" s="3" t="str">
        <f>VLOOKUP(Y339,Vat_tu__hang_hoa__dich_vu!$A:$B,2,0)</f>
        <v>GXD500</v>
      </c>
      <c r="Y339" s="5" t="s">
        <v>2911</v>
      </c>
      <c r="AA339" s="3" t="s">
        <v>848</v>
      </c>
    </row>
    <row r="340" spans="1:27">
      <c r="A340" s="3" t="str">
        <f>VLOOKUP(B340,Data!$B:$F,5,0)</f>
        <v>00008992</v>
      </c>
      <c r="B340" s="4">
        <v>9105824460</v>
      </c>
      <c r="C340" s="5" t="str">
        <f>VLOOKUP(B340,Data!$B:$O,14,0)</f>
        <v>WIN-070</v>
      </c>
      <c r="D340" s="5"/>
      <c r="E340" s="6">
        <v>45888.915178044001</v>
      </c>
      <c r="F340" s="7">
        <f t="shared" si="10"/>
        <v>45888.915178044001</v>
      </c>
      <c r="G340" s="5"/>
      <c r="H340" s="3" t="s">
        <v>852</v>
      </c>
      <c r="I340" s="4" t="s">
        <v>841</v>
      </c>
      <c r="J340" s="3" t="s">
        <v>842</v>
      </c>
      <c r="K340" s="3" t="s">
        <v>843</v>
      </c>
      <c r="L340" s="4" t="s">
        <v>1263</v>
      </c>
      <c r="M340" s="3" t="s">
        <v>1264</v>
      </c>
      <c r="N340" s="9" t="str">
        <f t="shared" si="11"/>
        <v>5035 WM+ QTI 150 Nguyễn Du</v>
      </c>
      <c r="O340" s="3">
        <v>20</v>
      </c>
      <c r="P340" s="4" t="s">
        <v>853</v>
      </c>
      <c r="Q340" s="3" t="s">
        <v>854</v>
      </c>
      <c r="R340" s="4" t="s">
        <v>855</v>
      </c>
      <c r="S340" s="4" t="s">
        <v>847</v>
      </c>
      <c r="T340" s="3">
        <v>55595</v>
      </c>
      <c r="U340" s="3">
        <v>1</v>
      </c>
      <c r="V340" s="3">
        <v>0</v>
      </c>
      <c r="X340" s="3" t="str">
        <f>VLOOKUP(Y340,Vat_tu__hang_hoa__dich_vu!$A:$B,2,0)</f>
        <v>TH200</v>
      </c>
      <c r="Y340" s="5" t="s">
        <v>2866</v>
      </c>
      <c r="AA340" s="3" t="s">
        <v>848</v>
      </c>
    </row>
    <row r="341" spans="1:27">
      <c r="A341" s="3" t="str">
        <f>VLOOKUP(B341,Data!$B:$F,5,0)</f>
        <v>00405347</v>
      </c>
      <c r="B341" s="4">
        <v>9105824362</v>
      </c>
      <c r="C341" s="5" t="str">
        <f>VLOOKUP(B341,Data!$B:$O,14,0)</f>
        <v>WIN-002</v>
      </c>
      <c r="D341" s="5"/>
      <c r="E341" s="6">
        <v>45888.920241122702</v>
      </c>
      <c r="F341" s="7">
        <f t="shared" si="10"/>
        <v>45888.920241122702</v>
      </c>
      <c r="G341" s="5"/>
      <c r="H341" s="3" t="s">
        <v>852</v>
      </c>
      <c r="I341" s="4" t="s">
        <v>841</v>
      </c>
      <c r="J341" s="3" t="s">
        <v>842</v>
      </c>
      <c r="K341" s="3" t="s">
        <v>843</v>
      </c>
      <c r="L341" s="4" t="s">
        <v>1473</v>
      </c>
      <c r="M341" s="3" t="s">
        <v>1474</v>
      </c>
      <c r="N341" s="9" t="str">
        <f t="shared" si="11"/>
        <v>5664 WM+ HNI 117-119 Yên Phụ</v>
      </c>
      <c r="O341" s="3">
        <v>10</v>
      </c>
      <c r="P341" s="4" t="s">
        <v>859</v>
      </c>
      <c r="Q341" s="3" t="s">
        <v>860</v>
      </c>
      <c r="R341" s="4" t="s">
        <v>861</v>
      </c>
      <c r="S341" s="4" t="s">
        <v>847</v>
      </c>
      <c r="T341" s="3">
        <v>111058</v>
      </c>
      <c r="U341" s="3">
        <v>2</v>
      </c>
      <c r="V341" s="3">
        <v>0</v>
      </c>
      <c r="X341" s="3" t="str">
        <f>VLOOKUP(Y341,Vat_tu__hang_hoa__dich_vu!$A:$B,2,0)</f>
        <v>GM500</v>
      </c>
      <c r="Y341" s="5" t="s">
        <v>2628</v>
      </c>
      <c r="AA341" s="3" t="s">
        <v>848</v>
      </c>
    </row>
    <row r="342" spans="1:27">
      <c r="A342" s="3" t="str">
        <f>VLOOKUP(B342,Data!$B:$F,5,0)</f>
        <v>00405347</v>
      </c>
      <c r="B342" s="4">
        <v>9105824362</v>
      </c>
      <c r="C342" s="5" t="str">
        <f>VLOOKUP(B342,Data!$B:$O,14,0)</f>
        <v>WIN-002</v>
      </c>
      <c r="D342" s="5"/>
      <c r="E342" s="6">
        <v>45888.920241122702</v>
      </c>
      <c r="F342" s="7">
        <f t="shared" si="10"/>
        <v>45888.920241122702</v>
      </c>
      <c r="G342" s="5"/>
      <c r="H342" s="3" t="s">
        <v>852</v>
      </c>
      <c r="I342" s="4" t="s">
        <v>841</v>
      </c>
      <c r="J342" s="3" t="s">
        <v>842</v>
      </c>
      <c r="K342" s="3" t="s">
        <v>843</v>
      </c>
      <c r="L342" s="4" t="s">
        <v>1473</v>
      </c>
      <c r="M342" s="3" t="s">
        <v>1474</v>
      </c>
      <c r="N342" s="9" t="str">
        <f t="shared" si="11"/>
        <v>5664 WM+ HNI 117-119 Yên Phụ</v>
      </c>
      <c r="O342" s="3">
        <v>20</v>
      </c>
      <c r="P342" s="4" t="s">
        <v>849</v>
      </c>
      <c r="Q342" s="3" t="s">
        <v>850</v>
      </c>
      <c r="R342" s="4" t="s">
        <v>851</v>
      </c>
      <c r="S342" s="4" t="s">
        <v>847</v>
      </c>
      <c r="T342" s="3">
        <v>73431</v>
      </c>
      <c r="U342" s="3">
        <v>1</v>
      </c>
      <c r="V342" s="3">
        <v>0</v>
      </c>
      <c r="X342" s="3" t="str">
        <f>VLOOKUP(Y342,Vat_tu__hang_hoa__dich_vu!$A:$B,2,0)</f>
        <v>CGM300</v>
      </c>
      <c r="Y342" s="5" t="s">
        <v>2577</v>
      </c>
      <c r="AA342" s="3" t="s">
        <v>848</v>
      </c>
    </row>
    <row r="343" spans="1:27">
      <c r="A343" s="3" t="str">
        <f>VLOOKUP(B343,Data!$B:$F,5,0)</f>
        <v>00405374</v>
      </c>
      <c r="B343" s="4">
        <v>9105824465</v>
      </c>
      <c r="C343" s="5" t="str">
        <f>VLOOKUP(B343,Data!$B:$O,14,0)</f>
        <v>WIN-002</v>
      </c>
      <c r="D343" s="5"/>
      <c r="E343" s="6">
        <v>45888.925345057898</v>
      </c>
      <c r="F343" s="7">
        <f t="shared" si="10"/>
        <v>45888.925345057898</v>
      </c>
      <c r="G343" s="5"/>
      <c r="H343" s="3" t="s">
        <v>852</v>
      </c>
      <c r="I343" s="4" t="s">
        <v>841</v>
      </c>
      <c r="J343" s="3" t="s">
        <v>842</v>
      </c>
      <c r="K343" s="3" t="s">
        <v>843</v>
      </c>
      <c r="L343" s="4" t="s">
        <v>981</v>
      </c>
      <c r="M343" s="3" t="s">
        <v>982</v>
      </c>
      <c r="N343" s="9" t="str">
        <f t="shared" si="11"/>
        <v>5535 WM+ HNI 174 – 176 Hạ Hội</v>
      </c>
      <c r="O343" s="3">
        <v>10</v>
      </c>
      <c r="P343" s="4" t="s">
        <v>844</v>
      </c>
      <c r="Q343" s="3" t="s">
        <v>845</v>
      </c>
      <c r="R343" s="4" t="s">
        <v>846</v>
      </c>
      <c r="S343" s="4" t="s">
        <v>847</v>
      </c>
      <c r="T343" s="3">
        <v>46000</v>
      </c>
      <c r="U343" s="3">
        <v>1</v>
      </c>
      <c r="V343" s="3">
        <v>0</v>
      </c>
      <c r="X343" s="3" t="str">
        <f>VLOOKUP(Y343,Vat_tu__hang_hoa__dich_vu!$A:$B,2,0)</f>
        <v>MNH250</v>
      </c>
      <c r="Y343" s="5" t="s">
        <v>2912</v>
      </c>
      <c r="AA343" s="3" t="s">
        <v>848</v>
      </c>
    </row>
    <row r="344" spans="1:27">
      <c r="A344" s="3" t="str">
        <f>VLOOKUP(B344,Data!$B:$F,5,0)</f>
        <v>00003689</v>
      </c>
      <c r="B344" s="4">
        <v>9105844352</v>
      </c>
      <c r="C344" s="5" t="str">
        <f>VLOOKUP(B344,Data!$B:$O,14,0)</f>
        <v>WIN-008</v>
      </c>
      <c r="D344" s="5"/>
      <c r="E344" s="6">
        <v>45893.322588738403</v>
      </c>
      <c r="F344" s="7">
        <f t="shared" si="10"/>
        <v>45893.322588738403</v>
      </c>
      <c r="G344" s="5"/>
      <c r="H344" s="3" t="s">
        <v>852</v>
      </c>
      <c r="I344" s="4" t="s">
        <v>841</v>
      </c>
      <c r="J344" s="3" t="s">
        <v>842</v>
      </c>
      <c r="K344" s="3" t="s">
        <v>843</v>
      </c>
      <c r="L344" s="4" t="s">
        <v>1397</v>
      </c>
      <c r="M344" s="3" t="s">
        <v>1398</v>
      </c>
      <c r="N344" s="9" t="str">
        <f t="shared" si="11"/>
        <v>1617 WM VCP LDG Bảo Lộc</v>
      </c>
      <c r="O344" s="3">
        <v>10</v>
      </c>
      <c r="P344" s="4" t="s">
        <v>878</v>
      </c>
      <c r="Q344" s="3" t="s">
        <v>879</v>
      </c>
      <c r="R344" s="4" t="s">
        <v>880</v>
      </c>
      <c r="S344" s="4" t="s">
        <v>847</v>
      </c>
      <c r="T344" s="3">
        <v>50400</v>
      </c>
      <c r="U344" s="3">
        <v>1</v>
      </c>
      <c r="V344" s="3">
        <v>0</v>
      </c>
      <c r="X344" s="3" t="str">
        <f>VLOOKUP(Y344,Vat_tu__hang_hoa__dich_vu!$A:$B,2,0)</f>
        <v>GSG250</v>
      </c>
      <c r="Y344" s="5" t="s">
        <v>2691</v>
      </c>
      <c r="AA344" s="3" t="s">
        <v>848</v>
      </c>
    </row>
    <row r="345" spans="1:27">
      <c r="A345" s="3" t="str">
        <f>VLOOKUP(B345,Data!$B:$F,5,0)</f>
        <v>00001474</v>
      </c>
      <c r="B345" s="4">
        <v>9105846339</v>
      </c>
      <c r="C345" s="5" t="str">
        <f>VLOOKUP(B345,Data!$B:$O,14,0)</f>
        <v>WIN-039</v>
      </c>
      <c r="D345" s="5"/>
      <c r="E345" s="6">
        <v>45893.701547338002</v>
      </c>
      <c r="F345" s="7">
        <f t="shared" si="10"/>
        <v>45893.701547338002</v>
      </c>
      <c r="G345" s="5"/>
      <c r="H345" s="3" t="s">
        <v>852</v>
      </c>
      <c r="I345" s="4" t="s">
        <v>841</v>
      </c>
      <c r="J345" s="3" t="s">
        <v>842</v>
      </c>
      <c r="K345" s="3" t="s">
        <v>843</v>
      </c>
      <c r="L345" s="4" t="s">
        <v>1189</v>
      </c>
      <c r="M345" s="3" t="s">
        <v>1190</v>
      </c>
      <c r="N345" s="9" t="str">
        <f t="shared" si="11"/>
        <v>1607 WM VCP PYN Tuy Hòa</v>
      </c>
      <c r="O345" s="3">
        <v>10</v>
      </c>
      <c r="P345" s="4" t="s">
        <v>878</v>
      </c>
      <c r="Q345" s="3" t="s">
        <v>879</v>
      </c>
      <c r="R345" s="4" t="s">
        <v>880</v>
      </c>
      <c r="S345" s="4" t="s">
        <v>847</v>
      </c>
      <c r="T345" s="3">
        <v>50400</v>
      </c>
      <c r="U345" s="3">
        <v>2</v>
      </c>
      <c r="V345" s="3">
        <v>0</v>
      </c>
      <c r="X345" s="3" t="str">
        <f>VLOOKUP(Y345,Vat_tu__hang_hoa__dich_vu!$A:$B,2,0)</f>
        <v>GSG250</v>
      </c>
      <c r="Y345" s="5" t="s">
        <v>2691</v>
      </c>
      <c r="AA345" s="3" t="s">
        <v>848</v>
      </c>
    </row>
    <row r="346" spans="1:27">
      <c r="A346" s="3" t="str">
        <f>VLOOKUP(B346,Data!$B:$F,5,0)</f>
        <v>00007652</v>
      </c>
      <c r="B346" s="4">
        <v>9105846955</v>
      </c>
      <c r="C346" s="5" t="str">
        <f>VLOOKUP(B346,Data!$B:$O,14,0)</f>
        <v>WIN-071</v>
      </c>
      <c r="D346" s="5"/>
      <c r="E346" s="6">
        <v>45893.855329780097</v>
      </c>
      <c r="F346" s="7">
        <f t="shared" si="10"/>
        <v>45893.855329780097</v>
      </c>
      <c r="G346" s="5"/>
      <c r="H346" s="3" t="s">
        <v>852</v>
      </c>
      <c r="I346" s="4" t="s">
        <v>841</v>
      </c>
      <c r="J346" s="3" t="s">
        <v>842</v>
      </c>
      <c r="K346" s="3" t="s">
        <v>843</v>
      </c>
      <c r="L346" s="4" t="s">
        <v>953</v>
      </c>
      <c r="M346" s="3" t="s">
        <v>954</v>
      </c>
      <c r="N346" s="9" t="str">
        <f t="shared" si="11"/>
        <v>1682 WM BDH Quy Nhơn</v>
      </c>
      <c r="O346" s="3">
        <v>10</v>
      </c>
      <c r="P346" s="4" t="s">
        <v>878</v>
      </c>
      <c r="Q346" s="3" t="s">
        <v>879</v>
      </c>
      <c r="R346" s="4" t="s">
        <v>880</v>
      </c>
      <c r="S346" s="4" t="s">
        <v>847</v>
      </c>
      <c r="T346" s="3">
        <v>50400</v>
      </c>
      <c r="U346" s="3">
        <v>1</v>
      </c>
      <c r="V346" s="3">
        <v>0</v>
      </c>
      <c r="X346" s="3" t="str">
        <f>VLOOKUP(Y346,Vat_tu__hang_hoa__dich_vu!$A:$B,2,0)</f>
        <v>GSG250</v>
      </c>
      <c r="Y346" s="5" t="s">
        <v>2691</v>
      </c>
      <c r="AA346" s="3" t="s">
        <v>848</v>
      </c>
    </row>
    <row r="347" spans="1:27">
      <c r="A347" s="3" t="str">
        <f>VLOOKUP(B347,Data!$B:$F,5,0)</f>
        <v>00040163</v>
      </c>
      <c r="B347" s="4">
        <v>9105847195</v>
      </c>
      <c r="C347" s="5" t="str">
        <f>VLOOKUP(B347,Data!$B:$O,14,0)</f>
        <v>WIN-007</v>
      </c>
      <c r="D347" s="5"/>
      <c r="E347" s="6">
        <v>45894.259847835601</v>
      </c>
      <c r="F347" s="7">
        <f t="shared" si="10"/>
        <v>45894.259847835601</v>
      </c>
      <c r="G347" s="5"/>
      <c r="H347" s="3" t="s">
        <v>852</v>
      </c>
      <c r="I347" s="4" t="s">
        <v>841</v>
      </c>
      <c r="J347" s="3" t="s">
        <v>842</v>
      </c>
      <c r="K347" s="3" t="s">
        <v>843</v>
      </c>
      <c r="L347" s="4" t="s">
        <v>1033</v>
      </c>
      <c r="M347" s="3" t="s">
        <v>1034</v>
      </c>
      <c r="N347" s="9" t="str">
        <f t="shared" si="11"/>
        <v>3838 WM+ QNH 372B Cao Thắng, Hạ Long</v>
      </c>
      <c r="O347" s="3">
        <v>10</v>
      </c>
      <c r="P347" s="4" t="s">
        <v>859</v>
      </c>
      <c r="Q347" s="3" t="s">
        <v>860</v>
      </c>
      <c r="R347" s="4" t="s">
        <v>861</v>
      </c>
      <c r="S347" s="4" t="s">
        <v>847</v>
      </c>
      <c r="T347" s="3">
        <v>111058</v>
      </c>
      <c r="U347" s="3">
        <v>2</v>
      </c>
      <c r="V347" s="3">
        <v>0</v>
      </c>
      <c r="X347" s="3" t="str">
        <f>VLOOKUP(Y347,Vat_tu__hang_hoa__dich_vu!$A:$B,2,0)</f>
        <v>GM500</v>
      </c>
      <c r="Y347" s="5" t="s">
        <v>2628</v>
      </c>
      <c r="AA347" s="3" t="s">
        <v>848</v>
      </c>
    </row>
    <row r="348" spans="1:27">
      <c r="A348" s="3" t="str">
        <f>VLOOKUP(B348,Data!$B:$F,5,0)</f>
        <v>00016618</v>
      </c>
      <c r="B348" s="4">
        <v>9105847288</v>
      </c>
      <c r="C348" s="5" t="str">
        <f>VLOOKUP(B348,Data!$B:$O,14,0)</f>
        <v>WIN-031</v>
      </c>
      <c r="D348" s="5"/>
      <c r="E348" s="6">
        <v>45894.329658333299</v>
      </c>
      <c r="F348" s="7">
        <f t="shared" si="10"/>
        <v>45894.329658333299</v>
      </c>
      <c r="G348" s="5"/>
      <c r="H348" s="3" t="s">
        <v>852</v>
      </c>
      <c r="I348" s="4" t="s">
        <v>841</v>
      </c>
      <c r="J348" s="3" t="s">
        <v>842</v>
      </c>
      <c r="K348" s="3" t="s">
        <v>843</v>
      </c>
      <c r="L348" s="4" t="s">
        <v>1248</v>
      </c>
      <c r="M348" s="3" t="s">
        <v>1249</v>
      </c>
      <c r="N348" s="9" t="str">
        <f t="shared" si="11"/>
        <v>4746 WM+ BNH Thôn Đông Yên, Xã Đông Phon</v>
      </c>
      <c r="O348" s="3">
        <v>10</v>
      </c>
      <c r="P348" s="4" t="s">
        <v>844</v>
      </c>
      <c r="Q348" s="3" t="s">
        <v>845</v>
      </c>
      <c r="R348" s="4" t="s">
        <v>846</v>
      </c>
      <c r="S348" s="4" t="s">
        <v>847</v>
      </c>
      <c r="T348" s="3">
        <v>46000</v>
      </c>
      <c r="U348" s="3">
        <v>1</v>
      </c>
      <c r="V348" s="3">
        <v>0</v>
      </c>
      <c r="X348" s="3" t="str">
        <f>VLOOKUP(Y348,Vat_tu__hang_hoa__dich_vu!$A:$B,2,0)</f>
        <v>MNH250</v>
      </c>
      <c r="Y348" s="5" t="s">
        <v>2912</v>
      </c>
      <c r="AA348" s="3" t="s">
        <v>848</v>
      </c>
    </row>
    <row r="349" spans="1:27">
      <c r="A349" s="3" t="str">
        <f>VLOOKUP(B349,Data!$B:$F,5,0)</f>
        <v>00005527</v>
      </c>
      <c r="B349" s="4">
        <v>9105847276</v>
      </c>
      <c r="C349" s="5" t="str">
        <f>VLOOKUP(B349,Data!$B:$O,14,0)</f>
        <v>WIN-057</v>
      </c>
      <c r="D349" s="5"/>
      <c r="E349" s="6">
        <v>45894.335355868097</v>
      </c>
      <c r="F349" s="7">
        <f t="shared" si="10"/>
        <v>45894.335355868097</v>
      </c>
      <c r="G349" s="5"/>
      <c r="H349" s="3" t="s">
        <v>852</v>
      </c>
      <c r="I349" s="4" t="s">
        <v>841</v>
      </c>
      <c r="J349" s="3" t="s">
        <v>842</v>
      </c>
      <c r="K349" s="3" t="s">
        <v>843</v>
      </c>
      <c r="L349" s="4" t="s">
        <v>1101</v>
      </c>
      <c r="M349" s="3" t="s">
        <v>1102</v>
      </c>
      <c r="N349" s="9" t="str">
        <f t="shared" si="11"/>
        <v>6840 WM+ KGG 37 Đống Đa</v>
      </c>
      <c r="O349" s="3">
        <v>10</v>
      </c>
      <c r="P349" s="4" t="s">
        <v>849</v>
      </c>
      <c r="Q349" s="3" t="s">
        <v>850</v>
      </c>
      <c r="R349" s="4" t="s">
        <v>851</v>
      </c>
      <c r="S349" s="4" t="s">
        <v>847</v>
      </c>
      <c r="T349" s="3">
        <v>73431</v>
      </c>
      <c r="U349" s="3">
        <v>5</v>
      </c>
      <c r="V349" s="3">
        <v>0</v>
      </c>
      <c r="X349" s="3" t="str">
        <f>VLOOKUP(Y349,Vat_tu__hang_hoa__dich_vu!$A:$B,2,0)</f>
        <v>CGM300</v>
      </c>
      <c r="Y349" s="5" t="s">
        <v>2577</v>
      </c>
      <c r="AA349" s="3" t="s">
        <v>848</v>
      </c>
    </row>
    <row r="350" spans="1:27">
      <c r="A350" s="3" t="str">
        <f>VLOOKUP(B350,Data!$B:$F,5,0)</f>
        <v>00005527</v>
      </c>
      <c r="B350" s="4">
        <v>9105847276</v>
      </c>
      <c r="C350" s="5" t="str">
        <f>VLOOKUP(B350,Data!$B:$O,14,0)</f>
        <v>WIN-057</v>
      </c>
      <c r="D350" s="5"/>
      <c r="E350" s="6">
        <v>45894.335355868097</v>
      </c>
      <c r="F350" s="7">
        <f t="shared" si="10"/>
        <v>45894.335355868097</v>
      </c>
      <c r="G350" s="5"/>
      <c r="H350" s="3" t="s">
        <v>852</v>
      </c>
      <c r="I350" s="4" t="s">
        <v>841</v>
      </c>
      <c r="J350" s="3" t="s">
        <v>842</v>
      </c>
      <c r="K350" s="3" t="s">
        <v>843</v>
      </c>
      <c r="L350" s="4" t="s">
        <v>1101</v>
      </c>
      <c r="M350" s="3" t="s">
        <v>1102</v>
      </c>
      <c r="N350" s="9" t="str">
        <f t="shared" si="11"/>
        <v>6840 WM+ KGG 37 Đống Đa</v>
      </c>
      <c r="O350" s="3">
        <v>20</v>
      </c>
      <c r="P350" s="4" t="s">
        <v>859</v>
      </c>
      <c r="Q350" s="3" t="s">
        <v>860</v>
      </c>
      <c r="R350" s="4" t="s">
        <v>861</v>
      </c>
      <c r="S350" s="4" t="s">
        <v>847</v>
      </c>
      <c r="T350" s="3">
        <v>111058</v>
      </c>
      <c r="U350" s="3">
        <v>1</v>
      </c>
      <c r="V350" s="3">
        <v>0</v>
      </c>
      <c r="X350" s="3" t="str">
        <f>VLOOKUP(Y350,Vat_tu__hang_hoa__dich_vu!$A:$B,2,0)</f>
        <v>GM500</v>
      </c>
      <c r="Y350" s="5" t="s">
        <v>2628</v>
      </c>
      <c r="AA350" s="3" t="s">
        <v>848</v>
      </c>
    </row>
    <row r="351" spans="1:27">
      <c r="A351" s="3" t="str">
        <f>VLOOKUP(B351,Data!$B:$F,5,0)</f>
        <v>00025270</v>
      </c>
      <c r="B351" s="4">
        <v>9105847399</v>
      </c>
      <c r="C351" s="5" t="str">
        <f>VLOOKUP(B351,Data!$B:$O,14,0)</f>
        <v>WIN-056</v>
      </c>
      <c r="D351" s="5"/>
      <c r="E351" s="6">
        <v>45894.360084687498</v>
      </c>
      <c r="F351" s="7">
        <f t="shared" si="10"/>
        <v>45894.360084687498</v>
      </c>
      <c r="G351" s="5"/>
      <c r="H351" s="3" t="s">
        <v>852</v>
      </c>
      <c r="I351" s="4" t="s">
        <v>841</v>
      </c>
      <c r="J351" s="3" t="s">
        <v>842</v>
      </c>
      <c r="K351" s="3" t="s">
        <v>843</v>
      </c>
      <c r="L351" s="4" t="s">
        <v>1067</v>
      </c>
      <c r="M351" s="3" t="s">
        <v>1068</v>
      </c>
      <c r="N351" s="9" t="str">
        <f t="shared" si="11"/>
        <v>5638 WM+ HYN CT2 KĐT Lạc Hồng Phúc</v>
      </c>
      <c r="O351" s="3">
        <v>10</v>
      </c>
      <c r="P351" s="4" t="s">
        <v>849</v>
      </c>
      <c r="Q351" s="3" t="s">
        <v>850</v>
      </c>
      <c r="R351" s="4" t="s">
        <v>851</v>
      </c>
      <c r="S351" s="4" t="s">
        <v>847</v>
      </c>
      <c r="T351" s="3">
        <v>73431</v>
      </c>
      <c r="U351" s="3">
        <v>1</v>
      </c>
      <c r="V351" s="3">
        <v>0</v>
      </c>
      <c r="X351" s="3" t="str">
        <f>VLOOKUP(Y351,Vat_tu__hang_hoa__dich_vu!$A:$B,2,0)</f>
        <v>CGM300</v>
      </c>
      <c r="Y351" s="5" t="s">
        <v>2577</v>
      </c>
      <c r="AA351" s="3" t="s">
        <v>848</v>
      </c>
    </row>
    <row r="352" spans="1:27">
      <c r="A352" s="3" t="str">
        <f>VLOOKUP(B352,Data!$B:$F,5,0)</f>
        <v>00025270</v>
      </c>
      <c r="B352" s="4">
        <v>9105847399</v>
      </c>
      <c r="C352" s="5" t="str">
        <f>VLOOKUP(B352,Data!$B:$O,14,0)</f>
        <v>WIN-056</v>
      </c>
      <c r="D352" s="5"/>
      <c r="E352" s="6">
        <v>45894.360084687498</v>
      </c>
      <c r="F352" s="7">
        <f t="shared" si="10"/>
        <v>45894.360084687498</v>
      </c>
      <c r="G352" s="5"/>
      <c r="H352" s="3" t="s">
        <v>852</v>
      </c>
      <c r="I352" s="4" t="s">
        <v>841</v>
      </c>
      <c r="J352" s="3" t="s">
        <v>842</v>
      </c>
      <c r="K352" s="3" t="s">
        <v>843</v>
      </c>
      <c r="L352" s="4" t="s">
        <v>1067</v>
      </c>
      <c r="M352" s="3" t="s">
        <v>1068</v>
      </c>
      <c r="N352" s="9" t="str">
        <f t="shared" si="11"/>
        <v>5638 WM+ HYN CT2 KĐT Lạc Hồng Phúc</v>
      </c>
      <c r="O352" s="3">
        <v>20</v>
      </c>
      <c r="P352" s="4" t="s">
        <v>859</v>
      </c>
      <c r="Q352" s="3" t="s">
        <v>860</v>
      </c>
      <c r="R352" s="4" t="s">
        <v>861</v>
      </c>
      <c r="S352" s="4" t="s">
        <v>847</v>
      </c>
      <c r="T352" s="3">
        <v>111058</v>
      </c>
      <c r="U352" s="3">
        <v>2</v>
      </c>
      <c r="V352" s="3">
        <v>0</v>
      </c>
      <c r="X352" s="3" t="str">
        <f>VLOOKUP(Y352,Vat_tu__hang_hoa__dich_vu!$A:$B,2,0)</f>
        <v>GM500</v>
      </c>
      <c r="Y352" s="5" t="s">
        <v>2628</v>
      </c>
      <c r="AA352" s="3" t="s">
        <v>848</v>
      </c>
    </row>
    <row r="353" spans="1:27">
      <c r="A353" s="3" t="str">
        <f>VLOOKUP(B353,Data!$B:$F,5,0)</f>
        <v>00025271</v>
      </c>
      <c r="B353" s="4">
        <v>9105847402</v>
      </c>
      <c r="C353" s="5" t="str">
        <f>VLOOKUP(B353,Data!$B:$O,14,0)</f>
        <v>WIN-056</v>
      </c>
      <c r="D353" s="5"/>
      <c r="E353" s="6">
        <v>45894.363645138903</v>
      </c>
      <c r="F353" s="7">
        <f t="shared" si="10"/>
        <v>45894.363645138903</v>
      </c>
      <c r="G353" s="5"/>
      <c r="H353" s="3" t="s">
        <v>852</v>
      </c>
      <c r="I353" s="4" t="s">
        <v>841</v>
      </c>
      <c r="J353" s="3" t="s">
        <v>842</v>
      </c>
      <c r="K353" s="3" t="s">
        <v>843</v>
      </c>
      <c r="L353" s="4" t="s">
        <v>1067</v>
      </c>
      <c r="M353" s="3" t="s">
        <v>1068</v>
      </c>
      <c r="N353" s="9" t="str">
        <f t="shared" si="11"/>
        <v>5638 WM+ HYN CT2 KĐT Lạc Hồng Phúc</v>
      </c>
      <c r="O353" s="3">
        <v>10</v>
      </c>
      <c r="P353" s="4" t="s">
        <v>844</v>
      </c>
      <c r="Q353" s="3" t="s">
        <v>845</v>
      </c>
      <c r="R353" s="4" t="s">
        <v>846</v>
      </c>
      <c r="S353" s="4" t="s">
        <v>847</v>
      </c>
      <c r="T353" s="3">
        <v>46000</v>
      </c>
      <c r="U353" s="3">
        <v>3</v>
      </c>
      <c r="V353" s="3">
        <v>0</v>
      </c>
      <c r="X353" s="3" t="str">
        <f>VLOOKUP(Y353,Vat_tu__hang_hoa__dich_vu!$A:$B,2,0)</f>
        <v>MNH250</v>
      </c>
      <c r="Y353" s="5" t="s">
        <v>2912</v>
      </c>
      <c r="AA353" s="3" t="s">
        <v>848</v>
      </c>
    </row>
    <row r="354" spans="1:27">
      <c r="A354" s="3" t="str">
        <f>VLOOKUP(B354,Data!$B:$F,5,0)</f>
        <v>00021951</v>
      </c>
      <c r="B354" s="4">
        <v>9105847423</v>
      </c>
      <c r="C354" s="5" t="str">
        <f>VLOOKUP(B354,Data!$B:$O,14,0)</f>
        <v>WIN-016</v>
      </c>
      <c r="D354" s="5"/>
      <c r="E354" s="6">
        <v>45894.364741550897</v>
      </c>
      <c r="F354" s="7">
        <f t="shared" si="10"/>
        <v>45894.364741550897</v>
      </c>
      <c r="G354" s="5"/>
      <c r="H354" s="3" t="s">
        <v>852</v>
      </c>
      <c r="I354" s="4" t="s">
        <v>841</v>
      </c>
      <c r="J354" s="3" t="s">
        <v>842</v>
      </c>
      <c r="K354" s="3" t="s">
        <v>843</v>
      </c>
      <c r="L354" s="4" t="s">
        <v>1305</v>
      </c>
      <c r="M354" s="3" t="s">
        <v>1306</v>
      </c>
      <c r="N354" s="9" t="str">
        <f t="shared" si="11"/>
        <v>2ARR WM+ CTO 563C Trần Quang Diệu</v>
      </c>
      <c r="O354" s="3">
        <v>10</v>
      </c>
      <c r="P354" s="4" t="s">
        <v>865</v>
      </c>
      <c r="Q354" s="3" t="s">
        <v>866</v>
      </c>
      <c r="R354" s="4" t="s">
        <v>867</v>
      </c>
      <c r="S354" s="4" t="s">
        <v>847</v>
      </c>
      <c r="T354" s="3">
        <v>70950</v>
      </c>
      <c r="U354" s="3">
        <v>1</v>
      </c>
      <c r="V354" s="3">
        <v>0</v>
      </c>
      <c r="X354" s="3" t="str">
        <f>VLOOKUP(Y354,Vat_tu__hang_hoa__dich_vu!$A:$B,2,0)</f>
        <v>CN300</v>
      </c>
      <c r="Y354" s="5" t="s">
        <v>2617</v>
      </c>
      <c r="AA354" s="3" t="s">
        <v>848</v>
      </c>
    </row>
    <row r="355" spans="1:27">
      <c r="A355" s="3" t="str">
        <f>VLOOKUP(B355,Data!$B:$F,5,0)</f>
        <v>00025272</v>
      </c>
      <c r="B355" s="4">
        <v>9105847405</v>
      </c>
      <c r="C355" s="5" t="str">
        <f>VLOOKUP(B355,Data!$B:$O,14,0)</f>
        <v>WIN-056</v>
      </c>
      <c r="D355" s="5"/>
      <c r="E355" s="6">
        <v>45894.367800081003</v>
      </c>
      <c r="F355" s="7">
        <f t="shared" si="10"/>
        <v>45894.367800081003</v>
      </c>
      <c r="G355" s="5"/>
      <c r="H355" s="3" t="s">
        <v>852</v>
      </c>
      <c r="I355" s="4" t="s">
        <v>841</v>
      </c>
      <c r="J355" s="3" t="s">
        <v>842</v>
      </c>
      <c r="K355" s="3" t="s">
        <v>843</v>
      </c>
      <c r="L355" s="4" t="s">
        <v>1067</v>
      </c>
      <c r="M355" s="3" t="s">
        <v>1068</v>
      </c>
      <c r="N355" s="9" t="str">
        <f t="shared" si="11"/>
        <v>5638 WM+ HYN CT2 KĐT Lạc Hồng Phúc</v>
      </c>
      <c r="O355" s="3">
        <v>10</v>
      </c>
      <c r="P355" s="4" t="s">
        <v>865</v>
      </c>
      <c r="Q355" s="3" t="s">
        <v>866</v>
      </c>
      <c r="R355" s="4" t="s">
        <v>867</v>
      </c>
      <c r="S355" s="4" t="s">
        <v>847</v>
      </c>
      <c r="T355" s="3">
        <v>70950</v>
      </c>
      <c r="U355" s="3">
        <v>5</v>
      </c>
      <c r="V355" s="3">
        <v>0</v>
      </c>
      <c r="X355" s="3" t="str">
        <f>VLOOKUP(Y355,Vat_tu__hang_hoa__dich_vu!$A:$B,2,0)</f>
        <v>CN300</v>
      </c>
      <c r="Y355" s="5" t="s">
        <v>2617</v>
      </c>
      <c r="AA355" s="3" t="s">
        <v>848</v>
      </c>
    </row>
    <row r="356" spans="1:27">
      <c r="A356" s="3" t="str">
        <f>VLOOKUP(B356,Data!$B:$F,5,0)</f>
        <v>00068037</v>
      </c>
      <c r="B356" s="4">
        <v>9105847441</v>
      </c>
      <c r="C356" s="5" t="str">
        <f>VLOOKUP(B356,Data!$B:$O,14,0)</f>
        <v>WIN-009</v>
      </c>
      <c r="D356" s="5"/>
      <c r="E356" s="6">
        <v>45894.368102696797</v>
      </c>
      <c r="F356" s="7">
        <f t="shared" si="10"/>
        <v>45894.368102696797</v>
      </c>
      <c r="G356" s="5"/>
      <c r="H356" s="3" t="s">
        <v>852</v>
      </c>
      <c r="I356" s="4" t="s">
        <v>841</v>
      </c>
      <c r="J356" s="3" t="s">
        <v>842</v>
      </c>
      <c r="K356" s="3" t="s">
        <v>843</v>
      </c>
      <c r="L356" s="4" t="s">
        <v>911</v>
      </c>
      <c r="M356" s="3" t="s">
        <v>912</v>
      </c>
      <c r="N356" s="9" t="str">
        <f t="shared" si="11"/>
        <v>5627 WM+ DNG 124 Hoàng Hoa Thám</v>
      </c>
      <c r="O356" s="3">
        <v>10</v>
      </c>
      <c r="P356" s="4" t="s">
        <v>868</v>
      </c>
      <c r="Q356" s="3" t="s">
        <v>869</v>
      </c>
      <c r="R356" s="4" t="s">
        <v>870</v>
      </c>
      <c r="S356" s="4" t="s">
        <v>847</v>
      </c>
      <c r="T356" s="3">
        <v>49500</v>
      </c>
      <c r="U356" s="3">
        <v>5</v>
      </c>
      <c r="V356" s="3">
        <v>0</v>
      </c>
      <c r="X356" s="3" t="str">
        <f>VLOOKUP(Y356,Vat_tu__hang_hoa__dich_vu!$A:$B,2,0)</f>
        <v>GL250KT</v>
      </c>
      <c r="Y356" s="5" t="s">
        <v>2681</v>
      </c>
      <c r="AA356" s="3" t="s">
        <v>848</v>
      </c>
    </row>
    <row r="357" spans="1:27">
      <c r="A357" s="3" t="str">
        <f>VLOOKUP(B357,Data!$B:$F,5,0)</f>
        <v>00068037</v>
      </c>
      <c r="B357" s="4">
        <v>9105847441</v>
      </c>
      <c r="C357" s="5" t="str">
        <f>VLOOKUP(B357,Data!$B:$O,14,0)</f>
        <v>WIN-009</v>
      </c>
      <c r="D357" s="5"/>
      <c r="E357" s="6">
        <v>45894.368102696797</v>
      </c>
      <c r="F357" s="7">
        <f t="shared" si="10"/>
        <v>45894.368102696797</v>
      </c>
      <c r="G357" s="5"/>
      <c r="H357" s="3" t="s">
        <v>852</v>
      </c>
      <c r="I357" s="4" t="s">
        <v>841</v>
      </c>
      <c r="J357" s="3" t="s">
        <v>842</v>
      </c>
      <c r="K357" s="3" t="s">
        <v>843</v>
      </c>
      <c r="L357" s="4" t="s">
        <v>911</v>
      </c>
      <c r="M357" s="3" t="s">
        <v>912</v>
      </c>
      <c r="N357" s="9" t="str">
        <f t="shared" si="11"/>
        <v>5627 WM+ DNG 124 Hoàng Hoa Thám</v>
      </c>
      <c r="O357" s="3">
        <v>20</v>
      </c>
      <c r="P357" s="4" t="s">
        <v>868</v>
      </c>
      <c r="Q357" s="3" t="s">
        <v>869</v>
      </c>
      <c r="R357" s="4" t="s">
        <v>870</v>
      </c>
      <c r="S357" s="4" t="s">
        <v>847</v>
      </c>
      <c r="T357" s="3">
        <v>49500</v>
      </c>
      <c r="U357" s="3">
        <v>1</v>
      </c>
      <c r="V357" s="3">
        <v>0</v>
      </c>
      <c r="X357" s="3" t="str">
        <f>VLOOKUP(Y357,Vat_tu__hang_hoa__dich_vu!$A:$B,2,0)</f>
        <v>GL250KT</v>
      </c>
      <c r="Y357" s="5" t="s">
        <v>2681</v>
      </c>
      <c r="AA357" s="3" t="s">
        <v>848</v>
      </c>
    </row>
    <row r="358" spans="1:27">
      <c r="A358" s="3" t="str">
        <f>VLOOKUP(B358,Data!$B:$F,5,0)</f>
        <v>00068040</v>
      </c>
      <c r="B358" s="4">
        <v>9105847478</v>
      </c>
      <c r="C358" s="5" t="str">
        <f>VLOOKUP(B358,Data!$B:$O,14,0)</f>
        <v>WIN-009</v>
      </c>
      <c r="D358" s="5"/>
      <c r="E358" s="6">
        <v>45894.372006516198</v>
      </c>
      <c r="F358" s="7">
        <f t="shared" si="10"/>
        <v>45894.372006516198</v>
      </c>
      <c r="G358" s="5"/>
      <c r="H358" s="3" t="s">
        <v>852</v>
      </c>
      <c r="I358" s="4" t="s">
        <v>841</v>
      </c>
      <c r="J358" s="3" t="s">
        <v>842</v>
      </c>
      <c r="K358" s="3" t="s">
        <v>843</v>
      </c>
      <c r="L358" s="4" t="s">
        <v>911</v>
      </c>
      <c r="M358" s="3" t="s">
        <v>912</v>
      </c>
      <c r="N358" s="9" t="str">
        <f t="shared" si="11"/>
        <v>5627 WM+ DNG 124 Hoàng Hoa Thám</v>
      </c>
      <c r="O358" s="3">
        <v>10</v>
      </c>
      <c r="P358" s="4" t="s">
        <v>865</v>
      </c>
      <c r="Q358" s="3" t="s">
        <v>866</v>
      </c>
      <c r="R358" s="4" t="s">
        <v>867</v>
      </c>
      <c r="S358" s="4" t="s">
        <v>847</v>
      </c>
      <c r="T358" s="3">
        <v>70950</v>
      </c>
      <c r="U358" s="3">
        <v>1</v>
      </c>
      <c r="V358" s="3">
        <v>0</v>
      </c>
      <c r="X358" s="3" t="str">
        <f>VLOOKUP(Y358,Vat_tu__hang_hoa__dich_vu!$A:$B,2,0)</f>
        <v>CN300</v>
      </c>
      <c r="Y358" s="5" t="s">
        <v>2617</v>
      </c>
      <c r="AA358" s="3" t="s">
        <v>848</v>
      </c>
    </row>
    <row r="359" spans="1:27">
      <c r="A359" s="3" t="str">
        <f>VLOOKUP(B359,Data!$B:$F,5,0)</f>
        <v>00068040</v>
      </c>
      <c r="B359" s="4">
        <v>9105847478</v>
      </c>
      <c r="C359" s="5" t="str">
        <f>VLOOKUP(B359,Data!$B:$O,14,0)</f>
        <v>WIN-009</v>
      </c>
      <c r="D359" s="5"/>
      <c r="E359" s="6">
        <v>45894.372006516198</v>
      </c>
      <c r="F359" s="7">
        <f t="shared" si="10"/>
        <v>45894.372006516198</v>
      </c>
      <c r="G359" s="5"/>
      <c r="H359" s="3" t="s">
        <v>852</v>
      </c>
      <c r="I359" s="4" t="s">
        <v>841</v>
      </c>
      <c r="J359" s="3" t="s">
        <v>842</v>
      </c>
      <c r="K359" s="3" t="s">
        <v>843</v>
      </c>
      <c r="L359" s="4" t="s">
        <v>911</v>
      </c>
      <c r="M359" s="3" t="s">
        <v>912</v>
      </c>
      <c r="N359" s="9" t="str">
        <f t="shared" si="11"/>
        <v>5627 WM+ DNG 124 Hoàng Hoa Thám</v>
      </c>
      <c r="O359" s="3">
        <v>20</v>
      </c>
      <c r="P359" s="4" t="s">
        <v>865</v>
      </c>
      <c r="Q359" s="3" t="s">
        <v>866</v>
      </c>
      <c r="R359" s="4" t="s">
        <v>867</v>
      </c>
      <c r="S359" s="4" t="s">
        <v>847</v>
      </c>
      <c r="T359" s="3">
        <v>70950</v>
      </c>
      <c r="U359" s="3">
        <v>1</v>
      </c>
      <c r="V359" s="3">
        <v>0</v>
      </c>
      <c r="X359" s="3" t="str">
        <f>VLOOKUP(Y359,Vat_tu__hang_hoa__dich_vu!$A:$B,2,0)</f>
        <v>CN300</v>
      </c>
      <c r="Y359" s="5" t="s">
        <v>2617</v>
      </c>
      <c r="AA359" s="3" t="s">
        <v>848</v>
      </c>
    </row>
    <row r="360" spans="1:27">
      <c r="A360" s="3" t="str">
        <f>VLOOKUP(B360,Data!$B:$F,5,0)</f>
        <v>00413687</v>
      </c>
      <c r="B360" s="4">
        <v>9105847491</v>
      </c>
      <c r="C360" s="5" t="str">
        <f>VLOOKUP(B360,Data!$B:$O,14,0)</f>
        <v>WIN-002</v>
      </c>
      <c r="D360" s="5"/>
      <c r="E360" s="6">
        <v>45894.375338657403</v>
      </c>
      <c r="F360" s="7">
        <f t="shared" si="10"/>
        <v>45894.375338657403</v>
      </c>
      <c r="G360" s="5"/>
      <c r="H360" s="3" t="s">
        <v>852</v>
      </c>
      <c r="I360" s="4" t="s">
        <v>841</v>
      </c>
      <c r="J360" s="3" t="s">
        <v>842</v>
      </c>
      <c r="K360" s="3" t="s">
        <v>843</v>
      </c>
      <c r="L360" s="4" t="s">
        <v>1343</v>
      </c>
      <c r="M360" s="3" t="s">
        <v>1344</v>
      </c>
      <c r="N360" s="9" t="str">
        <f t="shared" si="11"/>
        <v>2AP2 WM+ HNI 39 Tổ 8 Đa Sỹ</v>
      </c>
      <c r="O360" s="3">
        <v>10</v>
      </c>
      <c r="P360" s="4" t="s">
        <v>859</v>
      </c>
      <c r="Q360" s="3" t="s">
        <v>860</v>
      </c>
      <c r="R360" s="4" t="s">
        <v>861</v>
      </c>
      <c r="S360" s="4" t="s">
        <v>847</v>
      </c>
      <c r="T360" s="3">
        <v>111058</v>
      </c>
      <c r="U360" s="3">
        <v>1</v>
      </c>
      <c r="V360" s="3">
        <v>0</v>
      </c>
      <c r="X360" s="3" t="str">
        <f>VLOOKUP(Y360,Vat_tu__hang_hoa__dich_vu!$A:$B,2,0)</f>
        <v>GM500</v>
      </c>
      <c r="Y360" s="5" t="s">
        <v>2628</v>
      </c>
      <c r="AA360" s="3" t="s">
        <v>848</v>
      </c>
    </row>
    <row r="361" spans="1:27">
      <c r="A361" s="3" t="str">
        <f>VLOOKUP(B361,Data!$B:$F,5,0)</f>
        <v>00413687</v>
      </c>
      <c r="B361" s="4">
        <v>9105847491</v>
      </c>
      <c r="C361" s="5" t="str">
        <f>VLOOKUP(B361,Data!$B:$O,14,0)</f>
        <v>WIN-002</v>
      </c>
      <c r="D361" s="5"/>
      <c r="E361" s="6">
        <v>45894.375338657403</v>
      </c>
      <c r="F361" s="7">
        <f t="shared" si="10"/>
        <v>45894.375338657403</v>
      </c>
      <c r="G361" s="5"/>
      <c r="H361" s="3" t="s">
        <v>852</v>
      </c>
      <c r="I361" s="4" t="s">
        <v>841</v>
      </c>
      <c r="J361" s="3" t="s">
        <v>842</v>
      </c>
      <c r="K361" s="3" t="s">
        <v>843</v>
      </c>
      <c r="L361" s="4" t="s">
        <v>1343</v>
      </c>
      <c r="M361" s="3" t="s">
        <v>1344</v>
      </c>
      <c r="N361" s="9" t="str">
        <f t="shared" si="11"/>
        <v>2AP2 WM+ HNI 39 Tổ 8 Đa Sỹ</v>
      </c>
      <c r="O361" s="3">
        <v>20</v>
      </c>
      <c r="P361" s="4" t="s">
        <v>865</v>
      </c>
      <c r="Q361" s="3" t="s">
        <v>866</v>
      </c>
      <c r="R361" s="4" t="s">
        <v>867</v>
      </c>
      <c r="S361" s="4" t="s">
        <v>847</v>
      </c>
      <c r="T361" s="3">
        <v>70950</v>
      </c>
      <c r="U361" s="3">
        <v>1</v>
      </c>
      <c r="V361" s="3">
        <v>0</v>
      </c>
      <c r="X361" s="3" t="str">
        <f>VLOOKUP(Y361,Vat_tu__hang_hoa__dich_vu!$A:$B,2,0)</f>
        <v>CN300</v>
      </c>
      <c r="Y361" s="5" t="s">
        <v>2617</v>
      </c>
      <c r="AA361" s="3" t="s">
        <v>848</v>
      </c>
    </row>
    <row r="362" spans="1:27">
      <c r="A362" s="3" t="str">
        <f>VLOOKUP(B362,Data!$B:$F,5,0)</f>
        <v>00068042</v>
      </c>
      <c r="B362" s="4">
        <v>9105847485</v>
      </c>
      <c r="C362" s="5" t="str">
        <f>VLOOKUP(B362,Data!$B:$O,14,0)</f>
        <v>WIN-009</v>
      </c>
      <c r="D362" s="5"/>
      <c r="E362" s="6">
        <v>45894.375813773098</v>
      </c>
      <c r="F362" s="7">
        <f t="shared" si="10"/>
        <v>45894.375813773098</v>
      </c>
      <c r="G362" s="5"/>
      <c r="H362" s="3" t="s">
        <v>852</v>
      </c>
      <c r="I362" s="4" t="s">
        <v>841</v>
      </c>
      <c r="J362" s="3" t="s">
        <v>842</v>
      </c>
      <c r="K362" s="3" t="s">
        <v>843</v>
      </c>
      <c r="L362" s="4" t="s">
        <v>911</v>
      </c>
      <c r="M362" s="3" t="s">
        <v>912</v>
      </c>
      <c r="N362" s="9" t="str">
        <f t="shared" si="11"/>
        <v>5627 WM+ DNG 124 Hoàng Hoa Thám</v>
      </c>
      <c r="O362" s="3">
        <v>10</v>
      </c>
      <c r="P362" s="4" t="s">
        <v>865</v>
      </c>
      <c r="Q362" s="3" t="s">
        <v>866</v>
      </c>
      <c r="R362" s="4" t="s">
        <v>867</v>
      </c>
      <c r="S362" s="4" t="s">
        <v>847</v>
      </c>
      <c r="T362" s="3">
        <v>70950</v>
      </c>
      <c r="U362" s="3">
        <v>5</v>
      </c>
      <c r="V362" s="3">
        <v>0</v>
      </c>
      <c r="X362" s="3" t="str">
        <f>VLOOKUP(Y362,Vat_tu__hang_hoa__dich_vu!$A:$B,2,0)</f>
        <v>CN300</v>
      </c>
      <c r="Y362" s="5" t="s">
        <v>2617</v>
      </c>
      <c r="AA362" s="3" t="s">
        <v>848</v>
      </c>
    </row>
    <row r="363" spans="1:27">
      <c r="A363" s="3" t="str">
        <f>VLOOKUP(B363,Data!$B:$F,5,0)</f>
        <v>00413709</v>
      </c>
      <c r="B363" s="4">
        <v>9105847542</v>
      </c>
      <c r="C363" s="5" t="str">
        <f>VLOOKUP(B363,Data!$B:$O,14,0)</f>
        <v>WIN-002</v>
      </c>
      <c r="D363" s="5"/>
      <c r="E363" s="6">
        <v>45894.381427233799</v>
      </c>
      <c r="F363" s="7">
        <f t="shared" si="10"/>
        <v>45894.381427233799</v>
      </c>
      <c r="G363" s="5"/>
      <c r="H363" s="3" t="s">
        <v>852</v>
      </c>
      <c r="I363" s="4" t="s">
        <v>841</v>
      </c>
      <c r="J363" s="3" t="s">
        <v>842</v>
      </c>
      <c r="K363" s="3" t="s">
        <v>843</v>
      </c>
      <c r="L363" s="4" t="s">
        <v>1485</v>
      </c>
      <c r="M363" s="3" t="s">
        <v>1486</v>
      </c>
      <c r="N363" s="9" t="str">
        <f t="shared" si="11"/>
        <v>6677 WM+ HNI Yên Lạc 1, Thạch Thất</v>
      </c>
      <c r="O363" s="3">
        <v>10</v>
      </c>
      <c r="P363" s="4" t="s">
        <v>878</v>
      </c>
      <c r="Q363" s="3" t="s">
        <v>879</v>
      </c>
      <c r="R363" s="4" t="s">
        <v>880</v>
      </c>
      <c r="S363" s="4" t="s">
        <v>847</v>
      </c>
      <c r="T363" s="3">
        <v>50400</v>
      </c>
      <c r="U363" s="3">
        <v>1</v>
      </c>
      <c r="V363" s="3">
        <v>0</v>
      </c>
      <c r="X363" s="3" t="str">
        <f>VLOOKUP(Y363,Vat_tu__hang_hoa__dich_vu!$A:$B,2,0)</f>
        <v>GSG250</v>
      </c>
      <c r="Y363" s="5" t="s">
        <v>2691</v>
      </c>
      <c r="AA363" s="3" t="s">
        <v>848</v>
      </c>
    </row>
    <row r="364" spans="1:27">
      <c r="A364" s="3" t="str">
        <f>VLOOKUP(B364,Data!$B:$F,5,0)</f>
        <v>00413722</v>
      </c>
      <c r="B364" s="4">
        <v>9105847564</v>
      </c>
      <c r="C364" s="5" t="str">
        <f>VLOOKUP(B364,Data!$B:$O,14,0)</f>
        <v>WIN-002</v>
      </c>
      <c r="D364" s="5"/>
      <c r="E364" s="6">
        <v>45894.383581944399</v>
      </c>
      <c r="F364" s="7">
        <f t="shared" si="10"/>
        <v>45894.383581944399</v>
      </c>
      <c r="G364" s="5"/>
      <c r="H364" s="3" t="s">
        <v>852</v>
      </c>
      <c r="I364" s="4" t="s">
        <v>841</v>
      </c>
      <c r="J364" s="3" t="s">
        <v>842</v>
      </c>
      <c r="K364" s="3" t="s">
        <v>843</v>
      </c>
      <c r="L364" s="4" t="s">
        <v>1371</v>
      </c>
      <c r="M364" s="3" t="s">
        <v>1372</v>
      </c>
      <c r="N364" s="9" t="str">
        <f t="shared" si="11"/>
        <v>5062 WM+ HNI Thôn Thọ Giáo, Tân Minh</v>
      </c>
      <c r="O364" s="3">
        <v>10</v>
      </c>
      <c r="P364" s="4" t="s">
        <v>859</v>
      </c>
      <c r="Q364" s="3" t="s">
        <v>860</v>
      </c>
      <c r="R364" s="4" t="s">
        <v>861</v>
      </c>
      <c r="S364" s="4" t="s">
        <v>847</v>
      </c>
      <c r="T364" s="3">
        <v>111058</v>
      </c>
      <c r="U364" s="3">
        <v>1</v>
      </c>
      <c r="V364" s="3">
        <v>0</v>
      </c>
      <c r="X364" s="3" t="str">
        <f>VLOOKUP(Y364,Vat_tu__hang_hoa__dich_vu!$A:$B,2,0)</f>
        <v>GM500</v>
      </c>
      <c r="Y364" s="5" t="s">
        <v>2628</v>
      </c>
      <c r="AA364" s="3" t="s">
        <v>848</v>
      </c>
    </row>
    <row r="365" spans="1:27">
      <c r="A365" s="3" t="str">
        <f>VLOOKUP(B365,Data!$B:$F,5,0)</f>
        <v>00413756</v>
      </c>
      <c r="B365" s="4">
        <v>9105847679</v>
      </c>
      <c r="C365" s="5" t="str">
        <f>VLOOKUP(B365,Data!$B:$O,14,0)</f>
        <v>WIN-002</v>
      </c>
      <c r="D365" s="5"/>
      <c r="E365" s="6">
        <v>45894.3923055903</v>
      </c>
      <c r="F365" s="7">
        <f t="shared" si="10"/>
        <v>45894.3923055903</v>
      </c>
      <c r="G365" s="5"/>
      <c r="H365" s="3" t="s">
        <v>852</v>
      </c>
      <c r="I365" s="4" t="s">
        <v>841</v>
      </c>
      <c r="J365" s="3" t="s">
        <v>842</v>
      </c>
      <c r="K365" s="3" t="s">
        <v>843</v>
      </c>
      <c r="L365" s="4" t="s">
        <v>1475</v>
      </c>
      <c r="M365" s="3" t="s">
        <v>1476</v>
      </c>
      <c r="N365" s="9" t="str">
        <f t="shared" si="11"/>
        <v>2ARP WM+ HNI 176 -178 Vân Hòa</v>
      </c>
      <c r="O365" s="3">
        <v>10</v>
      </c>
      <c r="P365" s="4" t="s">
        <v>859</v>
      </c>
      <c r="Q365" s="3" t="s">
        <v>860</v>
      </c>
      <c r="R365" s="4" t="s">
        <v>861</v>
      </c>
      <c r="S365" s="4" t="s">
        <v>847</v>
      </c>
      <c r="T365" s="3">
        <v>111058</v>
      </c>
      <c r="U365" s="3">
        <v>1</v>
      </c>
      <c r="V365" s="3">
        <v>0</v>
      </c>
      <c r="X365" s="3" t="str">
        <f>VLOOKUP(Y365,Vat_tu__hang_hoa__dich_vu!$A:$B,2,0)</f>
        <v>GM500</v>
      </c>
      <c r="Y365" s="5" t="s">
        <v>2628</v>
      </c>
      <c r="AA365" s="3" t="s">
        <v>848</v>
      </c>
    </row>
    <row r="366" spans="1:27">
      <c r="A366" s="3" t="str">
        <f>VLOOKUP(B366,Data!$B:$F,5,0)</f>
        <v>00413756</v>
      </c>
      <c r="B366" s="4">
        <v>9105847679</v>
      </c>
      <c r="C366" s="5" t="str">
        <f>VLOOKUP(B366,Data!$B:$O,14,0)</f>
        <v>WIN-002</v>
      </c>
      <c r="D366" s="5"/>
      <c r="E366" s="6">
        <v>45894.3923055903</v>
      </c>
      <c r="F366" s="7">
        <f t="shared" si="10"/>
        <v>45894.3923055903</v>
      </c>
      <c r="G366" s="5"/>
      <c r="H366" s="3" t="s">
        <v>852</v>
      </c>
      <c r="I366" s="4" t="s">
        <v>841</v>
      </c>
      <c r="J366" s="3" t="s">
        <v>842</v>
      </c>
      <c r="K366" s="3" t="s">
        <v>843</v>
      </c>
      <c r="L366" s="4" t="s">
        <v>1475</v>
      </c>
      <c r="M366" s="3" t="s">
        <v>1476</v>
      </c>
      <c r="N366" s="9" t="str">
        <f t="shared" si="11"/>
        <v>2ARP WM+ HNI 176 -178 Vân Hòa</v>
      </c>
      <c r="O366" s="3">
        <v>20</v>
      </c>
      <c r="P366" s="4" t="s">
        <v>844</v>
      </c>
      <c r="Q366" s="3" t="s">
        <v>845</v>
      </c>
      <c r="R366" s="4" t="s">
        <v>846</v>
      </c>
      <c r="S366" s="4" t="s">
        <v>847</v>
      </c>
      <c r="T366" s="3">
        <v>46000</v>
      </c>
      <c r="U366" s="3">
        <v>3</v>
      </c>
      <c r="V366" s="3">
        <v>0</v>
      </c>
      <c r="X366" s="3" t="str">
        <f>VLOOKUP(Y366,Vat_tu__hang_hoa__dich_vu!$A:$B,2,0)</f>
        <v>MNH250</v>
      </c>
      <c r="Y366" s="5" t="s">
        <v>2912</v>
      </c>
      <c r="AA366" s="3" t="s">
        <v>848</v>
      </c>
    </row>
    <row r="367" spans="1:27">
      <c r="A367" s="3" t="str">
        <f>VLOOKUP(B367,Data!$B:$F,5,0)</f>
        <v>00413756</v>
      </c>
      <c r="B367" s="4">
        <v>9105847679</v>
      </c>
      <c r="C367" s="5" t="str">
        <f>VLOOKUP(B367,Data!$B:$O,14,0)</f>
        <v>WIN-002</v>
      </c>
      <c r="D367" s="5"/>
      <c r="E367" s="6">
        <v>45894.3923055903</v>
      </c>
      <c r="F367" s="7">
        <f t="shared" si="10"/>
        <v>45894.3923055903</v>
      </c>
      <c r="G367" s="5"/>
      <c r="H367" s="3" t="s">
        <v>852</v>
      </c>
      <c r="I367" s="4" t="s">
        <v>841</v>
      </c>
      <c r="J367" s="3" t="s">
        <v>842</v>
      </c>
      <c r="K367" s="3" t="s">
        <v>843</v>
      </c>
      <c r="L367" s="4" t="s">
        <v>1475</v>
      </c>
      <c r="M367" s="3" t="s">
        <v>1476</v>
      </c>
      <c r="N367" s="9" t="str">
        <f t="shared" si="11"/>
        <v>2ARP WM+ HNI 176 -178 Vân Hòa</v>
      </c>
      <c r="O367" s="3">
        <v>30</v>
      </c>
      <c r="P367" s="4" t="s">
        <v>856</v>
      </c>
      <c r="Q367" s="3" t="s">
        <v>857</v>
      </c>
      <c r="R367" s="4" t="s">
        <v>858</v>
      </c>
      <c r="S367" s="4" t="s">
        <v>847</v>
      </c>
      <c r="T367" s="3">
        <v>50182</v>
      </c>
      <c r="U367" s="3">
        <v>1</v>
      </c>
      <c r="V367" s="3">
        <v>0</v>
      </c>
      <c r="X367" s="3" t="str">
        <f>VLOOKUP(Y367,Vat_tu__hang_hoa__dich_vu!$A:$B,2,0)</f>
        <v>GTLX250G</v>
      </c>
      <c r="Y367" s="5" t="s">
        <v>2913</v>
      </c>
      <c r="AA367" s="3" t="s">
        <v>848</v>
      </c>
    </row>
    <row r="368" spans="1:27">
      <c r="A368" s="3" t="str">
        <f>VLOOKUP(B368,Data!$B:$F,5,0)</f>
        <v>00002637</v>
      </c>
      <c r="B368" s="4">
        <v>9105847646</v>
      </c>
      <c r="C368" s="5" t="str">
        <f>VLOOKUP(B368,Data!$B:$O,14,0)</f>
        <v>WIN-049</v>
      </c>
      <c r="D368" s="5"/>
      <c r="E368" s="6">
        <v>45894.392324537002</v>
      </c>
      <c r="F368" s="7">
        <f t="shared" si="10"/>
        <v>45894.392324537002</v>
      </c>
      <c r="G368" s="5"/>
      <c r="H368" s="3" t="s">
        <v>852</v>
      </c>
      <c r="I368" s="4" t="s">
        <v>841</v>
      </c>
      <c r="J368" s="3" t="s">
        <v>842</v>
      </c>
      <c r="K368" s="3" t="s">
        <v>843</v>
      </c>
      <c r="L368" s="4" t="s">
        <v>1365</v>
      </c>
      <c r="M368" s="3" t="s">
        <v>1366</v>
      </c>
      <c r="N368" s="9" t="str">
        <f t="shared" si="11"/>
        <v>2AFE WM+ SLA 284 Trần Huy Liệu</v>
      </c>
      <c r="O368" s="3">
        <v>10</v>
      </c>
      <c r="P368" s="4" t="s">
        <v>853</v>
      </c>
      <c r="Q368" s="3" t="s">
        <v>854</v>
      </c>
      <c r="R368" s="4" t="s">
        <v>855</v>
      </c>
      <c r="S368" s="4" t="s">
        <v>847</v>
      </c>
      <c r="T368" s="3">
        <v>55595</v>
      </c>
      <c r="U368" s="3">
        <v>3</v>
      </c>
      <c r="V368" s="3">
        <v>0</v>
      </c>
      <c r="X368" s="3" t="str">
        <f>VLOOKUP(Y368,Vat_tu__hang_hoa__dich_vu!$A:$B,2,0)</f>
        <v>TH200</v>
      </c>
      <c r="Y368" s="5" t="s">
        <v>2866</v>
      </c>
      <c r="AA368" s="3" t="s">
        <v>848</v>
      </c>
    </row>
    <row r="369" spans="1:27">
      <c r="A369" s="3" t="str">
        <f>VLOOKUP(B369,Data!$B:$F,5,0)</f>
        <v>00004870</v>
      </c>
      <c r="B369" s="4">
        <v>9105847739</v>
      </c>
      <c r="C369" s="5" t="str">
        <f>VLOOKUP(B369,Data!$B:$O,14,0)</f>
        <v>WIN-001</v>
      </c>
      <c r="D369" s="5"/>
      <c r="E369" s="6">
        <v>45894.396691585702</v>
      </c>
      <c r="F369" s="7">
        <f t="shared" si="10"/>
        <v>45894.396691585702</v>
      </c>
      <c r="G369" s="5"/>
      <c r="H369" s="3" t="s">
        <v>852</v>
      </c>
      <c r="I369" s="4" t="s">
        <v>841</v>
      </c>
      <c r="J369" s="3" t="s">
        <v>842</v>
      </c>
      <c r="K369" s="3" t="s">
        <v>843</v>
      </c>
      <c r="L369" s="4" t="s">
        <v>1285</v>
      </c>
      <c r="M369" s="3" t="s">
        <v>1286</v>
      </c>
      <c r="N369" s="9" t="str">
        <f t="shared" si="11"/>
        <v>2AZ2 WM+ NBH Thôn Trung, Trường Yên</v>
      </c>
      <c r="O369" s="3">
        <v>10</v>
      </c>
      <c r="P369" s="4" t="s">
        <v>862</v>
      </c>
      <c r="Q369" s="3" t="s">
        <v>863</v>
      </c>
      <c r="R369" s="4" t="s">
        <v>864</v>
      </c>
      <c r="S369" s="4" t="s">
        <v>847</v>
      </c>
      <c r="T369" s="3">
        <v>74250</v>
      </c>
      <c r="U369" s="3">
        <v>1</v>
      </c>
      <c r="V369" s="3">
        <v>0</v>
      </c>
      <c r="X369" s="3" t="str">
        <f>VLOOKUP(Y369,Vat_tu__hang_hoa__dich_vu!$A:$B,2,0)</f>
        <v>CC300</v>
      </c>
      <c r="Y369" s="5" t="s">
        <v>2568</v>
      </c>
      <c r="AA369" s="3" t="s">
        <v>848</v>
      </c>
    </row>
    <row r="370" spans="1:27">
      <c r="A370" s="3" t="str">
        <f>VLOOKUP(B370,Data!$B:$F,5,0)</f>
        <v>00012737</v>
      </c>
      <c r="B370" s="4">
        <v>9105847748</v>
      </c>
      <c r="C370" s="5" t="str">
        <f>VLOOKUP(B370,Data!$B:$O,14,0)</f>
        <v>WIN-061</v>
      </c>
      <c r="D370" s="5"/>
      <c r="E370" s="6">
        <v>45894.399551770803</v>
      </c>
      <c r="F370" s="7">
        <f t="shared" si="10"/>
        <v>45894.399551770803</v>
      </c>
      <c r="G370" s="5"/>
      <c r="H370" s="3" t="s">
        <v>852</v>
      </c>
      <c r="I370" s="4" t="s">
        <v>841</v>
      </c>
      <c r="J370" s="3" t="s">
        <v>842</v>
      </c>
      <c r="K370" s="3" t="s">
        <v>843</v>
      </c>
      <c r="L370" s="4" t="s">
        <v>1487</v>
      </c>
      <c r="M370" s="3" t="s">
        <v>1488</v>
      </c>
      <c r="N370" s="9" t="str">
        <f t="shared" si="11"/>
        <v>2AAD WM+ QNM 116 Hùng Vương, Bắc Trà My</v>
      </c>
      <c r="O370" s="3">
        <v>10</v>
      </c>
      <c r="P370" s="4" t="s">
        <v>862</v>
      </c>
      <c r="Q370" s="3" t="s">
        <v>863</v>
      </c>
      <c r="R370" s="4" t="s">
        <v>864</v>
      </c>
      <c r="S370" s="4" t="s">
        <v>847</v>
      </c>
      <c r="T370" s="3">
        <v>74250</v>
      </c>
      <c r="U370" s="3">
        <v>1</v>
      </c>
      <c r="V370" s="3">
        <v>0</v>
      </c>
      <c r="X370" s="3" t="str">
        <f>VLOOKUP(Y370,Vat_tu__hang_hoa__dich_vu!$A:$B,2,0)</f>
        <v>CC300</v>
      </c>
      <c r="Y370" s="5" t="s">
        <v>2568</v>
      </c>
      <c r="AA370" s="3" t="s">
        <v>848</v>
      </c>
    </row>
    <row r="371" spans="1:27">
      <c r="A371" s="3" t="str">
        <f>VLOOKUP(B371,Data!$B:$F,5,0)</f>
        <v>00012737</v>
      </c>
      <c r="B371" s="4">
        <v>9105847748</v>
      </c>
      <c r="C371" s="5" t="str">
        <f>VLOOKUP(B371,Data!$B:$O,14,0)</f>
        <v>WIN-061</v>
      </c>
      <c r="D371" s="5"/>
      <c r="E371" s="6">
        <v>45894.399551770803</v>
      </c>
      <c r="F371" s="7">
        <f t="shared" si="10"/>
        <v>45894.399551770803</v>
      </c>
      <c r="G371" s="5"/>
      <c r="H371" s="3" t="s">
        <v>852</v>
      </c>
      <c r="I371" s="4" t="s">
        <v>841</v>
      </c>
      <c r="J371" s="3" t="s">
        <v>842</v>
      </c>
      <c r="K371" s="3" t="s">
        <v>843</v>
      </c>
      <c r="L371" s="4" t="s">
        <v>1487</v>
      </c>
      <c r="M371" s="3" t="s">
        <v>1488</v>
      </c>
      <c r="N371" s="9" t="str">
        <f t="shared" si="11"/>
        <v>2AAD WM+ QNM 116 Hùng Vương, Bắc Trà My</v>
      </c>
      <c r="O371" s="3">
        <v>20</v>
      </c>
      <c r="P371" s="4" t="s">
        <v>856</v>
      </c>
      <c r="Q371" s="3" t="s">
        <v>857</v>
      </c>
      <c r="R371" s="4" t="s">
        <v>858</v>
      </c>
      <c r="S371" s="4" t="s">
        <v>847</v>
      </c>
      <c r="T371" s="3">
        <v>50182</v>
      </c>
      <c r="U371" s="3">
        <v>3</v>
      </c>
      <c r="V371" s="3">
        <v>0</v>
      </c>
      <c r="X371" s="3" t="str">
        <f>VLOOKUP(Y371,Vat_tu__hang_hoa__dich_vu!$A:$B,2,0)</f>
        <v>GTLX250G</v>
      </c>
      <c r="Y371" s="5" t="s">
        <v>2913</v>
      </c>
      <c r="AA371" s="3" t="s">
        <v>848</v>
      </c>
    </row>
    <row r="372" spans="1:27">
      <c r="A372" s="3" t="str">
        <f>VLOOKUP(B372,Data!$B:$F,5,0)</f>
        <v>00025280</v>
      </c>
      <c r="B372" s="4">
        <v>9105847838</v>
      </c>
      <c r="C372" s="5" t="str">
        <f>VLOOKUP(B372,Data!$B:$O,14,0)</f>
        <v>WIN-056</v>
      </c>
      <c r="D372" s="5"/>
      <c r="E372" s="6">
        <v>45894.406108483803</v>
      </c>
      <c r="F372" s="7">
        <f t="shared" si="10"/>
        <v>45894.406108483803</v>
      </c>
      <c r="G372" s="5"/>
      <c r="H372" s="3" t="s">
        <v>852</v>
      </c>
      <c r="I372" s="4" t="s">
        <v>841</v>
      </c>
      <c r="J372" s="3" t="s">
        <v>842</v>
      </c>
      <c r="K372" s="3" t="s">
        <v>843</v>
      </c>
      <c r="L372" s="4" t="s">
        <v>1489</v>
      </c>
      <c r="M372" s="3" t="s">
        <v>1490</v>
      </c>
      <c r="N372" s="9" t="str">
        <f t="shared" si="11"/>
        <v>2AIN WM+ HYN 39 - 40 Như Quỳnh</v>
      </c>
      <c r="O372" s="3">
        <v>10</v>
      </c>
      <c r="P372" s="4" t="s">
        <v>853</v>
      </c>
      <c r="Q372" s="3" t="s">
        <v>854</v>
      </c>
      <c r="R372" s="4" t="s">
        <v>855</v>
      </c>
      <c r="S372" s="4" t="s">
        <v>847</v>
      </c>
      <c r="T372" s="3">
        <v>55595</v>
      </c>
      <c r="U372" s="3">
        <v>1</v>
      </c>
      <c r="V372" s="3">
        <v>0</v>
      </c>
      <c r="X372" s="3" t="str">
        <f>VLOOKUP(Y372,Vat_tu__hang_hoa__dich_vu!$A:$B,2,0)</f>
        <v>TH200</v>
      </c>
      <c r="Y372" s="5" t="s">
        <v>2866</v>
      </c>
      <c r="AA372" s="3" t="s">
        <v>848</v>
      </c>
    </row>
    <row r="373" spans="1:27">
      <c r="A373" s="3" t="str">
        <f>VLOOKUP(B373,Data!$B:$F,5,0)</f>
        <v>00012477</v>
      </c>
      <c r="B373" s="4">
        <v>9105847857</v>
      </c>
      <c r="C373" s="5" t="str">
        <f>VLOOKUP(B373,Data!$B:$O,14,0)</f>
        <v>WIN-006</v>
      </c>
      <c r="D373" s="5"/>
      <c r="E373" s="6">
        <v>45894.407185185199</v>
      </c>
      <c r="F373" s="7">
        <f t="shared" si="10"/>
        <v>45894.407185185199</v>
      </c>
      <c r="G373" s="5"/>
      <c r="H373" s="3" t="s">
        <v>852</v>
      </c>
      <c r="I373" s="4" t="s">
        <v>841</v>
      </c>
      <c r="J373" s="3" t="s">
        <v>842</v>
      </c>
      <c r="K373" s="3" t="s">
        <v>843</v>
      </c>
      <c r="L373" s="4" t="s">
        <v>887</v>
      </c>
      <c r="M373" s="3" t="s">
        <v>888</v>
      </c>
      <c r="N373" s="9" t="str">
        <f t="shared" si="11"/>
        <v>6024 WM+ HDG Thái Mông, Kinh Môn</v>
      </c>
      <c r="O373" s="3">
        <v>10</v>
      </c>
      <c r="P373" s="4" t="s">
        <v>859</v>
      </c>
      <c r="Q373" s="3" t="s">
        <v>860</v>
      </c>
      <c r="R373" s="4" t="s">
        <v>861</v>
      </c>
      <c r="S373" s="4" t="s">
        <v>847</v>
      </c>
      <c r="T373" s="3">
        <v>111058</v>
      </c>
      <c r="U373" s="3">
        <v>3</v>
      </c>
      <c r="V373" s="3">
        <v>0</v>
      </c>
      <c r="X373" s="3" t="str">
        <f>VLOOKUP(Y373,Vat_tu__hang_hoa__dich_vu!$A:$B,2,0)</f>
        <v>GM500</v>
      </c>
      <c r="Y373" s="5" t="s">
        <v>2628</v>
      </c>
      <c r="AA373" s="3" t="s">
        <v>848</v>
      </c>
    </row>
    <row r="374" spans="1:27">
      <c r="A374" s="3" t="str">
        <f>VLOOKUP(B374,Data!$B:$F,5,0)</f>
        <v>00012740</v>
      </c>
      <c r="B374" s="4">
        <v>9105847858</v>
      </c>
      <c r="C374" s="5" t="str">
        <f>VLOOKUP(B374,Data!$B:$O,14,0)</f>
        <v>WIN-061</v>
      </c>
      <c r="D374" s="5"/>
      <c r="E374" s="6">
        <v>45894.408208483801</v>
      </c>
      <c r="F374" s="7">
        <f t="shared" si="10"/>
        <v>45894.408208483801</v>
      </c>
      <c r="G374" s="5"/>
      <c r="H374" s="3" t="s">
        <v>852</v>
      </c>
      <c r="I374" s="4" t="s">
        <v>841</v>
      </c>
      <c r="J374" s="3" t="s">
        <v>842</v>
      </c>
      <c r="K374" s="3" t="s">
        <v>843</v>
      </c>
      <c r="L374" s="4" t="s">
        <v>1147</v>
      </c>
      <c r="M374" s="3" t="s">
        <v>1148</v>
      </c>
      <c r="N374" s="9" t="str">
        <f t="shared" si="11"/>
        <v>2AWJ WM+ QNM Thôn La Huân, Điện Thọ</v>
      </c>
      <c r="O374" s="3">
        <v>10</v>
      </c>
      <c r="P374" s="4" t="s">
        <v>856</v>
      </c>
      <c r="Q374" s="3" t="s">
        <v>857</v>
      </c>
      <c r="R374" s="4" t="s">
        <v>858</v>
      </c>
      <c r="S374" s="4" t="s">
        <v>847</v>
      </c>
      <c r="T374" s="3">
        <v>50182</v>
      </c>
      <c r="U374" s="3">
        <v>1</v>
      </c>
      <c r="V374" s="3">
        <v>0</v>
      </c>
      <c r="X374" s="3" t="str">
        <f>VLOOKUP(Y374,Vat_tu__hang_hoa__dich_vu!$A:$B,2,0)</f>
        <v>GTLX250G</v>
      </c>
      <c r="Y374" s="5" t="s">
        <v>2913</v>
      </c>
      <c r="AA374" s="3" t="s">
        <v>848</v>
      </c>
    </row>
    <row r="375" spans="1:27">
      <c r="A375" s="3" t="str">
        <f>VLOOKUP(B375,Data!$B:$F,5,0)</f>
        <v>00068060</v>
      </c>
      <c r="B375" s="4">
        <v>9105847884</v>
      </c>
      <c r="C375" s="5" t="str">
        <f>VLOOKUP(B375,Data!$B:$O,14,0)</f>
        <v>WIN-009</v>
      </c>
      <c r="D375" s="5"/>
      <c r="E375" s="6">
        <v>45894.411144525497</v>
      </c>
      <c r="F375" s="7">
        <f t="shared" si="10"/>
        <v>45894.411144525497</v>
      </c>
      <c r="G375" s="5"/>
      <c r="H375" s="3" t="s">
        <v>852</v>
      </c>
      <c r="I375" s="4" t="s">
        <v>841</v>
      </c>
      <c r="J375" s="3" t="s">
        <v>842</v>
      </c>
      <c r="K375" s="3" t="s">
        <v>843</v>
      </c>
      <c r="L375" s="4" t="s">
        <v>883</v>
      </c>
      <c r="M375" s="3" t="s">
        <v>884</v>
      </c>
      <c r="N375" s="9" t="str">
        <f t="shared" si="11"/>
        <v>6098 WM+ DNG 58 Hà Tông Quyền</v>
      </c>
      <c r="O375" s="3">
        <v>10</v>
      </c>
      <c r="P375" s="4" t="s">
        <v>865</v>
      </c>
      <c r="Q375" s="3" t="s">
        <v>866</v>
      </c>
      <c r="R375" s="4" t="s">
        <v>867</v>
      </c>
      <c r="S375" s="4" t="s">
        <v>847</v>
      </c>
      <c r="T375" s="3">
        <v>70950</v>
      </c>
      <c r="U375" s="3">
        <v>1</v>
      </c>
      <c r="V375" s="3">
        <v>0</v>
      </c>
      <c r="X375" s="3" t="str">
        <f>VLOOKUP(Y375,Vat_tu__hang_hoa__dich_vu!$A:$B,2,0)</f>
        <v>CN300</v>
      </c>
      <c r="Y375" s="5" t="s">
        <v>2617</v>
      </c>
      <c r="AA375" s="3" t="s">
        <v>848</v>
      </c>
    </row>
    <row r="376" spans="1:27">
      <c r="A376" s="3" t="str">
        <f>VLOOKUP(B376,Data!$B:$F,5,0)</f>
        <v>00009438</v>
      </c>
      <c r="B376" s="4">
        <v>9105847917</v>
      </c>
      <c r="C376" s="5" t="str">
        <f>VLOOKUP(B376,Data!$B:$O,14,0)</f>
        <v>WIN-059</v>
      </c>
      <c r="D376" s="5"/>
      <c r="E376" s="6">
        <v>45894.411581284701</v>
      </c>
      <c r="F376" s="7">
        <f t="shared" si="10"/>
        <v>45894.411581284701</v>
      </c>
      <c r="G376" s="5"/>
      <c r="H376" s="3" t="s">
        <v>852</v>
      </c>
      <c r="I376" s="4" t="s">
        <v>841</v>
      </c>
      <c r="J376" s="3" t="s">
        <v>842</v>
      </c>
      <c r="K376" s="3" t="s">
        <v>843</v>
      </c>
      <c r="L376" s="4" t="s">
        <v>1351</v>
      </c>
      <c r="M376" s="3" t="s">
        <v>1352</v>
      </c>
      <c r="N376" s="9" t="str">
        <f t="shared" si="11"/>
        <v>4828 WM+ TNN 815 Dương Tự Minh</v>
      </c>
      <c r="O376" s="3">
        <v>10</v>
      </c>
      <c r="P376" s="4" t="s">
        <v>859</v>
      </c>
      <c r="Q376" s="3" t="s">
        <v>860</v>
      </c>
      <c r="R376" s="4" t="s">
        <v>861</v>
      </c>
      <c r="S376" s="4" t="s">
        <v>847</v>
      </c>
      <c r="T376" s="3">
        <v>111058</v>
      </c>
      <c r="U376" s="3">
        <v>1</v>
      </c>
      <c r="V376" s="3">
        <v>0</v>
      </c>
      <c r="X376" s="3" t="str">
        <f>VLOOKUP(Y376,Vat_tu__hang_hoa__dich_vu!$A:$B,2,0)</f>
        <v>GM500</v>
      </c>
      <c r="Y376" s="5" t="s">
        <v>2628</v>
      </c>
      <c r="AA376" s="3" t="s">
        <v>848</v>
      </c>
    </row>
    <row r="377" spans="1:27">
      <c r="A377" s="3" t="str">
        <f>VLOOKUP(B377,Data!$B:$F,5,0)</f>
        <v>00068063</v>
      </c>
      <c r="B377" s="4">
        <v>9105847931</v>
      </c>
      <c r="C377" s="5" t="str">
        <f>VLOOKUP(B377,Data!$B:$O,14,0)</f>
        <v>WIN-009</v>
      </c>
      <c r="D377" s="5"/>
      <c r="E377" s="6">
        <v>45894.4134450579</v>
      </c>
      <c r="F377" s="7">
        <f t="shared" si="10"/>
        <v>45894.4134450579</v>
      </c>
      <c r="G377" s="5"/>
      <c r="H377" s="3" t="s">
        <v>852</v>
      </c>
      <c r="I377" s="4" t="s">
        <v>841</v>
      </c>
      <c r="J377" s="3" t="s">
        <v>842</v>
      </c>
      <c r="K377" s="3" t="s">
        <v>843</v>
      </c>
      <c r="L377" s="4" t="s">
        <v>881</v>
      </c>
      <c r="M377" s="3" t="s">
        <v>882</v>
      </c>
      <c r="N377" s="9" t="str">
        <f t="shared" si="11"/>
        <v>6745 WM+ DNG 38 Lê Thanh Nghị</v>
      </c>
      <c r="O377" s="3">
        <v>10</v>
      </c>
      <c r="P377" s="4" t="s">
        <v>859</v>
      </c>
      <c r="Q377" s="3" t="s">
        <v>860</v>
      </c>
      <c r="R377" s="4" t="s">
        <v>861</v>
      </c>
      <c r="S377" s="4" t="s">
        <v>847</v>
      </c>
      <c r="T377" s="3">
        <v>111058</v>
      </c>
      <c r="U377" s="3">
        <v>2</v>
      </c>
      <c r="V377" s="3">
        <v>0</v>
      </c>
      <c r="X377" s="3" t="str">
        <f>VLOOKUP(Y377,Vat_tu__hang_hoa__dich_vu!$A:$B,2,0)</f>
        <v>GM500</v>
      </c>
      <c r="Y377" s="5" t="s">
        <v>2628</v>
      </c>
      <c r="AA377" s="3" t="s">
        <v>848</v>
      </c>
    </row>
    <row r="378" spans="1:27">
      <c r="A378" s="3" t="str">
        <f>VLOOKUP(B378,Data!$B:$F,5,0)</f>
        <v>00008418</v>
      </c>
      <c r="B378" s="4">
        <v>9105847914</v>
      </c>
      <c r="C378" s="5" t="str">
        <f>VLOOKUP(B378,Data!$B:$O,14,0)</f>
        <v>WIN-065</v>
      </c>
      <c r="D378" s="5"/>
      <c r="E378" s="6">
        <v>45894.415595254599</v>
      </c>
      <c r="F378" s="7">
        <f t="shared" si="10"/>
        <v>45894.415595254599</v>
      </c>
      <c r="G378" s="5"/>
      <c r="H378" s="3" t="s">
        <v>852</v>
      </c>
      <c r="I378" s="4" t="s">
        <v>841</v>
      </c>
      <c r="J378" s="3" t="s">
        <v>842</v>
      </c>
      <c r="K378" s="3" t="s">
        <v>843</v>
      </c>
      <c r="L378" s="4" t="s">
        <v>1161</v>
      </c>
      <c r="M378" s="3" t="s">
        <v>1162</v>
      </c>
      <c r="N378" s="9" t="str">
        <f t="shared" si="11"/>
        <v>2AHX WM+ BGG 128 Nguyễn Trãi</v>
      </c>
      <c r="O378" s="3">
        <v>10</v>
      </c>
      <c r="P378" s="4" t="s">
        <v>844</v>
      </c>
      <c r="Q378" s="3" t="s">
        <v>845</v>
      </c>
      <c r="R378" s="4" t="s">
        <v>846</v>
      </c>
      <c r="S378" s="4" t="s">
        <v>847</v>
      </c>
      <c r="T378" s="3">
        <v>46000</v>
      </c>
      <c r="U378" s="3">
        <v>1</v>
      </c>
      <c r="V378" s="3">
        <v>0</v>
      </c>
      <c r="X378" s="3" t="str">
        <f>VLOOKUP(Y378,Vat_tu__hang_hoa__dich_vu!$A:$B,2,0)</f>
        <v>MNH250</v>
      </c>
      <c r="Y378" s="5" t="s">
        <v>2912</v>
      </c>
      <c r="AA378" s="3" t="s">
        <v>848</v>
      </c>
    </row>
    <row r="379" spans="1:27">
      <c r="A379" s="3" t="str">
        <f>VLOOKUP(B379,Data!$B:$F,5,0)</f>
        <v>00028425</v>
      </c>
      <c r="B379" s="4">
        <v>9105847968</v>
      </c>
      <c r="C379" s="5" t="str">
        <f>VLOOKUP(B379,Data!$B:$O,14,0)</f>
        <v>WIN-020</v>
      </c>
      <c r="D379" s="5"/>
      <c r="E379" s="6">
        <v>45894.417008101896</v>
      </c>
      <c r="F379" s="7">
        <f t="shared" si="10"/>
        <v>45894.417008101896</v>
      </c>
      <c r="G379" s="5"/>
      <c r="H379" s="3" t="s">
        <v>852</v>
      </c>
      <c r="I379" s="4" t="s">
        <v>841</v>
      </c>
      <c r="J379" s="3" t="s">
        <v>842</v>
      </c>
      <c r="K379" s="3" t="s">
        <v>843</v>
      </c>
      <c r="L379" s="4" t="s">
        <v>995</v>
      </c>
      <c r="M379" s="3" t="s">
        <v>996</v>
      </c>
      <c r="N379" s="9" t="str">
        <f t="shared" si="11"/>
        <v>2AIX WM+ THA Thôn 6, Nga Liên</v>
      </c>
      <c r="O379" s="3">
        <v>10</v>
      </c>
      <c r="P379" s="4" t="s">
        <v>859</v>
      </c>
      <c r="Q379" s="3" t="s">
        <v>860</v>
      </c>
      <c r="R379" s="4" t="s">
        <v>861</v>
      </c>
      <c r="S379" s="4" t="s">
        <v>847</v>
      </c>
      <c r="T379" s="3">
        <v>111058</v>
      </c>
      <c r="U379" s="3">
        <v>4</v>
      </c>
      <c r="V379" s="3">
        <v>0</v>
      </c>
      <c r="X379" s="3" t="str">
        <f>VLOOKUP(Y379,Vat_tu__hang_hoa__dich_vu!$A:$B,2,0)</f>
        <v>GM500</v>
      </c>
      <c r="Y379" s="5" t="s">
        <v>2628</v>
      </c>
      <c r="AA379" s="3" t="s">
        <v>848</v>
      </c>
    </row>
    <row r="380" spans="1:27">
      <c r="A380" s="3" t="str">
        <f>VLOOKUP(B380,Data!$B:$F,5,0)</f>
        <v>00413907</v>
      </c>
      <c r="B380" s="4">
        <v>9105848098</v>
      </c>
      <c r="C380" s="5" t="str">
        <f>VLOOKUP(B380,Data!$B:$O,14,0)</f>
        <v>WIN-002</v>
      </c>
      <c r="D380" s="5"/>
      <c r="E380" s="6">
        <v>45894.427365543997</v>
      </c>
      <c r="F380" s="7">
        <f t="shared" si="10"/>
        <v>45894.427365543997</v>
      </c>
      <c r="G380" s="5"/>
      <c r="H380" s="3" t="s">
        <v>852</v>
      </c>
      <c r="I380" s="4" t="s">
        <v>841</v>
      </c>
      <c r="J380" s="3" t="s">
        <v>842</v>
      </c>
      <c r="K380" s="3" t="s">
        <v>843</v>
      </c>
      <c r="L380" s="4" t="s">
        <v>1303</v>
      </c>
      <c r="M380" s="3" t="s">
        <v>1304</v>
      </c>
      <c r="N380" s="9" t="str">
        <f t="shared" si="11"/>
        <v>3851 WM+ HNI The Legend, 109 Nguyễn Tuân</v>
      </c>
      <c r="O380" s="3">
        <v>10</v>
      </c>
      <c r="P380" s="4" t="s">
        <v>859</v>
      </c>
      <c r="Q380" s="3" t="s">
        <v>860</v>
      </c>
      <c r="R380" s="4" t="s">
        <v>861</v>
      </c>
      <c r="S380" s="4" t="s">
        <v>847</v>
      </c>
      <c r="T380" s="3">
        <v>111058</v>
      </c>
      <c r="U380" s="3">
        <v>2</v>
      </c>
      <c r="V380" s="3">
        <v>0</v>
      </c>
      <c r="X380" s="3" t="str">
        <f>VLOOKUP(Y380,Vat_tu__hang_hoa__dich_vu!$A:$B,2,0)</f>
        <v>GM500</v>
      </c>
      <c r="Y380" s="5" t="s">
        <v>2628</v>
      </c>
      <c r="AA380" s="3" t="s">
        <v>848</v>
      </c>
    </row>
    <row r="381" spans="1:27">
      <c r="A381" s="3" t="str">
        <f>VLOOKUP(B381,Data!$B:$F,5,0)</f>
        <v>00012483</v>
      </c>
      <c r="B381" s="4">
        <v>9105848095</v>
      </c>
      <c r="C381" s="5" t="str">
        <f>VLOOKUP(B381,Data!$B:$O,14,0)</f>
        <v>WIN-006</v>
      </c>
      <c r="D381" s="5"/>
      <c r="E381" s="6">
        <v>45894.430015393496</v>
      </c>
      <c r="F381" s="7">
        <f t="shared" si="10"/>
        <v>45894.430015393496</v>
      </c>
      <c r="G381" s="5"/>
      <c r="H381" s="3" t="s">
        <v>852</v>
      </c>
      <c r="I381" s="4" t="s">
        <v>841</v>
      </c>
      <c r="J381" s="3" t="s">
        <v>842</v>
      </c>
      <c r="K381" s="3" t="s">
        <v>843</v>
      </c>
      <c r="L381" s="4" t="s">
        <v>887</v>
      </c>
      <c r="M381" s="3" t="s">
        <v>888</v>
      </c>
      <c r="N381" s="9" t="str">
        <f t="shared" si="11"/>
        <v>6024 WM+ HDG Thái Mông, Kinh Môn</v>
      </c>
      <c r="O381" s="3">
        <v>10</v>
      </c>
      <c r="P381" s="4" t="s">
        <v>844</v>
      </c>
      <c r="Q381" s="3" t="s">
        <v>845</v>
      </c>
      <c r="R381" s="4" t="s">
        <v>846</v>
      </c>
      <c r="S381" s="4" t="s">
        <v>847</v>
      </c>
      <c r="T381" s="3">
        <v>46000</v>
      </c>
      <c r="U381" s="3">
        <v>1</v>
      </c>
      <c r="V381" s="3">
        <v>0</v>
      </c>
      <c r="X381" s="3" t="str">
        <f>VLOOKUP(Y381,Vat_tu__hang_hoa__dich_vu!$A:$B,2,0)</f>
        <v>MNH250</v>
      </c>
      <c r="Y381" s="5" t="s">
        <v>2912</v>
      </c>
      <c r="AA381" s="3" t="s">
        <v>848</v>
      </c>
    </row>
    <row r="382" spans="1:27">
      <c r="A382" s="3" t="str">
        <f>VLOOKUP(B382,Data!$B:$F,5,0)</f>
        <v>00012483</v>
      </c>
      <c r="B382" s="4">
        <v>9105848095</v>
      </c>
      <c r="C382" s="5" t="str">
        <f>VLOOKUP(B382,Data!$B:$O,14,0)</f>
        <v>WIN-006</v>
      </c>
      <c r="D382" s="5"/>
      <c r="E382" s="6">
        <v>45894.430015393496</v>
      </c>
      <c r="F382" s="7">
        <f t="shared" si="10"/>
        <v>45894.430015393496</v>
      </c>
      <c r="G382" s="5"/>
      <c r="H382" s="3" t="s">
        <v>852</v>
      </c>
      <c r="I382" s="4" t="s">
        <v>841</v>
      </c>
      <c r="J382" s="3" t="s">
        <v>842</v>
      </c>
      <c r="K382" s="3" t="s">
        <v>843</v>
      </c>
      <c r="L382" s="4" t="s">
        <v>887</v>
      </c>
      <c r="M382" s="3" t="s">
        <v>888</v>
      </c>
      <c r="N382" s="9" t="str">
        <f t="shared" si="11"/>
        <v>6024 WM+ HDG Thái Mông, Kinh Môn</v>
      </c>
      <c r="O382" s="3">
        <v>20</v>
      </c>
      <c r="P382" s="4" t="s">
        <v>862</v>
      </c>
      <c r="Q382" s="3" t="s">
        <v>863</v>
      </c>
      <c r="R382" s="4" t="s">
        <v>864</v>
      </c>
      <c r="S382" s="4" t="s">
        <v>847</v>
      </c>
      <c r="T382" s="3">
        <v>74250</v>
      </c>
      <c r="U382" s="3">
        <v>1</v>
      </c>
      <c r="V382" s="3">
        <v>0</v>
      </c>
      <c r="X382" s="3" t="str">
        <f>VLOOKUP(Y382,Vat_tu__hang_hoa__dich_vu!$A:$B,2,0)</f>
        <v>CC300</v>
      </c>
      <c r="Y382" s="5" t="s">
        <v>2568</v>
      </c>
      <c r="AA382" s="3" t="s">
        <v>848</v>
      </c>
    </row>
    <row r="383" spans="1:27">
      <c r="A383" s="3" t="str">
        <f>VLOOKUP(B383,Data!$B:$F,5,0)</f>
        <v>00009137</v>
      </c>
      <c r="B383" s="4">
        <v>9105848133</v>
      </c>
      <c r="C383" s="5" t="str">
        <f>VLOOKUP(B383,Data!$B:$O,14,0)</f>
        <v>WIN-070</v>
      </c>
      <c r="D383" s="5"/>
      <c r="E383" s="6">
        <v>45894.431478587998</v>
      </c>
      <c r="F383" s="7">
        <f t="shared" si="10"/>
        <v>45894.431478587998</v>
      </c>
      <c r="G383" s="5"/>
      <c r="H383" s="3" t="s">
        <v>852</v>
      </c>
      <c r="I383" s="4" t="s">
        <v>841</v>
      </c>
      <c r="J383" s="3" t="s">
        <v>842</v>
      </c>
      <c r="K383" s="3" t="s">
        <v>843</v>
      </c>
      <c r="L383" s="4" t="s">
        <v>1009</v>
      </c>
      <c r="M383" s="3" t="s">
        <v>1010</v>
      </c>
      <c r="N383" s="9" t="str">
        <f t="shared" si="11"/>
        <v>6285 WM+ QTI 126 Lý Thường Kiệt, Đông Hà</v>
      </c>
      <c r="O383" s="3">
        <v>10</v>
      </c>
      <c r="P383" s="4" t="s">
        <v>856</v>
      </c>
      <c r="Q383" s="3" t="s">
        <v>857</v>
      </c>
      <c r="R383" s="4" t="s">
        <v>858</v>
      </c>
      <c r="S383" s="4" t="s">
        <v>847</v>
      </c>
      <c r="T383" s="3">
        <v>50182</v>
      </c>
      <c r="U383" s="3">
        <v>1</v>
      </c>
      <c r="V383" s="3">
        <v>0</v>
      </c>
      <c r="X383" s="3" t="str">
        <f>VLOOKUP(Y383,Vat_tu__hang_hoa__dich_vu!$A:$B,2,0)</f>
        <v>GTLX250G</v>
      </c>
      <c r="Y383" s="5" t="s">
        <v>2913</v>
      </c>
      <c r="AA383" s="3" t="s">
        <v>848</v>
      </c>
    </row>
    <row r="384" spans="1:27">
      <c r="A384" s="3" t="str">
        <f>VLOOKUP(B384,Data!$B:$F,5,0)</f>
        <v>00009137</v>
      </c>
      <c r="B384" s="4">
        <v>9105848133</v>
      </c>
      <c r="C384" s="5" t="str">
        <f>VLOOKUP(B384,Data!$B:$O,14,0)</f>
        <v>WIN-070</v>
      </c>
      <c r="D384" s="5"/>
      <c r="E384" s="6">
        <v>45894.431478587998</v>
      </c>
      <c r="F384" s="7">
        <f t="shared" si="10"/>
        <v>45894.431478587998</v>
      </c>
      <c r="G384" s="5"/>
      <c r="H384" s="3" t="s">
        <v>852</v>
      </c>
      <c r="I384" s="4" t="s">
        <v>841</v>
      </c>
      <c r="J384" s="3" t="s">
        <v>842</v>
      </c>
      <c r="K384" s="3" t="s">
        <v>843</v>
      </c>
      <c r="L384" s="4" t="s">
        <v>1009</v>
      </c>
      <c r="M384" s="3" t="s">
        <v>1010</v>
      </c>
      <c r="N384" s="9" t="str">
        <f t="shared" si="11"/>
        <v>6285 WM+ QTI 126 Lý Thường Kiệt, Đông Hà</v>
      </c>
      <c r="O384" s="3">
        <v>20</v>
      </c>
      <c r="P384" s="4" t="s">
        <v>868</v>
      </c>
      <c r="Q384" s="3" t="s">
        <v>869</v>
      </c>
      <c r="R384" s="4" t="s">
        <v>870</v>
      </c>
      <c r="S384" s="4" t="s">
        <v>847</v>
      </c>
      <c r="T384" s="3">
        <v>49500</v>
      </c>
      <c r="U384" s="3">
        <v>1</v>
      </c>
      <c r="V384" s="3">
        <v>0</v>
      </c>
      <c r="X384" s="3" t="str">
        <f>VLOOKUP(Y384,Vat_tu__hang_hoa__dich_vu!$A:$B,2,0)</f>
        <v>GL250KT</v>
      </c>
      <c r="Y384" s="5" t="s">
        <v>2681</v>
      </c>
      <c r="AA384" s="3" t="s">
        <v>848</v>
      </c>
    </row>
    <row r="385" spans="1:27">
      <c r="A385" s="3" t="str">
        <f>VLOOKUP(B385,Data!$B:$F,5,0)</f>
        <v>00135281</v>
      </c>
      <c r="B385" s="4">
        <v>9105848160</v>
      </c>
      <c r="C385" s="5" t="str">
        <f>VLOOKUP(B385,Data!$B:$O,14,0)</f>
        <v>WIN</v>
      </c>
      <c r="D385" s="5"/>
      <c r="E385" s="6">
        <v>45894.432100462996</v>
      </c>
      <c r="F385" s="7">
        <f t="shared" si="10"/>
        <v>45894.432100462996</v>
      </c>
      <c r="G385" s="5"/>
      <c r="H385" s="3" t="s">
        <v>852</v>
      </c>
      <c r="I385" s="4" t="s">
        <v>841</v>
      </c>
      <c r="J385" s="3" t="s">
        <v>842</v>
      </c>
      <c r="K385" s="3" t="s">
        <v>843</v>
      </c>
      <c r="L385" s="4" t="s">
        <v>1254</v>
      </c>
      <c r="M385" s="3" t="s">
        <v>1255</v>
      </c>
      <c r="N385" s="9" t="str">
        <f t="shared" si="11"/>
        <v>5557 WM+ HCM CC Bảo Minh Ezland (HAUSNEO</v>
      </c>
      <c r="O385" s="3">
        <v>10</v>
      </c>
      <c r="P385" s="4" t="s">
        <v>844</v>
      </c>
      <c r="Q385" s="3" t="s">
        <v>845</v>
      </c>
      <c r="R385" s="4" t="s">
        <v>846</v>
      </c>
      <c r="S385" s="4" t="s">
        <v>847</v>
      </c>
      <c r="T385" s="3">
        <v>46000</v>
      </c>
      <c r="U385" s="3">
        <v>1</v>
      </c>
      <c r="V385" s="3">
        <v>0</v>
      </c>
      <c r="X385" s="3" t="str">
        <f>VLOOKUP(Y385,Vat_tu__hang_hoa__dich_vu!$A:$B,2,0)</f>
        <v>MNH250</v>
      </c>
      <c r="Y385" s="5" t="s">
        <v>2912</v>
      </c>
      <c r="AA385" s="3" t="s">
        <v>848</v>
      </c>
    </row>
    <row r="386" spans="1:27">
      <c r="A386" s="3" t="str">
        <f>VLOOKUP(B386,Data!$B:$F,5,0)</f>
        <v>00135281</v>
      </c>
      <c r="B386" s="4">
        <v>9105848160</v>
      </c>
      <c r="C386" s="5" t="str">
        <f>VLOOKUP(B386,Data!$B:$O,14,0)</f>
        <v>WIN</v>
      </c>
      <c r="D386" s="5"/>
      <c r="E386" s="6">
        <v>45894.432100462996</v>
      </c>
      <c r="F386" s="7">
        <f t="shared" si="10"/>
        <v>45894.432100462996</v>
      </c>
      <c r="G386" s="5"/>
      <c r="H386" s="3" t="s">
        <v>852</v>
      </c>
      <c r="I386" s="4" t="s">
        <v>841</v>
      </c>
      <c r="J386" s="3" t="s">
        <v>842</v>
      </c>
      <c r="K386" s="3" t="s">
        <v>843</v>
      </c>
      <c r="L386" s="4" t="s">
        <v>1254</v>
      </c>
      <c r="M386" s="3" t="s">
        <v>1255</v>
      </c>
      <c r="N386" s="9" t="str">
        <f t="shared" si="11"/>
        <v>5557 WM+ HCM CC Bảo Minh Ezland (HAUSNEO</v>
      </c>
      <c r="O386" s="3">
        <v>20</v>
      </c>
      <c r="P386" s="4" t="s">
        <v>862</v>
      </c>
      <c r="Q386" s="3" t="s">
        <v>863</v>
      </c>
      <c r="R386" s="4" t="s">
        <v>864</v>
      </c>
      <c r="S386" s="4" t="s">
        <v>847</v>
      </c>
      <c r="T386" s="3">
        <v>74250</v>
      </c>
      <c r="U386" s="3">
        <v>1</v>
      </c>
      <c r="V386" s="3">
        <v>0</v>
      </c>
      <c r="X386" s="3" t="str">
        <f>VLOOKUP(Y386,Vat_tu__hang_hoa__dich_vu!$A:$B,2,0)</f>
        <v>CC300</v>
      </c>
      <c r="Y386" s="5" t="s">
        <v>2568</v>
      </c>
      <c r="AA386" s="3" t="s">
        <v>848</v>
      </c>
    </row>
    <row r="387" spans="1:27">
      <c r="A387" s="3" t="str">
        <f>VLOOKUP(B387,Data!$B:$F,5,0)</f>
        <v>00413933</v>
      </c>
      <c r="B387" s="4">
        <v>9105848145</v>
      </c>
      <c r="C387" s="5" t="str">
        <f>VLOOKUP(B387,Data!$B:$O,14,0)</f>
        <v>WIN-002</v>
      </c>
      <c r="D387" s="5"/>
      <c r="E387" s="6">
        <v>45894.433032372697</v>
      </c>
      <c r="F387" s="7">
        <f t="shared" ref="F387:F450" si="12">E387</f>
        <v>45894.433032372697</v>
      </c>
      <c r="G387" s="5"/>
      <c r="H387" s="3" t="s">
        <v>852</v>
      </c>
      <c r="I387" s="4" t="s">
        <v>841</v>
      </c>
      <c r="J387" s="3" t="s">
        <v>842</v>
      </c>
      <c r="K387" s="3" t="s">
        <v>843</v>
      </c>
      <c r="L387" s="4" t="s">
        <v>1065</v>
      </c>
      <c r="M387" s="3" t="s">
        <v>1066</v>
      </c>
      <c r="N387" s="9" t="str">
        <f t="shared" ref="N387:N450" si="13">L387&amp;" "&amp;M387</f>
        <v>2995 WM+ HNI Lô 8-3A KCN Hoàng Mai</v>
      </c>
      <c r="O387" s="3">
        <v>10</v>
      </c>
      <c r="P387" s="4" t="s">
        <v>859</v>
      </c>
      <c r="Q387" s="3" t="s">
        <v>860</v>
      </c>
      <c r="R387" s="4" t="s">
        <v>861</v>
      </c>
      <c r="S387" s="4" t="s">
        <v>847</v>
      </c>
      <c r="T387" s="3">
        <v>111058</v>
      </c>
      <c r="U387" s="3">
        <v>1</v>
      </c>
      <c r="V387" s="3">
        <v>0</v>
      </c>
      <c r="X387" s="3" t="str">
        <f>VLOOKUP(Y387,Vat_tu__hang_hoa__dich_vu!$A:$B,2,0)</f>
        <v>GM500</v>
      </c>
      <c r="Y387" s="5" t="s">
        <v>2628</v>
      </c>
      <c r="AA387" s="3" t="s">
        <v>848</v>
      </c>
    </row>
    <row r="388" spans="1:27">
      <c r="A388" s="3" t="str">
        <f>VLOOKUP(B388,Data!$B:$F,5,0)</f>
        <v>00413955</v>
      </c>
      <c r="B388" s="4">
        <v>9105848181</v>
      </c>
      <c r="C388" s="5" t="str">
        <f>VLOOKUP(B388,Data!$B:$O,14,0)</f>
        <v>WIN-002</v>
      </c>
      <c r="D388" s="5"/>
      <c r="E388" s="6">
        <v>45894.435093020802</v>
      </c>
      <c r="F388" s="7">
        <f t="shared" si="12"/>
        <v>45894.435093020802</v>
      </c>
      <c r="G388" s="5"/>
      <c r="H388" s="3" t="s">
        <v>852</v>
      </c>
      <c r="I388" s="4" t="s">
        <v>841</v>
      </c>
      <c r="J388" s="3" t="s">
        <v>842</v>
      </c>
      <c r="K388" s="3" t="s">
        <v>843</v>
      </c>
      <c r="L388" s="4" t="s">
        <v>1491</v>
      </c>
      <c r="M388" s="3" t="s">
        <v>1492</v>
      </c>
      <c r="N388" s="9" t="str">
        <f t="shared" si="13"/>
        <v>4534 WM+ HNI 20 Tổ 3 Giang Biên</v>
      </c>
      <c r="O388" s="3">
        <v>10</v>
      </c>
      <c r="P388" s="4" t="s">
        <v>844</v>
      </c>
      <c r="Q388" s="3" t="s">
        <v>845</v>
      </c>
      <c r="R388" s="4" t="s">
        <v>846</v>
      </c>
      <c r="S388" s="4" t="s">
        <v>847</v>
      </c>
      <c r="T388" s="3">
        <v>46000</v>
      </c>
      <c r="U388" s="3">
        <v>1</v>
      </c>
      <c r="V388" s="3">
        <v>0</v>
      </c>
      <c r="X388" s="3" t="str">
        <f>VLOOKUP(Y388,Vat_tu__hang_hoa__dich_vu!$A:$B,2,0)</f>
        <v>MNH250</v>
      </c>
      <c r="Y388" s="5" t="s">
        <v>2912</v>
      </c>
      <c r="AA388" s="3" t="s">
        <v>848</v>
      </c>
    </row>
    <row r="389" spans="1:27">
      <c r="A389" s="3" t="str">
        <f>VLOOKUP(B389,Data!$B:$F,5,0)</f>
        <v>00413917</v>
      </c>
      <c r="B389" s="4">
        <v>9105848116</v>
      </c>
      <c r="C389" s="5" t="str">
        <f>VLOOKUP(B389,Data!$B:$O,14,0)</f>
        <v>WIN-002</v>
      </c>
      <c r="D389" s="5"/>
      <c r="E389" s="6">
        <v>45894.435417395798</v>
      </c>
      <c r="F389" s="7">
        <f t="shared" si="12"/>
        <v>45894.435417395798</v>
      </c>
      <c r="G389" s="5"/>
      <c r="H389" s="3" t="s">
        <v>852</v>
      </c>
      <c r="I389" s="4" t="s">
        <v>841</v>
      </c>
      <c r="J389" s="3" t="s">
        <v>842</v>
      </c>
      <c r="K389" s="3" t="s">
        <v>843</v>
      </c>
      <c r="L389" s="4" t="s">
        <v>1345</v>
      </c>
      <c r="M389" s="3" t="s">
        <v>1346</v>
      </c>
      <c r="N389" s="9" t="str">
        <f t="shared" si="13"/>
        <v>2761 WM+ HNI 22A Đức Diễn</v>
      </c>
      <c r="O389" s="3">
        <v>10</v>
      </c>
      <c r="P389" s="4" t="s">
        <v>859</v>
      </c>
      <c r="Q389" s="3" t="s">
        <v>860</v>
      </c>
      <c r="R389" s="4" t="s">
        <v>861</v>
      </c>
      <c r="S389" s="4" t="s">
        <v>847</v>
      </c>
      <c r="T389" s="3">
        <v>111058</v>
      </c>
      <c r="U389" s="3">
        <v>1</v>
      </c>
      <c r="V389" s="3">
        <v>0</v>
      </c>
      <c r="X389" s="3" t="str">
        <f>VLOOKUP(Y389,Vat_tu__hang_hoa__dich_vu!$A:$B,2,0)</f>
        <v>GM500</v>
      </c>
      <c r="Y389" s="5" t="s">
        <v>2628</v>
      </c>
      <c r="AA389" s="3" t="s">
        <v>848</v>
      </c>
    </row>
    <row r="390" spans="1:27">
      <c r="A390" s="3" t="str">
        <f>VLOOKUP(B390,Data!$B:$F,5,0)</f>
        <v>00413917</v>
      </c>
      <c r="B390" s="4">
        <v>9105848116</v>
      </c>
      <c r="C390" s="5" t="str">
        <f>VLOOKUP(B390,Data!$B:$O,14,0)</f>
        <v>WIN-002</v>
      </c>
      <c r="D390" s="5"/>
      <c r="E390" s="6">
        <v>45894.435417395798</v>
      </c>
      <c r="F390" s="7">
        <f t="shared" si="12"/>
        <v>45894.435417395798</v>
      </c>
      <c r="G390" s="5"/>
      <c r="H390" s="3" t="s">
        <v>852</v>
      </c>
      <c r="I390" s="4" t="s">
        <v>841</v>
      </c>
      <c r="J390" s="3" t="s">
        <v>842</v>
      </c>
      <c r="K390" s="3" t="s">
        <v>843</v>
      </c>
      <c r="L390" s="4" t="s">
        <v>1345</v>
      </c>
      <c r="M390" s="3" t="s">
        <v>1346</v>
      </c>
      <c r="N390" s="9" t="str">
        <f t="shared" si="13"/>
        <v>2761 WM+ HNI 22A Đức Diễn</v>
      </c>
      <c r="O390" s="3">
        <v>20</v>
      </c>
      <c r="P390" s="4" t="s">
        <v>856</v>
      </c>
      <c r="Q390" s="3" t="s">
        <v>857</v>
      </c>
      <c r="R390" s="4" t="s">
        <v>858</v>
      </c>
      <c r="S390" s="4" t="s">
        <v>847</v>
      </c>
      <c r="T390" s="3">
        <v>50182</v>
      </c>
      <c r="U390" s="3">
        <v>1</v>
      </c>
      <c r="V390" s="3">
        <v>0</v>
      </c>
      <c r="X390" s="3" t="str">
        <f>VLOOKUP(Y390,Vat_tu__hang_hoa__dich_vu!$A:$B,2,0)</f>
        <v>GTLX250G</v>
      </c>
      <c r="Y390" s="5" t="s">
        <v>2913</v>
      </c>
      <c r="AA390" s="3" t="s">
        <v>848</v>
      </c>
    </row>
    <row r="391" spans="1:27">
      <c r="A391" s="3" t="str">
        <f>VLOOKUP(B391,Data!$B:$F,5,0)</f>
        <v>00135290</v>
      </c>
      <c r="B391" s="4">
        <v>9105848224</v>
      </c>
      <c r="C391" s="5" t="str">
        <f>VLOOKUP(B391,Data!$B:$O,14,0)</f>
        <v>WIN</v>
      </c>
      <c r="D391" s="5"/>
      <c r="E391" s="6">
        <v>45894.437722071802</v>
      </c>
      <c r="F391" s="7">
        <f t="shared" si="12"/>
        <v>45894.437722071802</v>
      </c>
      <c r="G391" s="5"/>
      <c r="H391" s="3" t="s">
        <v>852</v>
      </c>
      <c r="I391" s="4" t="s">
        <v>841</v>
      </c>
      <c r="J391" s="3" t="s">
        <v>842</v>
      </c>
      <c r="K391" s="3" t="s">
        <v>843</v>
      </c>
      <c r="L391" s="4" t="s">
        <v>1493</v>
      </c>
      <c r="M391" s="3" t="s">
        <v>1494</v>
      </c>
      <c r="N391" s="9" t="str">
        <f t="shared" si="13"/>
        <v>2227 WM+ HCM 54-56 Huỳnh Mẫn Đạt</v>
      </c>
      <c r="O391" s="3">
        <v>10</v>
      </c>
      <c r="P391" s="4" t="s">
        <v>853</v>
      </c>
      <c r="Q391" s="3" t="s">
        <v>854</v>
      </c>
      <c r="R391" s="4" t="s">
        <v>855</v>
      </c>
      <c r="S391" s="4" t="s">
        <v>847</v>
      </c>
      <c r="T391" s="3">
        <v>55595</v>
      </c>
      <c r="U391" s="3">
        <v>1</v>
      </c>
      <c r="V391" s="3">
        <v>0</v>
      </c>
      <c r="X391" s="3" t="str">
        <f>VLOOKUP(Y391,Vat_tu__hang_hoa__dich_vu!$A:$B,2,0)</f>
        <v>TH200</v>
      </c>
      <c r="Y391" s="5" t="s">
        <v>2866</v>
      </c>
      <c r="AA391" s="3" t="s">
        <v>848</v>
      </c>
    </row>
    <row r="392" spans="1:27">
      <c r="A392" s="3" t="str">
        <f>VLOOKUP(B392,Data!$B:$F,5,0)</f>
        <v>00135290</v>
      </c>
      <c r="B392" s="4">
        <v>9105848224</v>
      </c>
      <c r="C392" s="5" t="str">
        <f>VLOOKUP(B392,Data!$B:$O,14,0)</f>
        <v>WIN</v>
      </c>
      <c r="D392" s="5"/>
      <c r="E392" s="6">
        <v>45894.437722071802</v>
      </c>
      <c r="F392" s="7">
        <f t="shared" si="12"/>
        <v>45894.437722071802</v>
      </c>
      <c r="G392" s="5"/>
      <c r="H392" s="3" t="s">
        <v>852</v>
      </c>
      <c r="I392" s="4" t="s">
        <v>841</v>
      </c>
      <c r="J392" s="3" t="s">
        <v>842</v>
      </c>
      <c r="K392" s="3" t="s">
        <v>843</v>
      </c>
      <c r="L392" s="4" t="s">
        <v>1493</v>
      </c>
      <c r="M392" s="3" t="s">
        <v>1494</v>
      </c>
      <c r="N392" s="9" t="str">
        <f t="shared" si="13"/>
        <v>2227 WM+ HCM 54-56 Huỳnh Mẫn Đạt</v>
      </c>
      <c r="O392" s="3">
        <v>20</v>
      </c>
      <c r="P392" s="4" t="s">
        <v>868</v>
      </c>
      <c r="Q392" s="3" t="s">
        <v>869</v>
      </c>
      <c r="R392" s="4" t="s">
        <v>870</v>
      </c>
      <c r="S392" s="4" t="s">
        <v>847</v>
      </c>
      <c r="T392" s="3">
        <v>49500</v>
      </c>
      <c r="U392" s="3">
        <v>1</v>
      </c>
      <c r="V392" s="3">
        <v>0</v>
      </c>
      <c r="X392" s="3" t="str">
        <f>VLOOKUP(Y392,Vat_tu__hang_hoa__dich_vu!$A:$B,2,0)</f>
        <v>GL250KT</v>
      </c>
      <c r="Y392" s="5" t="s">
        <v>2681</v>
      </c>
      <c r="AA392" s="3" t="s">
        <v>848</v>
      </c>
    </row>
    <row r="393" spans="1:27">
      <c r="A393" s="3" t="str">
        <f>VLOOKUP(B393,Data!$B:$F,5,0)</f>
        <v>00135290</v>
      </c>
      <c r="B393" s="4">
        <v>9105848224</v>
      </c>
      <c r="C393" s="5" t="str">
        <f>VLOOKUP(B393,Data!$B:$O,14,0)</f>
        <v>WIN</v>
      </c>
      <c r="D393" s="5"/>
      <c r="E393" s="6">
        <v>45894.437722071802</v>
      </c>
      <c r="F393" s="7">
        <f t="shared" si="12"/>
        <v>45894.437722071802</v>
      </c>
      <c r="G393" s="5"/>
      <c r="H393" s="3" t="s">
        <v>852</v>
      </c>
      <c r="I393" s="4" t="s">
        <v>841</v>
      </c>
      <c r="J393" s="3" t="s">
        <v>842</v>
      </c>
      <c r="K393" s="3" t="s">
        <v>843</v>
      </c>
      <c r="L393" s="4" t="s">
        <v>1493</v>
      </c>
      <c r="M393" s="3" t="s">
        <v>1494</v>
      </c>
      <c r="N393" s="9" t="str">
        <f t="shared" si="13"/>
        <v>2227 WM+ HCM 54-56 Huỳnh Mẫn Đạt</v>
      </c>
      <c r="O393" s="3">
        <v>30</v>
      </c>
      <c r="P393" s="4" t="s">
        <v>862</v>
      </c>
      <c r="Q393" s="3" t="s">
        <v>863</v>
      </c>
      <c r="R393" s="4" t="s">
        <v>864</v>
      </c>
      <c r="S393" s="4" t="s">
        <v>847</v>
      </c>
      <c r="T393" s="3">
        <v>74250</v>
      </c>
      <c r="U393" s="3">
        <v>1</v>
      </c>
      <c r="V393" s="3">
        <v>0</v>
      </c>
      <c r="X393" s="3" t="str">
        <f>VLOOKUP(Y393,Vat_tu__hang_hoa__dich_vu!$A:$B,2,0)</f>
        <v>CC300</v>
      </c>
      <c r="Y393" s="5" t="s">
        <v>2568</v>
      </c>
      <c r="AA393" s="3" t="s">
        <v>848</v>
      </c>
    </row>
    <row r="394" spans="1:27">
      <c r="A394" s="3" t="str">
        <f>VLOOKUP(B394,Data!$B:$F,5,0)</f>
        <v>00135290</v>
      </c>
      <c r="B394" s="4">
        <v>9105848224</v>
      </c>
      <c r="C394" s="5" t="str">
        <f>VLOOKUP(B394,Data!$B:$O,14,0)</f>
        <v>WIN</v>
      </c>
      <c r="D394" s="5"/>
      <c r="E394" s="6">
        <v>45894.437722071802</v>
      </c>
      <c r="F394" s="7">
        <f t="shared" si="12"/>
        <v>45894.437722071802</v>
      </c>
      <c r="G394" s="5"/>
      <c r="H394" s="3" t="s">
        <v>852</v>
      </c>
      <c r="I394" s="4" t="s">
        <v>841</v>
      </c>
      <c r="J394" s="3" t="s">
        <v>842</v>
      </c>
      <c r="K394" s="3" t="s">
        <v>843</v>
      </c>
      <c r="L394" s="4" t="s">
        <v>1493</v>
      </c>
      <c r="M394" s="3" t="s">
        <v>1494</v>
      </c>
      <c r="N394" s="9" t="str">
        <f t="shared" si="13"/>
        <v>2227 WM+ HCM 54-56 Huỳnh Mẫn Đạt</v>
      </c>
      <c r="O394" s="3">
        <v>40</v>
      </c>
      <c r="P394" s="4" t="s">
        <v>873</v>
      </c>
      <c r="Q394" s="3" t="s">
        <v>874</v>
      </c>
      <c r="R394" s="4" t="s">
        <v>875</v>
      </c>
      <c r="S394" s="4" t="s">
        <v>847</v>
      </c>
      <c r="T394" s="3">
        <v>111606</v>
      </c>
      <c r="U394" s="3">
        <v>1</v>
      </c>
      <c r="V394" s="3">
        <v>0</v>
      </c>
      <c r="X394" s="3" t="str">
        <f>VLOOKUP(Y394,Vat_tu__hang_hoa__dich_vu!$A:$B,2,0)</f>
        <v>GXD500</v>
      </c>
      <c r="Y394" s="5" t="s">
        <v>2911</v>
      </c>
      <c r="AA394" s="3" t="s">
        <v>848</v>
      </c>
    </row>
    <row r="395" spans="1:27">
      <c r="A395" s="3" t="str">
        <f>VLOOKUP(B395,Data!$B:$F,5,0)</f>
        <v>00135290</v>
      </c>
      <c r="B395" s="4">
        <v>9105848224</v>
      </c>
      <c r="C395" s="5" t="str">
        <f>VLOOKUP(B395,Data!$B:$O,14,0)</f>
        <v>WIN</v>
      </c>
      <c r="D395" s="5"/>
      <c r="E395" s="6">
        <v>45894.437722071802</v>
      </c>
      <c r="F395" s="7">
        <f t="shared" si="12"/>
        <v>45894.437722071802</v>
      </c>
      <c r="G395" s="5"/>
      <c r="H395" s="3" t="s">
        <v>852</v>
      </c>
      <c r="I395" s="4" t="s">
        <v>841</v>
      </c>
      <c r="J395" s="3" t="s">
        <v>842</v>
      </c>
      <c r="K395" s="3" t="s">
        <v>843</v>
      </c>
      <c r="L395" s="4" t="s">
        <v>1493</v>
      </c>
      <c r="M395" s="3" t="s">
        <v>1494</v>
      </c>
      <c r="N395" s="9" t="str">
        <f t="shared" si="13"/>
        <v>2227 WM+ HCM 54-56 Huỳnh Mẫn Đạt</v>
      </c>
      <c r="O395" s="3">
        <v>50</v>
      </c>
      <c r="P395" s="4" t="s">
        <v>856</v>
      </c>
      <c r="Q395" s="3" t="s">
        <v>857</v>
      </c>
      <c r="R395" s="4" t="s">
        <v>858</v>
      </c>
      <c r="S395" s="4" t="s">
        <v>847</v>
      </c>
      <c r="T395" s="3">
        <v>50182</v>
      </c>
      <c r="U395" s="3">
        <v>1</v>
      </c>
      <c r="V395" s="3">
        <v>0</v>
      </c>
      <c r="X395" s="3" t="str">
        <f>VLOOKUP(Y395,Vat_tu__hang_hoa__dich_vu!$A:$B,2,0)</f>
        <v>GTLX250G</v>
      </c>
      <c r="Y395" s="5" t="s">
        <v>2913</v>
      </c>
      <c r="AA395" s="3" t="s">
        <v>848</v>
      </c>
    </row>
    <row r="396" spans="1:27">
      <c r="A396" s="3" t="str">
        <f>VLOOKUP(B396,Data!$B:$F,5,0)</f>
        <v>00135290</v>
      </c>
      <c r="B396" s="4">
        <v>9105848224</v>
      </c>
      <c r="C396" s="5" t="str">
        <f>VLOOKUP(B396,Data!$B:$O,14,0)</f>
        <v>WIN</v>
      </c>
      <c r="D396" s="5"/>
      <c r="E396" s="6">
        <v>45894.437722071802</v>
      </c>
      <c r="F396" s="7">
        <f t="shared" si="12"/>
        <v>45894.437722071802</v>
      </c>
      <c r="G396" s="5"/>
      <c r="H396" s="3" t="s">
        <v>852</v>
      </c>
      <c r="I396" s="4" t="s">
        <v>841</v>
      </c>
      <c r="J396" s="3" t="s">
        <v>842</v>
      </c>
      <c r="K396" s="3" t="s">
        <v>843</v>
      </c>
      <c r="L396" s="4" t="s">
        <v>1493</v>
      </c>
      <c r="M396" s="3" t="s">
        <v>1494</v>
      </c>
      <c r="N396" s="9" t="str">
        <f t="shared" si="13"/>
        <v>2227 WM+ HCM 54-56 Huỳnh Mẫn Đạt</v>
      </c>
      <c r="O396" s="3">
        <v>60</v>
      </c>
      <c r="P396" s="4" t="s">
        <v>859</v>
      </c>
      <c r="Q396" s="3" t="s">
        <v>860</v>
      </c>
      <c r="R396" s="4" t="s">
        <v>861</v>
      </c>
      <c r="S396" s="4" t="s">
        <v>847</v>
      </c>
      <c r="T396" s="3">
        <v>111058</v>
      </c>
      <c r="U396" s="3">
        <v>1</v>
      </c>
      <c r="V396" s="3">
        <v>0</v>
      </c>
      <c r="X396" s="3" t="str">
        <f>VLOOKUP(Y396,Vat_tu__hang_hoa__dich_vu!$A:$B,2,0)</f>
        <v>GM500</v>
      </c>
      <c r="Y396" s="5" t="s">
        <v>2628</v>
      </c>
      <c r="AA396" s="3" t="s">
        <v>848</v>
      </c>
    </row>
    <row r="397" spans="1:27">
      <c r="A397" s="3" t="str">
        <f>VLOOKUP(B397,Data!$B:$F,5,0)</f>
        <v>00007658</v>
      </c>
      <c r="B397" s="4">
        <v>9105848200</v>
      </c>
      <c r="C397" s="5" t="str">
        <f>VLOOKUP(B397,Data!$B:$O,14,0)</f>
        <v>WIN-071</v>
      </c>
      <c r="D397" s="5"/>
      <c r="E397" s="6">
        <v>45894.438328969904</v>
      </c>
      <c r="F397" s="7">
        <f t="shared" si="12"/>
        <v>45894.438328969904</v>
      </c>
      <c r="G397" s="5"/>
      <c r="H397" s="3" t="s">
        <v>852</v>
      </c>
      <c r="I397" s="4" t="s">
        <v>841</v>
      </c>
      <c r="J397" s="3" t="s">
        <v>842</v>
      </c>
      <c r="K397" s="3" t="s">
        <v>843</v>
      </c>
      <c r="L397" s="4" t="s">
        <v>1333</v>
      </c>
      <c r="M397" s="3" t="s">
        <v>1334</v>
      </c>
      <c r="N397" s="9" t="str">
        <f t="shared" si="13"/>
        <v>2AIE WM+ BDH 143 Thành Thái</v>
      </c>
      <c r="O397" s="3">
        <v>10</v>
      </c>
      <c r="P397" s="4" t="s">
        <v>856</v>
      </c>
      <c r="Q397" s="3" t="s">
        <v>857</v>
      </c>
      <c r="R397" s="4" t="s">
        <v>858</v>
      </c>
      <c r="S397" s="4" t="s">
        <v>847</v>
      </c>
      <c r="T397" s="3">
        <v>50182</v>
      </c>
      <c r="U397" s="3">
        <v>3</v>
      </c>
      <c r="V397" s="3">
        <v>0</v>
      </c>
      <c r="X397" s="3" t="str">
        <f>VLOOKUP(Y397,Vat_tu__hang_hoa__dich_vu!$A:$B,2,0)</f>
        <v>GTLX250G</v>
      </c>
      <c r="Y397" s="5" t="s">
        <v>2913</v>
      </c>
      <c r="AA397" s="3" t="s">
        <v>848</v>
      </c>
    </row>
    <row r="398" spans="1:27">
      <c r="A398" s="3" t="str">
        <f>VLOOKUP(B398,Data!$B:$F,5,0)</f>
        <v>00007658</v>
      </c>
      <c r="B398" s="4">
        <v>9105848200</v>
      </c>
      <c r="C398" s="5" t="str">
        <f>VLOOKUP(B398,Data!$B:$O,14,0)</f>
        <v>WIN-071</v>
      </c>
      <c r="D398" s="5"/>
      <c r="E398" s="6">
        <v>45894.438328969904</v>
      </c>
      <c r="F398" s="7">
        <f t="shared" si="12"/>
        <v>45894.438328969904</v>
      </c>
      <c r="G398" s="5"/>
      <c r="H398" s="3" t="s">
        <v>852</v>
      </c>
      <c r="I398" s="4" t="s">
        <v>841</v>
      </c>
      <c r="J398" s="3" t="s">
        <v>842</v>
      </c>
      <c r="K398" s="3" t="s">
        <v>843</v>
      </c>
      <c r="L398" s="4" t="s">
        <v>1333</v>
      </c>
      <c r="M398" s="3" t="s">
        <v>1334</v>
      </c>
      <c r="N398" s="9" t="str">
        <f t="shared" si="13"/>
        <v>2AIE WM+ BDH 143 Thành Thái</v>
      </c>
      <c r="O398" s="3">
        <v>20</v>
      </c>
      <c r="P398" s="4" t="s">
        <v>868</v>
      </c>
      <c r="Q398" s="3" t="s">
        <v>869</v>
      </c>
      <c r="R398" s="4" t="s">
        <v>870</v>
      </c>
      <c r="S398" s="4" t="s">
        <v>847</v>
      </c>
      <c r="T398" s="3">
        <v>49500</v>
      </c>
      <c r="U398" s="3">
        <v>2</v>
      </c>
      <c r="V398" s="3">
        <v>0</v>
      </c>
      <c r="X398" s="3" t="str">
        <f>VLOOKUP(Y398,Vat_tu__hang_hoa__dich_vu!$A:$B,2,0)</f>
        <v>GL250KT</v>
      </c>
      <c r="Y398" s="5" t="s">
        <v>2681</v>
      </c>
      <c r="AA398" s="3" t="s">
        <v>848</v>
      </c>
    </row>
    <row r="399" spans="1:27">
      <c r="A399" s="3" t="str">
        <f>VLOOKUP(B399,Data!$B:$F,5,0)</f>
        <v>00007658</v>
      </c>
      <c r="B399" s="4">
        <v>9105848200</v>
      </c>
      <c r="C399" s="5" t="str">
        <f>VLOOKUP(B399,Data!$B:$O,14,0)</f>
        <v>WIN-071</v>
      </c>
      <c r="D399" s="5"/>
      <c r="E399" s="6">
        <v>45894.438328969904</v>
      </c>
      <c r="F399" s="7">
        <f t="shared" si="12"/>
        <v>45894.438328969904</v>
      </c>
      <c r="G399" s="5"/>
      <c r="H399" s="3" t="s">
        <v>852</v>
      </c>
      <c r="I399" s="4" t="s">
        <v>841</v>
      </c>
      <c r="J399" s="3" t="s">
        <v>842</v>
      </c>
      <c r="K399" s="3" t="s">
        <v>843</v>
      </c>
      <c r="L399" s="4" t="s">
        <v>1333</v>
      </c>
      <c r="M399" s="3" t="s">
        <v>1334</v>
      </c>
      <c r="N399" s="9" t="str">
        <f t="shared" si="13"/>
        <v>2AIE WM+ BDH 143 Thành Thái</v>
      </c>
      <c r="O399" s="3">
        <v>30</v>
      </c>
      <c r="P399" s="4" t="s">
        <v>865</v>
      </c>
      <c r="Q399" s="3" t="s">
        <v>866</v>
      </c>
      <c r="R399" s="4" t="s">
        <v>867</v>
      </c>
      <c r="S399" s="4" t="s">
        <v>847</v>
      </c>
      <c r="T399" s="3">
        <v>70950</v>
      </c>
      <c r="U399" s="3">
        <v>1</v>
      </c>
      <c r="V399" s="3">
        <v>0</v>
      </c>
      <c r="X399" s="3" t="str">
        <f>VLOOKUP(Y399,Vat_tu__hang_hoa__dich_vu!$A:$B,2,0)</f>
        <v>CN300</v>
      </c>
      <c r="Y399" s="5" t="s">
        <v>2617</v>
      </c>
      <c r="AA399" s="3" t="s">
        <v>848</v>
      </c>
    </row>
    <row r="400" spans="1:27">
      <c r="A400" s="3" t="str">
        <f>VLOOKUP(B400,Data!$B:$F,5,0)</f>
        <v>00002937</v>
      </c>
      <c r="B400" s="4">
        <v>9105848295</v>
      </c>
      <c r="C400" s="5" t="str">
        <f>VLOOKUP(B400,Data!$B:$O,14,0)</f>
        <v>WIN-014</v>
      </c>
      <c r="D400" s="5"/>
      <c r="E400" s="6">
        <v>45894.445760451403</v>
      </c>
      <c r="F400" s="7">
        <f t="shared" si="12"/>
        <v>45894.445760451403</v>
      </c>
      <c r="G400" s="5"/>
      <c r="H400" s="3" t="s">
        <v>852</v>
      </c>
      <c r="I400" s="4" t="s">
        <v>841</v>
      </c>
      <c r="J400" s="3" t="s">
        <v>842</v>
      </c>
      <c r="K400" s="3" t="s">
        <v>843</v>
      </c>
      <c r="L400" s="4" t="s">
        <v>1243</v>
      </c>
      <c r="M400" s="3" t="s">
        <v>1244</v>
      </c>
      <c r="N400" s="9" t="str">
        <f t="shared" si="13"/>
        <v>2ABH WM+ KTM 888 Hùng Vương</v>
      </c>
      <c r="O400" s="3">
        <v>10</v>
      </c>
      <c r="P400" s="4" t="s">
        <v>878</v>
      </c>
      <c r="Q400" s="3" t="s">
        <v>879</v>
      </c>
      <c r="R400" s="4" t="s">
        <v>880</v>
      </c>
      <c r="S400" s="4" t="s">
        <v>847</v>
      </c>
      <c r="T400" s="3">
        <v>50400</v>
      </c>
      <c r="U400" s="3">
        <v>5</v>
      </c>
      <c r="V400" s="3">
        <v>0</v>
      </c>
      <c r="X400" s="3" t="str">
        <f>VLOOKUP(Y400,Vat_tu__hang_hoa__dich_vu!$A:$B,2,0)</f>
        <v>GSG250</v>
      </c>
      <c r="Y400" s="5" t="s">
        <v>2691</v>
      </c>
      <c r="AA400" s="3" t="s">
        <v>848</v>
      </c>
    </row>
    <row r="401" spans="1:27">
      <c r="A401" s="3" t="str">
        <f>VLOOKUP(B401,Data!$B:$F,5,0)</f>
        <v>00002640</v>
      </c>
      <c r="B401" s="4">
        <v>9105848422</v>
      </c>
      <c r="C401" s="5" t="str">
        <f>VLOOKUP(B401,Data!$B:$O,14,0)</f>
        <v>WIN-049</v>
      </c>
      <c r="D401" s="5"/>
      <c r="E401" s="6">
        <v>45894.454082951401</v>
      </c>
      <c r="F401" s="7">
        <f t="shared" si="12"/>
        <v>45894.454082951401</v>
      </c>
      <c r="G401" s="5"/>
      <c r="H401" s="3" t="s">
        <v>852</v>
      </c>
      <c r="I401" s="4" t="s">
        <v>841</v>
      </c>
      <c r="J401" s="3" t="s">
        <v>842</v>
      </c>
      <c r="K401" s="3" t="s">
        <v>843</v>
      </c>
      <c r="L401" s="4" t="s">
        <v>1495</v>
      </c>
      <c r="M401" s="3" t="s">
        <v>1496</v>
      </c>
      <c r="N401" s="9" t="str">
        <f t="shared" si="13"/>
        <v>6397 WM+ SLA Tông Lạnh, Thuận Châu</v>
      </c>
      <c r="O401" s="3">
        <v>10</v>
      </c>
      <c r="P401" s="4" t="s">
        <v>862</v>
      </c>
      <c r="Q401" s="3" t="s">
        <v>863</v>
      </c>
      <c r="R401" s="4" t="s">
        <v>864</v>
      </c>
      <c r="S401" s="4" t="s">
        <v>847</v>
      </c>
      <c r="T401" s="3">
        <v>74250</v>
      </c>
      <c r="U401" s="3">
        <v>1</v>
      </c>
      <c r="V401" s="3">
        <v>0</v>
      </c>
      <c r="X401" s="3" t="str">
        <f>VLOOKUP(Y401,Vat_tu__hang_hoa__dich_vu!$A:$B,2,0)</f>
        <v>CC300</v>
      </c>
      <c r="Y401" s="5" t="s">
        <v>2568</v>
      </c>
      <c r="AA401" s="3" t="s">
        <v>848</v>
      </c>
    </row>
    <row r="402" spans="1:27">
      <c r="A402" s="3" t="str">
        <f>VLOOKUP(B402,Data!$B:$F,5,0)</f>
        <v>00414045</v>
      </c>
      <c r="B402" s="4">
        <v>9105848395</v>
      </c>
      <c r="C402" s="5" t="str">
        <f>VLOOKUP(B402,Data!$B:$O,14,0)</f>
        <v>WIN-002</v>
      </c>
      <c r="D402" s="5"/>
      <c r="E402" s="6">
        <v>45894.4545663194</v>
      </c>
      <c r="F402" s="7">
        <f t="shared" si="12"/>
        <v>45894.4545663194</v>
      </c>
      <c r="G402" s="5"/>
      <c r="H402" s="3" t="s">
        <v>852</v>
      </c>
      <c r="I402" s="4" t="s">
        <v>841</v>
      </c>
      <c r="J402" s="3" t="s">
        <v>842</v>
      </c>
      <c r="K402" s="3" t="s">
        <v>843</v>
      </c>
      <c r="L402" s="4" t="s">
        <v>1241</v>
      </c>
      <c r="M402" s="3" t="s">
        <v>1242</v>
      </c>
      <c r="N402" s="9" t="str">
        <f t="shared" si="13"/>
        <v>2853 WM+ HNI 85 Yên Sở</v>
      </c>
      <c r="O402" s="3">
        <v>10</v>
      </c>
      <c r="P402" s="4" t="s">
        <v>862</v>
      </c>
      <c r="Q402" s="3" t="s">
        <v>863</v>
      </c>
      <c r="R402" s="4" t="s">
        <v>864</v>
      </c>
      <c r="S402" s="4" t="s">
        <v>847</v>
      </c>
      <c r="T402" s="3">
        <v>74250</v>
      </c>
      <c r="U402" s="3">
        <v>2</v>
      </c>
      <c r="V402" s="3">
        <v>0</v>
      </c>
      <c r="X402" s="3" t="str">
        <f>VLOOKUP(Y402,Vat_tu__hang_hoa__dich_vu!$A:$B,2,0)</f>
        <v>CC300</v>
      </c>
      <c r="Y402" s="5" t="s">
        <v>2568</v>
      </c>
      <c r="AA402" s="3" t="s">
        <v>848</v>
      </c>
    </row>
    <row r="403" spans="1:27">
      <c r="A403" s="3" t="str">
        <f>VLOOKUP(B403,Data!$B:$F,5,0)</f>
        <v>00414045</v>
      </c>
      <c r="B403" s="4">
        <v>9105848395</v>
      </c>
      <c r="C403" s="5" t="str">
        <f>VLOOKUP(B403,Data!$B:$O,14,0)</f>
        <v>WIN-002</v>
      </c>
      <c r="D403" s="5"/>
      <c r="E403" s="6">
        <v>45894.4545663194</v>
      </c>
      <c r="F403" s="7">
        <f t="shared" si="12"/>
        <v>45894.4545663194</v>
      </c>
      <c r="G403" s="5"/>
      <c r="H403" s="3" t="s">
        <v>852</v>
      </c>
      <c r="I403" s="4" t="s">
        <v>841</v>
      </c>
      <c r="J403" s="3" t="s">
        <v>842</v>
      </c>
      <c r="K403" s="3" t="s">
        <v>843</v>
      </c>
      <c r="L403" s="4" t="s">
        <v>1241</v>
      </c>
      <c r="M403" s="3" t="s">
        <v>1242</v>
      </c>
      <c r="N403" s="9" t="str">
        <f t="shared" si="13"/>
        <v>2853 WM+ HNI 85 Yên Sở</v>
      </c>
      <c r="O403" s="3">
        <v>20</v>
      </c>
      <c r="P403" s="4" t="s">
        <v>865</v>
      </c>
      <c r="Q403" s="3" t="s">
        <v>866</v>
      </c>
      <c r="R403" s="4" t="s">
        <v>867</v>
      </c>
      <c r="S403" s="4" t="s">
        <v>847</v>
      </c>
      <c r="T403" s="3">
        <v>70950</v>
      </c>
      <c r="U403" s="3">
        <v>1</v>
      </c>
      <c r="V403" s="3">
        <v>0</v>
      </c>
      <c r="X403" s="3" t="str">
        <f>VLOOKUP(Y403,Vat_tu__hang_hoa__dich_vu!$A:$B,2,0)</f>
        <v>CN300</v>
      </c>
      <c r="Y403" s="5" t="s">
        <v>2617</v>
      </c>
      <c r="AA403" s="3" t="s">
        <v>848</v>
      </c>
    </row>
    <row r="404" spans="1:27">
      <c r="A404" s="3" t="str">
        <f>VLOOKUP(B404,Data!$B:$F,5,0)</f>
        <v>00028437</v>
      </c>
      <c r="B404" s="4">
        <v>9105848450</v>
      </c>
      <c r="C404" s="5" t="str">
        <f>VLOOKUP(B404,Data!$B:$O,14,0)</f>
        <v>WIN-020</v>
      </c>
      <c r="D404" s="5"/>
      <c r="E404" s="6">
        <v>45894.456170289399</v>
      </c>
      <c r="F404" s="7">
        <f t="shared" si="12"/>
        <v>45894.456170289399</v>
      </c>
      <c r="G404" s="5"/>
      <c r="H404" s="3" t="s">
        <v>852</v>
      </c>
      <c r="I404" s="4" t="s">
        <v>841</v>
      </c>
      <c r="J404" s="3" t="s">
        <v>842</v>
      </c>
      <c r="K404" s="3" t="s">
        <v>843</v>
      </c>
      <c r="L404" s="4" t="s">
        <v>1177</v>
      </c>
      <c r="M404" s="3" t="s">
        <v>1178</v>
      </c>
      <c r="N404" s="9" t="str">
        <f t="shared" si="13"/>
        <v>5912 WM+ THA Nga Yên, Nga Sơn</v>
      </c>
      <c r="O404" s="3">
        <v>10</v>
      </c>
      <c r="P404" s="4" t="s">
        <v>844</v>
      </c>
      <c r="Q404" s="3" t="s">
        <v>845</v>
      </c>
      <c r="R404" s="4" t="s">
        <v>846</v>
      </c>
      <c r="S404" s="4" t="s">
        <v>847</v>
      </c>
      <c r="T404" s="3">
        <v>46000</v>
      </c>
      <c r="U404" s="3">
        <v>4</v>
      </c>
      <c r="V404" s="3">
        <v>0</v>
      </c>
      <c r="X404" s="3" t="str">
        <f>VLOOKUP(Y404,Vat_tu__hang_hoa__dich_vu!$A:$B,2,0)</f>
        <v>MNH250</v>
      </c>
      <c r="Y404" s="5" t="s">
        <v>2912</v>
      </c>
      <c r="AA404" s="3" t="s">
        <v>848</v>
      </c>
    </row>
    <row r="405" spans="1:27">
      <c r="A405" s="3" t="str">
        <f>VLOOKUP(B405,Data!$B:$F,5,0)</f>
        <v>00012148</v>
      </c>
      <c r="B405" s="4">
        <v>9105848471</v>
      </c>
      <c r="C405" s="5" t="str">
        <f>VLOOKUP(B405,Data!$B:$O,14,0)</f>
        <v>WIN-044</v>
      </c>
      <c r="D405" s="5"/>
      <c r="E405" s="6">
        <v>45894.460760451402</v>
      </c>
      <c r="F405" s="7">
        <f t="shared" si="12"/>
        <v>45894.460760451402</v>
      </c>
      <c r="G405" s="5"/>
      <c r="H405" s="3" t="s">
        <v>852</v>
      </c>
      <c r="I405" s="4" t="s">
        <v>841</v>
      </c>
      <c r="J405" s="3" t="s">
        <v>842</v>
      </c>
      <c r="K405" s="3" t="s">
        <v>843</v>
      </c>
      <c r="L405" s="4" t="s">
        <v>1095</v>
      </c>
      <c r="M405" s="3" t="s">
        <v>1096</v>
      </c>
      <c r="N405" s="9" t="str">
        <f t="shared" si="13"/>
        <v>2AWP WM+ TBH Hoà Bình, Hà Giang</v>
      </c>
      <c r="O405" s="3">
        <v>10</v>
      </c>
      <c r="P405" s="4" t="s">
        <v>844</v>
      </c>
      <c r="Q405" s="3" t="s">
        <v>845</v>
      </c>
      <c r="R405" s="4" t="s">
        <v>846</v>
      </c>
      <c r="S405" s="4" t="s">
        <v>847</v>
      </c>
      <c r="T405" s="3">
        <v>46000</v>
      </c>
      <c r="U405" s="3">
        <v>2</v>
      </c>
      <c r="V405" s="3">
        <v>0</v>
      </c>
      <c r="X405" s="3" t="str">
        <f>VLOOKUP(Y405,Vat_tu__hang_hoa__dich_vu!$A:$B,2,0)</f>
        <v>MNH250</v>
      </c>
      <c r="Y405" s="5" t="s">
        <v>2912</v>
      </c>
      <c r="AA405" s="3" t="s">
        <v>848</v>
      </c>
    </row>
    <row r="406" spans="1:27">
      <c r="A406" s="3" t="str">
        <f>VLOOKUP(B406,Data!$B:$F,5,0)</f>
        <v>00028440</v>
      </c>
      <c r="B406" s="4">
        <v>9105848533</v>
      </c>
      <c r="C406" s="5" t="str">
        <f>VLOOKUP(B406,Data!$B:$O,14,0)</f>
        <v>WIN-020</v>
      </c>
      <c r="D406" s="5"/>
      <c r="E406" s="6">
        <v>45894.465564432903</v>
      </c>
      <c r="F406" s="7">
        <f t="shared" si="12"/>
        <v>45894.465564432903</v>
      </c>
      <c r="G406" s="5"/>
      <c r="H406" s="3" t="s">
        <v>852</v>
      </c>
      <c r="I406" s="4" t="s">
        <v>841</v>
      </c>
      <c r="J406" s="3" t="s">
        <v>842</v>
      </c>
      <c r="K406" s="3" t="s">
        <v>843</v>
      </c>
      <c r="L406" s="4" t="s">
        <v>1177</v>
      </c>
      <c r="M406" s="3" t="s">
        <v>1178</v>
      </c>
      <c r="N406" s="9" t="str">
        <f t="shared" si="13"/>
        <v>5912 WM+ THA Nga Yên, Nga Sơn</v>
      </c>
      <c r="O406" s="3">
        <v>10</v>
      </c>
      <c r="P406" s="4" t="s">
        <v>853</v>
      </c>
      <c r="Q406" s="3" t="s">
        <v>854</v>
      </c>
      <c r="R406" s="4" t="s">
        <v>855</v>
      </c>
      <c r="S406" s="4" t="s">
        <v>847</v>
      </c>
      <c r="T406" s="3">
        <v>55595</v>
      </c>
      <c r="U406" s="3">
        <v>4</v>
      </c>
      <c r="V406" s="3">
        <v>0</v>
      </c>
      <c r="X406" s="3" t="str">
        <f>VLOOKUP(Y406,Vat_tu__hang_hoa__dich_vu!$A:$B,2,0)</f>
        <v>TH200</v>
      </c>
      <c r="Y406" s="5" t="s">
        <v>2866</v>
      </c>
      <c r="AA406" s="3" t="s">
        <v>848</v>
      </c>
    </row>
    <row r="407" spans="1:27">
      <c r="A407" s="3" t="str">
        <f>VLOOKUP(B407,Data!$B:$F,5,0)</f>
        <v>00068094</v>
      </c>
      <c r="B407" s="4">
        <v>9105848602</v>
      </c>
      <c r="C407" s="5" t="str">
        <f>VLOOKUP(B407,Data!$B:$O,14,0)</f>
        <v>WIN-009</v>
      </c>
      <c r="D407" s="5"/>
      <c r="E407" s="6">
        <v>45894.470853090301</v>
      </c>
      <c r="F407" s="7">
        <f t="shared" si="12"/>
        <v>45894.470853090301</v>
      </c>
      <c r="G407" s="5"/>
      <c r="H407" s="3" t="s">
        <v>852</v>
      </c>
      <c r="I407" s="4" t="s">
        <v>841</v>
      </c>
      <c r="J407" s="3" t="s">
        <v>842</v>
      </c>
      <c r="K407" s="3" t="s">
        <v>843</v>
      </c>
      <c r="L407" s="4" t="s">
        <v>1015</v>
      </c>
      <c r="M407" s="3" t="s">
        <v>1016</v>
      </c>
      <c r="N407" s="9" t="str">
        <f t="shared" si="13"/>
        <v>3485 WM+ DNG 241 Phan Đăng Lưu</v>
      </c>
      <c r="O407" s="3">
        <v>10</v>
      </c>
      <c r="P407" s="4" t="s">
        <v>865</v>
      </c>
      <c r="Q407" s="3" t="s">
        <v>866</v>
      </c>
      <c r="R407" s="4" t="s">
        <v>867</v>
      </c>
      <c r="S407" s="4" t="s">
        <v>847</v>
      </c>
      <c r="T407" s="3">
        <v>70950</v>
      </c>
      <c r="U407" s="3">
        <v>1</v>
      </c>
      <c r="V407" s="3">
        <v>0</v>
      </c>
      <c r="X407" s="3" t="str">
        <f>VLOOKUP(Y407,Vat_tu__hang_hoa__dich_vu!$A:$B,2,0)</f>
        <v>CN300</v>
      </c>
      <c r="Y407" s="5" t="s">
        <v>2617</v>
      </c>
      <c r="AA407" s="3" t="s">
        <v>848</v>
      </c>
    </row>
    <row r="408" spans="1:27">
      <c r="A408" s="3" t="str">
        <f>VLOOKUP(B408,Data!$B:$F,5,0)</f>
        <v>00414160</v>
      </c>
      <c r="B408" s="4">
        <v>9105848654</v>
      </c>
      <c r="C408" s="5" t="str">
        <f>VLOOKUP(B408,Data!$B:$O,14,0)</f>
        <v>WIN-002</v>
      </c>
      <c r="D408" s="5"/>
      <c r="E408" s="6">
        <v>45894.475005786997</v>
      </c>
      <c r="F408" s="7">
        <f t="shared" si="12"/>
        <v>45894.475005786997</v>
      </c>
      <c r="G408" s="5"/>
      <c r="H408" s="3" t="s">
        <v>852</v>
      </c>
      <c r="I408" s="4" t="s">
        <v>841</v>
      </c>
      <c r="J408" s="3" t="s">
        <v>842</v>
      </c>
      <c r="K408" s="3" t="s">
        <v>843</v>
      </c>
      <c r="L408" s="4" t="s">
        <v>1237</v>
      </c>
      <c r="M408" s="3" t="s">
        <v>1238</v>
      </c>
      <c r="N408" s="9" t="str">
        <f t="shared" si="13"/>
        <v>2A16 WM+ HNI Thôn 1, Cát Quế</v>
      </c>
      <c r="O408" s="3">
        <v>10</v>
      </c>
      <c r="P408" s="4" t="s">
        <v>844</v>
      </c>
      <c r="Q408" s="3" t="s">
        <v>845</v>
      </c>
      <c r="R408" s="4" t="s">
        <v>846</v>
      </c>
      <c r="S408" s="4" t="s">
        <v>847</v>
      </c>
      <c r="T408" s="3">
        <v>46000</v>
      </c>
      <c r="U408" s="3">
        <v>1</v>
      </c>
      <c r="V408" s="3">
        <v>0</v>
      </c>
      <c r="X408" s="3" t="str">
        <f>VLOOKUP(Y408,Vat_tu__hang_hoa__dich_vu!$A:$B,2,0)</f>
        <v>MNH250</v>
      </c>
      <c r="Y408" s="5" t="s">
        <v>2912</v>
      </c>
      <c r="AA408" s="3" t="s">
        <v>848</v>
      </c>
    </row>
    <row r="409" spans="1:27">
      <c r="A409" s="3" t="str">
        <f>VLOOKUP(B409,Data!$B:$F,5,0)</f>
        <v>00414160</v>
      </c>
      <c r="B409" s="4">
        <v>9105848654</v>
      </c>
      <c r="C409" s="5" t="str">
        <f>VLOOKUP(B409,Data!$B:$O,14,0)</f>
        <v>WIN-002</v>
      </c>
      <c r="D409" s="5"/>
      <c r="E409" s="6">
        <v>45894.475005786997</v>
      </c>
      <c r="F409" s="7">
        <f t="shared" si="12"/>
        <v>45894.475005786997</v>
      </c>
      <c r="G409" s="5"/>
      <c r="H409" s="3" t="s">
        <v>852</v>
      </c>
      <c r="I409" s="4" t="s">
        <v>841</v>
      </c>
      <c r="J409" s="3" t="s">
        <v>842</v>
      </c>
      <c r="K409" s="3" t="s">
        <v>843</v>
      </c>
      <c r="L409" s="4" t="s">
        <v>1237</v>
      </c>
      <c r="M409" s="3" t="s">
        <v>1238</v>
      </c>
      <c r="N409" s="9" t="str">
        <f t="shared" si="13"/>
        <v>2A16 WM+ HNI Thôn 1, Cát Quế</v>
      </c>
      <c r="O409" s="3">
        <v>20</v>
      </c>
      <c r="P409" s="4" t="s">
        <v>859</v>
      </c>
      <c r="Q409" s="3" t="s">
        <v>860</v>
      </c>
      <c r="R409" s="4" t="s">
        <v>861</v>
      </c>
      <c r="S409" s="4" t="s">
        <v>847</v>
      </c>
      <c r="T409" s="3">
        <v>111058</v>
      </c>
      <c r="U409" s="3">
        <v>1</v>
      </c>
      <c r="V409" s="3">
        <v>0</v>
      </c>
      <c r="X409" s="3" t="str">
        <f>VLOOKUP(Y409,Vat_tu__hang_hoa__dich_vu!$A:$B,2,0)</f>
        <v>GM500</v>
      </c>
      <c r="Y409" s="5" t="s">
        <v>2628</v>
      </c>
      <c r="AA409" s="3" t="s">
        <v>848</v>
      </c>
    </row>
    <row r="410" spans="1:27">
      <c r="A410" s="3" t="str">
        <f>VLOOKUP(B410,Data!$B:$F,5,0)</f>
        <v>00040203</v>
      </c>
      <c r="B410" s="4">
        <v>9105848677</v>
      </c>
      <c r="C410" s="5" t="str">
        <f>VLOOKUP(B410,Data!$B:$O,14,0)</f>
        <v>WIN-007</v>
      </c>
      <c r="D410" s="5"/>
      <c r="E410" s="6">
        <v>45894.475141631898</v>
      </c>
      <c r="F410" s="7">
        <f t="shared" si="12"/>
        <v>45894.475141631898</v>
      </c>
      <c r="G410" s="5"/>
      <c r="H410" s="3" t="s">
        <v>852</v>
      </c>
      <c r="I410" s="4" t="s">
        <v>841</v>
      </c>
      <c r="J410" s="3" t="s">
        <v>842</v>
      </c>
      <c r="K410" s="3" t="s">
        <v>843</v>
      </c>
      <c r="L410" s="4" t="s">
        <v>1031</v>
      </c>
      <c r="M410" s="3" t="s">
        <v>1032</v>
      </c>
      <c r="N410" s="9" t="str">
        <f t="shared" si="13"/>
        <v>4304 WM+ QNH 27 Trần Nhật Duật</v>
      </c>
      <c r="O410" s="3">
        <v>10</v>
      </c>
      <c r="P410" s="4" t="s">
        <v>844</v>
      </c>
      <c r="Q410" s="3" t="s">
        <v>845</v>
      </c>
      <c r="R410" s="4" t="s">
        <v>846</v>
      </c>
      <c r="S410" s="4" t="s">
        <v>847</v>
      </c>
      <c r="T410" s="3">
        <v>46000</v>
      </c>
      <c r="U410" s="3">
        <v>1</v>
      </c>
      <c r="V410" s="3">
        <v>0</v>
      </c>
      <c r="X410" s="3" t="str">
        <f>VLOOKUP(Y410,Vat_tu__hang_hoa__dich_vu!$A:$B,2,0)</f>
        <v>MNH250</v>
      </c>
      <c r="Y410" s="5" t="s">
        <v>2912</v>
      </c>
      <c r="AA410" s="3" t="s">
        <v>848</v>
      </c>
    </row>
    <row r="411" spans="1:27">
      <c r="A411" s="3" t="str">
        <f>VLOOKUP(B411,Data!$B:$F,5,0)</f>
        <v>00040203</v>
      </c>
      <c r="B411" s="4">
        <v>9105848677</v>
      </c>
      <c r="C411" s="5" t="str">
        <f>VLOOKUP(B411,Data!$B:$O,14,0)</f>
        <v>WIN-007</v>
      </c>
      <c r="D411" s="5"/>
      <c r="E411" s="6">
        <v>45894.475141631898</v>
      </c>
      <c r="F411" s="7">
        <f t="shared" si="12"/>
        <v>45894.475141631898</v>
      </c>
      <c r="G411" s="5"/>
      <c r="H411" s="3" t="s">
        <v>852</v>
      </c>
      <c r="I411" s="4" t="s">
        <v>841</v>
      </c>
      <c r="J411" s="3" t="s">
        <v>842</v>
      </c>
      <c r="K411" s="3" t="s">
        <v>843</v>
      </c>
      <c r="L411" s="4" t="s">
        <v>1031</v>
      </c>
      <c r="M411" s="3" t="s">
        <v>1032</v>
      </c>
      <c r="N411" s="9" t="str">
        <f t="shared" si="13"/>
        <v>4304 WM+ QNH 27 Trần Nhật Duật</v>
      </c>
      <c r="O411" s="3">
        <v>20</v>
      </c>
      <c r="P411" s="4" t="s">
        <v>859</v>
      </c>
      <c r="Q411" s="3" t="s">
        <v>860</v>
      </c>
      <c r="R411" s="4" t="s">
        <v>861</v>
      </c>
      <c r="S411" s="4" t="s">
        <v>847</v>
      </c>
      <c r="T411" s="3">
        <v>111058</v>
      </c>
      <c r="U411" s="3">
        <v>4</v>
      </c>
      <c r="V411" s="3">
        <v>0</v>
      </c>
      <c r="X411" s="3" t="str">
        <f>VLOOKUP(Y411,Vat_tu__hang_hoa__dich_vu!$A:$B,2,0)</f>
        <v>GM500</v>
      </c>
      <c r="Y411" s="5" t="s">
        <v>2628</v>
      </c>
      <c r="AA411" s="3" t="s">
        <v>848</v>
      </c>
    </row>
    <row r="412" spans="1:27">
      <c r="A412" s="3" t="str">
        <f>VLOOKUP(B412,Data!$B:$F,5,0)</f>
        <v>00040203</v>
      </c>
      <c r="B412" s="4">
        <v>9105848677</v>
      </c>
      <c r="C412" s="5" t="str">
        <f>VLOOKUP(B412,Data!$B:$O,14,0)</f>
        <v>WIN-007</v>
      </c>
      <c r="D412" s="5"/>
      <c r="E412" s="6">
        <v>45894.475141631898</v>
      </c>
      <c r="F412" s="7">
        <f t="shared" si="12"/>
        <v>45894.475141631898</v>
      </c>
      <c r="G412" s="5"/>
      <c r="H412" s="3" t="s">
        <v>852</v>
      </c>
      <c r="I412" s="4" t="s">
        <v>841</v>
      </c>
      <c r="J412" s="3" t="s">
        <v>842</v>
      </c>
      <c r="K412" s="3" t="s">
        <v>843</v>
      </c>
      <c r="L412" s="4" t="s">
        <v>1031</v>
      </c>
      <c r="M412" s="3" t="s">
        <v>1032</v>
      </c>
      <c r="N412" s="9" t="str">
        <f t="shared" si="13"/>
        <v>4304 WM+ QNH 27 Trần Nhật Duật</v>
      </c>
      <c r="O412" s="3">
        <v>30</v>
      </c>
      <c r="P412" s="4" t="s">
        <v>856</v>
      </c>
      <c r="Q412" s="3" t="s">
        <v>857</v>
      </c>
      <c r="R412" s="4" t="s">
        <v>858</v>
      </c>
      <c r="S412" s="4" t="s">
        <v>847</v>
      </c>
      <c r="T412" s="3">
        <v>50182</v>
      </c>
      <c r="U412" s="3">
        <v>2</v>
      </c>
      <c r="V412" s="3">
        <v>0</v>
      </c>
      <c r="X412" s="3" t="str">
        <f>VLOOKUP(Y412,Vat_tu__hang_hoa__dich_vu!$A:$B,2,0)</f>
        <v>GTLX250G</v>
      </c>
      <c r="Y412" s="5" t="s">
        <v>2913</v>
      </c>
      <c r="AA412" s="3" t="s">
        <v>848</v>
      </c>
    </row>
    <row r="413" spans="1:27">
      <c r="A413" s="3" t="str">
        <f>VLOOKUP(B413,Data!$B:$F,5,0)</f>
        <v>00030608</v>
      </c>
      <c r="B413" s="4">
        <v>9105848688</v>
      </c>
      <c r="C413" s="5" t="str">
        <f>VLOOKUP(B413,Data!$B:$O,14,0)</f>
        <v>WIN-025</v>
      </c>
      <c r="D413" s="5"/>
      <c r="E413" s="6">
        <v>45894.476765243096</v>
      </c>
      <c r="F413" s="7">
        <f t="shared" si="12"/>
        <v>45894.476765243096</v>
      </c>
      <c r="G413" s="5"/>
      <c r="H413" s="3" t="s">
        <v>852</v>
      </c>
      <c r="I413" s="4" t="s">
        <v>841</v>
      </c>
      <c r="J413" s="3" t="s">
        <v>842</v>
      </c>
      <c r="K413" s="3" t="s">
        <v>843</v>
      </c>
      <c r="L413" s="4" t="s">
        <v>1497</v>
      </c>
      <c r="M413" s="3" t="s">
        <v>1498</v>
      </c>
      <c r="N413" s="9" t="str">
        <f t="shared" si="13"/>
        <v>6172 WM+ HPG Kiền Bái, Thuỷ Nguyên</v>
      </c>
      <c r="O413" s="3">
        <v>10</v>
      </c>
      <c r="P413" s="4" t="s">
        <v>844</v>
      </c>
      <c r="Q413" s="3" t="s">
        <v>845</v>
      </c>
      <c r="R413" s="4" t="s">
        <v>846</v>
      </c>
      <c r="S413" s="4" t="s">
        <v>847</v>
      </c>
      <c r="T413" s="3">
        <v>46000</v>
      </c>
      <c r="U413" s="3">
        <v>6</v>
      </c>
      <c r="V413" s="3">
        <v>0</v>
      </c>
      <c r="X413" s="3" t="str">
        <f>VLOOKUP(Y413,Vat_tu__hang_hoa__dich_vu!$A:$B,2,0)</f>
        <v>MNH250</v>
      </c>
      <c r="Y413" s="5" t="s">
        <v>2912</v>
      </c>
      <c r="AA413" s="3" t="s">
        <v>848</v>
      </c>
    </row>
    <row r="414" spans="1:27">
      <c r="A414" s="3" t="str">
        <f>VLOOKUP(B414,Data!$B:$F,5,0)</f>
        <v>00030608</v>
      </c>
      <c r="B414" s="4">
        <v>9105848688</v>
      </c>
      <c r="C414" s="5" t="str">
        <f>VLOOKUP(B414,Data!$B:$O,14,0)</f>
        <v>WIN-025</v>
      </c>
      <c r="D414" s="5"/>
      <c r="E414" s="6">
        <v>45894.476765243096</v>
      </c>
      <c r="F414" s="7">
        <f t="shared" si="12"/>
        <v>45894.476765243096</v>
      </c>
      <c r="G414" s="5"/>
      <c r="H414" s="3" t="s">
        <v>852</v>
      </c>
      <c r="I414" s="4" t="s">
        <v>841</v>
      </c>
      <c r="J414" s="3" t="s">
        <v>842</v>
      </c>
      <c r="K414" s="3" t="s">
        <v>843</v>
      </c>
      <c r="L414" s="4" t="s">
        <v>1497</v>
      </c>
      <c r="M414" s="3" t="s">
        <v>1498</v>
      </c>
      <c r="N414" s="9" t="str">
        <f t="shared" si="13"/>
        <v>6172 WM+ HPG Kiền Bái, Thuỷ Nguyên</v>
      </c>
      <c r="O414" s="3">
        <v>20</v>
      </c>
      <c r="P414" s="4" t="s">
        <v>849</v>
      </c>
      <c r="Q414" s="3" t="s">
        <v>850</v>
      </c>
      <c r="R414" s="4" t="s">
        <v>851</v>
      </c>
      <c r="S414" s="4" t="s">
        <v>847</v>
      </c>
      <c r="T414" s="3">
        <v>73431</v>
      </c>
      <c r="U414" s="3">
        <v>1</v>
      </c>
      <c r="V414" s="3">
        <v>0</v>
      </c>
      <c r="X414" s="3" t="str">
        <f>VLOOKUP(Y414,Vat_tu__hang_hoa__dich_vu!$A:$B,2,0)</f>
        <v>CGM300</v>
      </c>
      <c r="Y414" s="5" t="s">
        <v>2577</v>
      </c>
      <c r="AA414" s="3" t="s">
        <v>848</v>
      </c>
    </row>
    <row r="415" spans="1:27">
      <c r="A415" s="3" t="str">
        <f>VLOOKUP(B415,Data!$B:$F,5,0)</f>
        <v>00008420</v>
      </c>
      <c r="B415" s="4">
        <v>9105848626</v>
      </c>
      <c r="C415" s="5" t="str">
        <f>VLOOKUP(B415,Data!$B:$O,14,0)</f>
        <v>WIN-065</v>
      </c>
      <c r="D415" s="5"/>
      <c r="E415" s="6">
        <v>45894.477607141198</v>
      </c>
      <c r="F415" s="7">
        <f t="shared" si="12"/>
        <v>45894.477607141198</v>
      </c>
      <c r="G415" s="5"/>
      <c r="H415" s="3" t="s">
        <v>852</v>
      </c>
      <c r="I415" s="4" t="s">
        <v>841</v>
      </c>
      <c r="J415" s="3" t="s">
        <v>842</v>
      </c>
      <c r="K415" s="3" t="s">
        <v>843</v>
      </c>
      <c r="L415" s="4" t="s">
        <v>1295</v>
      </c>
      <c r="M415" s="3" t="s">
        <v>1296</v>
      </c>
      <c r="N415" s="9" t="str">
        <f t="shared" si="13"/>
        <v>4843 WM+ BGG 76+78 Đường Lê Lợi</v>
      </c>
      <c r="O415" s="3">
        <v>10</v>
      </c>
      <c r="P415" s="4" t="s">
        <v>859</v>
      </c>
      <c r="Q415" s="3" t="s">
        <v>860</v>
      </c>
      <c r="R415" s="4" t="s">
        <v>861</v>
      </c>
      <c r="S415" s="4" t="s">
        <v>847</v>
      </c>
      <c r="T415" s="3">
        <v>111058</v>
      </c>
      <c r="U415" s="3">
        <v>1</v>
      </c>
      <c r="V415" s="3">
        <v>0</v>
      </c>
      <c r="X415" s="3" t="str">
        <f>VLOOKUP(Y415,Vat_tu__hang_hoa__dich_vu!$A:$B,2,0)</f>
        <v>GM500</v>
      </c>
      <c r="Y415" s="5" t="s">
        <v>2628</v>
      </c>
      <c r="AA415" s="3" t="s">
        <v>848</v>
      </c>
    </row>
    <row r="416" spans="1:27">
      <c r="A416" s="3" t="str">
        <f>VLOOKUP(B416,Data!$B:$F,5,0)</f>
        <v>00135357</v>
      </c>
      <c r="B416" s="4">
        <v>9105848729</v>
      </c>
      <c r="C416" s="5" t="str">
        <f>VLOOKUP(B416,Data!$B:$O,14,0)</f>
        <v>WIN</v>
      </c>
      <c r="D416" s="5"/>
      <c r="E416" s="6">
        <v>45894.480463275497</v>
      </c>
      <c r="F416" s="7">
        <f t="shared" si="12"/>
        <v>45894.480463275497</v>
      </c>
      <c r="G416" s="5"/>
      <c r="H416" s="3" t="s">
        <v>852</v>
      </c>
      <c r="I416" s="4" t="s">
        <v>841</v>
      </c>
      <c r="J416" s="3" t="s">
        <v>842</v>
      </c>
      <c r="K416" s="3" t="s">
        <v>843</v>
      </c>
      <c r="L416" s="4" t="s">
        <v>1221</v>
      </c>
      <c r="M416" s="3" t="s">
        <v>1222</v>
      </c>
      <c r="N416" s="9" t="str">
        <f t="shared" si="13"/>
        <v>5077 WM+ HCM 254/63 âu Cơ</v>
      </c>
      <c r="O416" s="3">
        <v>10</v>
      </c>
      <c r="P416" s="4" t="s">
        <v>853</v>
      </c>
      <c r="Q416" s="3" t="s">
        <v>854</v>
      </c>
      <c r="R416" s="4" t="s">
        <v>855</v>
      </c>
      <c r="S416" s="4" t="s">
        <v>847</v>
      </c>
      <c r="T416" s="3">
        <v>55595</v>
      </c>
      <c r="U416" s="3">
        <v>2</v>
      </c>
      <c r="V416" s="3">
        <v>0</v>
      </c>
      <c r="X416" s="3" t="str">
        <f>VLOOKUP(Y416,Vat_tu__hang_hoa__dich_vu!$A:$B,2,0)</f>
        <v>TH200</v>
      </c>
      <c r="Y416" s="5" t="s">
        <v>2866</v>
      </c>
      <c r="AA416" s="3" t="s">
        <v>848</v>
      </c>
    </row>
    <row r="417" spans="1:27">
      <c r="A417" s="3" t="str">
        <f>VLOOKUP(B417,Data!$B:$F,5,0)</f>
        <v>00135357</v>
      </c>
      <c r="B417" s="4">
        <v>9105848729</v>
      </c>
      <c r="C417" s="5" t="str">
        <f>VLOOKUP(B417,Data!$B:$O,14,0)</f>
        <v>WIN</v>
      </c>
      <c r="D417" s="5"/>
      <c r="E417" s="6">
        <v>45894.480463275497</v>
      </c>
      <c r="F417" s="7">
        <f t="shared" si="12"/>
        <v>45894.480463275497</v>
      </c>
      <c r="G417" s="5"/>
      <c r="H417" s="3" t="s">
        <v>852</v>
      </c>
      <c r="I417" s="4" t="s">
        <v>841</v>
      </c>
      <c r="J417" s="3" t="s">
        <v>842</v>
      </c>
      <c r="K417" s="3" t="s">
        <v>843</v>
      </c>
      <c r="L417" s="4" t="s">
        <v>1221</v>
      </c>
      <c r="M417" s="3" t="s">
        <v>1222</v>
      </c>
      <c r="N417" s="9" t="str">
        <f t="shared" si="13"/>
        <v>5077 WM+ HCM 254/63 âu Cơ</v>
      </c>
      <c r="O417" s="3">
        <v>20</v>
      </c>
      <c r="P417" s="4" t="s">
        <v>873</v>
      </c>
      <c r="Q417" s="3" t="s">
        <v>874</v>
      </c>
      <c r="R417" s="4" t="s">
        <v>875</v>
      </c>
      <c r="S417" s="4" t="s">
        <v>847</v>
      </c>
      <c r="T417" s="3">
        <v>111606</v>
      </c>
      <c r="U417" s="3">
        <v>2</v>
      </c>
      <c r="V417" s="3">
        <v>0</v>
      </c>
      <c r="X417" s="3" t="str">
        <f>VLOOKUP(Y417,Vat_tu__hang_hoa__dich_vu!$A:$B,2,0)</f>
        <v>GXD500</v>
      </c>
      <c r="Y417" s="5" t="s">
        <v>2911</v>
      </c>
      <c r="AA417" s="3" t="s">
        <v>848</v>
      </c>
    </row>
    <row r="418" spans="1:27">
      <c r="A418" s="3" t="str">
        <f>VLOOKUP(B418,Data!$B:$F,5,0)</f>
        <v>00135357</v>
      </c>
      <c r="B418" s="4">
        <v>9105848729</v>
      </c>
      <c r="C418" s="5" t="str">
        <f>VLOOKUP(B418,Data!$B:$O,14,0)</f>
        <v>WIN</v>
      </c>
      <c r="D418" s="5"/>
      <c r="E418" s="6">
        <v>45894.480463275497</v>
      </c>
      <c r="F418" s="7">
        <f t="shared" si="12"/>
        <v>45894.480463275497</v>
      </c>
      <c r="G418" s="5"/>
      <c r="H418" s="3" t="s">
        <v>852</v>
      </c>
      <c r="I418" s="4" t="s">
        <v>841</v>
      </c>
      <c r="J418" s="3" t="s">
        <v>842</v>
      </c>
      <c r="K418" s="3" t="s">
        <v>843</v>
      </c>
      <c r="L418" s="4" t="s">
        <v>1221</v>
      </c>
      <c r="M418" s="3" t="s">
        <v>1222</v>
      </c>
      <c r="N418" s="9" t="str">
        <f t="shared" si="13"/>
        <v>5077 WM+ HCM 254/63 âu Cơ</v>
      </c>
      <c r="O418" s="3">
        <v>30</v>
      </c>
      <c r="P418" s="4" t="s">
        <v>859</v>
      </c>
      <c r="Q418" s="3" t="s">
        <v>860</v>
      </c>
      <c r="R418" s="4" t="s">
        <v>861</v>
      </c>
      <c r="S418" s="4" t="s">
        <v>847</v>
      </c>
      <c r="T418" s="3">
        <v>111058</v>
      </c>
      <c r="U418" s="3">
        <v>1</v>
      </c>
      <c r="V418" s="3">
        <v>0</v>
      </c>
      <c r="X418" s="3" t="str">
        <f>VLOOKUP(Y418,Vat_tu__hang_hoa__dich_vu!$A:$B,2,0)</f>
        <v>GM500</v>
      </c>
      <c r="Y418" s="5" t="s">
        <v>2628</v>
      </c>
      <c r="AA418" s="3" t="s">
        <v>848</v>
      </c>
    </row>
    <row r="419" spans="1:27">
      <c r="A419" s="3" t="str">
        <f>VLOOKUP(B419,Data!$B:$F,5,0)</f>
        <v>00040206</v>
      </c>
      <c r="B419" s="4">
        <v>9105848730</v>
      </c>
      <c r="C419" s="5" t="str">
        <f>VLOOKUP(B419,Data!$B:$O,14,0)</f>
        <v>WIN-007</v>
      </c>
      <c r="D419" s="5"/>
      <c r="E419" s="6">
        <v>45894.482151076401</v>
      </c>
      <c r="F419" s="7">
        <f t="shared" si="12"/>
        <v>45894.482151076401</v>
      </c>
      <c r="G419" s="5"/>
      <c r="H419" s="3" t="s">
        <v>852</v>
      </c>
      <c r="I419" s="4" t="s">
        <v>841</v>
      </c>
      <c r="J419" s="3" t="s">
        <v>842</v>
      </c>
      <c r="K419" s="3" t="s">
        <v>843</v>
      </c>
      <c r="L419" s="4" t="s">
        <v>1031</v>
      </c>
      <c r="M419" s="3" t="s">
        <v>1032</v>
      </c>
      <c r="N419" s="9" t="str">
        <f t="shared" si="13"/>
        <v>4304 WM+ QNH 27 Trần Nhật Duật</v>
      </c>
      <c r="O419" s="3">
        <v>10</v>
      </c>
      <c r="P419" s="4" t="s">
        <v>859</v>
      </c>
      <c r="Q419" s="3" t="s">
        <v>860</v>
      </c>
      <c r="R419" s="4" t="s">
        <v>861</v>
      </c>
      <c r="S419" s="4" t="s">
        <v>847</v>
      </c>
      <c r="T419" s="3">
        <v>111058</v>
      </c>
      <c r="U419" s="3">
        <v>4</v>
      </c>
      <c r="V419" s="3">
        <v>0</v>
      </c>
      <c r="X419" s="3" t="str">
        <f>VLOOKUP(Y419,Vat_tu__hang_hoa__dich_vu!$A:$B,2,0)</f>
        <v>GM500</v>
      </c>
      <c r="Y419" s="5" t="s">
        <v>2628</v>
      </c>
      <c r="AA419" s="3" t="s">
        <v>848</v>
      </c>
    </row>
    <row r="420" spans="1:27">
      <c r="A420" s="3" t="str">
        <f>VLOOKUP(B420,Data!$B:$F,5,0)</f>
        <v>00030620</v>
      </c>
      <c r="B420" s="4">
        <v>9105848862</v>
      </c>
      <c r="C420" s="5" t="str">
        <f>VLOOKUP(B420,Data!$B:$O,14,0)</f>
        <v>WIN-025</v>
      </c>
      <c r="D420" s="5"/>
      <c r="E420" s="6">
        <v>45894.490885266197</v>
      </c>
      <c r="F420" s="7">
        <f t="shared" si="12"/>
        <v>45894.490885266197</v>
      </c>
      <c r="G420" s="5"/>
      <c r="H420" s="3" t="s">
        <v>852</v>
      </c>
      <c r="I420" s="4" t="s">
        <v>841</v>
      </c>
      <c r="J420" s="3" t="s">
        <v>842</v>
      </c>
      <c r="K420" s="3" t="s">
        <v>843</v>
      </c>
      <c r="L420" s="4" t="s">
        <v>1195</v>
      </c>
      <c r="M420" s="3" t="s">
        <v>1196</v>
      </c>
      <c r="N420" s="9" t="str">
        <f t="shared" si="13"/>
        <v>2914 WM+ HPG 73 Cát Dài</v>
      </c>
      <c r="O420" s="3">
        <v>10</v>
      </c>
      <c r="P420" s="4" t="s">
        <v>859</v>
      </c>
      <c r="Q420" s="3" t="s">
        <v>860</v>
      </c>
      <c r="R420" s="4" t="s">
        <v>861</v>
      </c>
      <c r="S420" s="4" t="s">
        <v>847</v>
      </c>
      <c r="T420" s="3">
        <v>111058</v>
      </c>
      <c r="U420" s="3">
        <v>1</v>
      </c>
      <c r="V420" s="3">
        <v>0</v>
      </c>
      <c r="X420" s="3" t="str">
        <f>VLOOKUP(Y420,Vat_tu__hang_hoa__dich_vu!$A:$B,2,0)</f>
        <v>GM500</v>
      </c>
      <c r="Y420" s="5" t="s">
        <v>2628</v>
      </c>
      <c r="AA420" s="3" t="s">
        <v>848</v>
      </c>
    </row>
    <row r="421" spans="1:27">
      <c r="A421" s="3" t="str">
        <f>VLOOKUP(B421,Data!$B:$F,5,0)</f>
        <v>00414230</v>
      </c>
      <c r="B421" s="4">
        <v>9105848845</v>
      </c>
      <c r="C421" s="5" t="str">
        <f>VLOOKUP(B421,Data!$B:$O,14,0)</f>
        <v>WIN-002</v>
      </c>
      <c r="D421" s="5"/>
      <c r="E421" s="6">
        <v>45894.491636307903</v>
      </c>
      <c r="F421" s="7">
        <f t="shared" si="12"/>
        <v>45894.491636307903</v>
      </c>
      <c r="G421" s="5"/>
      <c r="H421" s="3" t="s">
        <v>852</v>
      </c>
      <c r="I421" s="4" t="s">
        <v>841</v>
      </c>
      <c r="J421" s="3" t="s">
        <v>842</v>
      </c>
      <c r="K421" s="3" t="s">
        <v>843</v>
      </c>
      <c r="L421" s="4" t="s">
        <v>923</v>
      </c>
      <c r="M421" s="3" t="s">
        <v>924</v>
      </c>
      <c r="N421" s="9" t="str">
        <f t="shared" si="13"/>
        <v>1644 WM HNI Yên Sở</v>
      </c>
      <c r="O421" s="3">
        <v>10</v>
      </c>
      <c r="P421" s="4" t="s">
        <v>862</v>
      </c>
      <c r="Q421" s="3" t="s">
        <v>863</v>
      </c>
      <c r="R421" s="4" t="s">
        <v>864</v>
      </c>
      <c r="S421" s="4" t="s">
        <v>847</v>
      </c>
      <c r="T421" s="3">
        <v>74250</v>
      </c>
      <c r="U421" s="3">
        <v>4</v>
      </c>
      <c r="V421" s="3">
        <v>0</v>
      </c>
      <c r="X421" s="3" t="str">
        <f>VLOOKUP(Y421,Vat_tu__hang_hoa__dich_vu!$A:$B,2,0)</f>
        <v>CC300</v>
      </c>
      <c r="Y421" s="5" t="s">
        <v>2568</v>
      </c>
      <c r="AA421" s="3" t="s">
        <v>848</v>
      </c>
    </row>
    <row r="422" spans="1:27">
      <c r="A422" s="3" t="str">
        <f>VLOOKUP(B422,Data!$B:$F,5,0)</f>
        <v>00414230</v>
      </c>
      <c r="B422" s="4">
        <v>9105848845</v>
      </c>
      <c r="C422" s="5" t="str">
        <f>VLOOKUP(B422,Data!$B:$O,14,0)</f>
        <v>WIN-002</v>
      </c>
      <c r="D422" s="5"/>
      <c r="E422" s="6">
        <v>45894.491636307903</v>
      </c>
      <c r="F422" s="7">
        <f t="shared" si="12"/>
        <v>45894.491636307903</v>
      </c>
      <c r="G422" s="5"/>
      <c r="H422" s="3" t="s">
        <v>852</v>
      </c>
      <c r="I422" s="4" t="s">
        <v>841</v>
      </c>
      <c r="J422" s="3" t="s">
        <v>842</v>
      </c>
      <c r="K422" s="3" t="s">
        <v>843</v>
      </c>
      <c r="L422" s="4" t="s">
        <v>923</v>
      </c>
      <c r="M422" s="3" t="s">
        <v>924</v>
      </c>
      <c r="N422" s="9" t="str">
        <f t="shared" si="13"/>
        <v>1644 WM HNI Yên Sở</v>
      </c>
      <c r="O422" s="3">
        <v>20</v>
      </c>
      <c r="P422" s="4" t="s">
        <v>865</v>
      </c>
      <c r="Q422" s="3" t="s">
        <v>866</v>
      </c>
      <c r="R422" s="4" t="s">
        <v>867</v>
      </c>
      <c r="S422" s="4" t="s">
        <v>847</v>
      </c>
      <c r="T422" s="3">
        <v>70950</v>
      </c>
      <c r="U422" s="3">
        <v>1</v>
      </c>
      <c r="V422" s="3">
        <v>0</v>
      </c>
      <c r="X422" s="3" t="str">
        <f>VLOOKUP(Y422,Vat_tu__hang_hoa__dich_vu!$A:$B,2,0)</f>
        <v>CN300</v>
      </c>
      <c r="Y422" s="5" t="s">
        <v>2617</v>
      </c>
      <c r="AA422" s="3" t="s">
        <v>848</v>
      </c>
    </row>
    <row r="423" spans="1:27">
      <c r="A423" s="3" t="str">
        <f>VLOOKUP(B423,Data!$B:$F,5,0)</f>
        <v>00414230</v>
      </c>
      <c r="B423" s="4">
        <v>9105848845</v>
      </c>
      <c r="C423" s="5" t="str">
        <f>VLOOKUP(B423,Data!$B:$O,14,0)</f>
        <v>WIN-002</v>
      </c>
      <c r="D423" s="5"/>
      <c r="E423" s="6">
        <v>45894.491636307903</v>
      </c>
      <c r="F423" s="7">
        <f t="shared" si="12"/>
        <v>45894.491636307903</v>
      </c>
      <c r="G423" s="5"/>
      <c r="H423" s="3" t="s">
        <v>852</v>
      </c>
      <c r="I423" s="4" t="s">
        <v>841</v>
      </c>
      <c r="J423" s="3" t="s">
        <v>842</v>
      </c>
      <c r="K423" s="3" t="s">
        <v>843</v>
      </c>
      <c r="L423" s="4" t="s">
        <v>923</v>
      </c>
      <c r="M423" s="3" t="s">
        <v>924</v>
      </c>
      <c r="N423" s="9" t="str">
        <f t="shared" si="13"/>
        <v>1644 WM HNI Yên Sở</v>
      </c>
      <c r="O423" s="3">
        <v>30</v>
      </c>
      <c r="P423" s="4" t="s">
        <v>856</v>
      </c>
      <c r="Q423" s="3" t="s">
        <v>857</v>
      </c>
      <c r="R423" s="4" t="s">
        <v>858</v>
      </c>
      <c r="S423" s="4" t="s">
        <v>847</v>
      </c>
      <c r="T423" s="3">
        <v>50182</v>
      </c>
      <c r="U423" s="3">
        <v>2</v>
      </c>
      <c r="V423" s="3">
        <v>0</v>
      </c>
      <c r="X423" s="3" t="str">
        <f>VLOOKUP(Y423,Vat_tu__hang_hoa__dich_vu!$A:$B,2,0)</f>
        <v>GTLX250G</v>
      </c>
      <c r="Y423" s="5" t="s">
        <v>2913</v>
      </c>
      <c r="AA423" s="3" t="s">
        <v>848</v>
      </c>
    </row>
    <row r="424" spans="1:27">
      <c r="A424" s="3" t="str">
        <f>VLOOKUP(B424,Data!$B:$F,5,0)</f>
        <v>00003807</v>
      </c>
      <c r="B424" s="4">
        <v>9105848865</v>
      </c>
      <c r="C424" s="5" t="str">
        <f>VLOOKUP(B424,Data!$B:$O,14,0)</f>
        <v>WIN-038</v>
      </c>
      <c r="D424" s="5"/>
      <c r="E424" s="6">
        <v>45894.491924224501</v>
      </c>
      <c r="F424" s="7">
        <f t="shared" si="12"/>
        <v>45894.491924224501</v>
      </c>
      <c r="G424" s="5"/>
      <c r="H424" s="3" t="s">
        <v>852</v>
      </c>
      <c r="I424" s="4" t="s">
        <v>841</v>
      </c>
      <c r="J424" s="3" t="s">
        <v>842</v>
      </c>
      <c r="K424" s="3" t="s">
        <v>843</v>
      </c>
      <c r="L424" s="4" t="s">
        <v>1501</v>
      </c>
      <c r="M424" s="3" t="s">
        <v>1502</v>
      </c>
      <c r="N424" s="9" t="str">
        <f t="shared" si="13"/>
        <v>5838 WM+ TQG TDP Đoàn Kết, Sơn Dương</v>
      </c>
      <c r="O424" s="3">
        <v>10</v>
      </c>
      <c r="P424" s="4" t="s">
        <v>856</v>
      </c>
      <c r="Q424" s="3" t="s">
        <v>857</v>
      </c>
      <c r="R424" s="4" t="s">
        <v>858</v>
      </c>
      <c r="S424" s="4" t="s">
        <v>847</v>
      </c>
      <c r="T424" s="3">
        <v>50182</v>
      </c>
      <c r="U424" s="3">
        <v>1</v>
      </c>
      <c r="V424" s="3">
        <v>0</v>
      </c>
      <c r="X424" s="3" t="str">
        <f>VLOOKUP(Y424,Vat_tu__hang_hoa__dich_vu!$A:$B,2,0)</f>
        <v>GTLX250G</v>
      </c>
      <c r="Y424" s="5" t="s">
        <v>2913</v>
      </c>
      <c r="AA424" s="3" t="s">
        <v>848</v>
      </c>
    </row>
    <row r="425" spans="1:27">
      <c r="A425" s="3" t="str">
        <f>VLOOKUP(B425,Data!$B:$F,5,0)</f>
        <v>00015472</v>
      </c>
      <c r="B425" s="4">
        <v>9105848898</v>
      </c>
      <c r="C425" s="5" t="str">
        <f>VLOOKUP(B425,Data!$B:$O,14,0)</f>
        <v>WIN-003</v>
      </c>
      <c r="D425" s="5"/>
      <c r="E425" s="6">
        <v>45894.496659375</v>
      </c>
      <c r="F425" s="7">
        <f t="shared" si="12"/>
        <v>45894.496659375</v>
      </c>
      <c r="G425" s="5"/>
      <c r="H425" s="3" t="s">
        <v>852</v>
      </c>
      <c r="I425" s="4" t="s">
        <v>841</v>
      </c>
      <c r="J425" s="3" t="s">
        <v>842</v>
      </c>
      <c r="K425" s="3" t="s">
        <v>843</v>
      </c>
      <c r="L425" s="4" t="s">
        <v>1499</v>
      </c>
      <c r="M425" s="3" t="s">
        <v>1500</v>
      </c>
      <c r="N425" s="9" t="str">
        <f t="shared" si="13"/>
        <v>6540 WM+ PTO Khu 12, TT Lâm Thao</v>
      </c>
      <c r="O425" s="3">
        <v>10</v>
      </c>
      <c r="P425" s="4" t="s">
        <v>859</v>
      </c>
      <c r="Q425" s="3" t="s">
        <v>860</v>
      </c>
      <c r="R425" s="4" t="s">
        <v>861</v>
      </c>
      <c r="S425" s="4" t="s">
        <v>847</v>
      </c>
      <c r="T425" s="3">
        <v>111058</v>
      </c>
      <c r="U425" s="3">
        <v>2</v>
      </c>
      <c r="V425" s="3">
        <v>0</v>
      </c>
      <c r="X425" s="3" t="str">
        <f>VLOOKUP(Y425,Vat_tu__hang_hoa__dich_vu!$A:$B,2,0)</f>
        <v>GM500</v>
      </c>
      <c r="Y425" s="5" t="s">
        <v>2628</v>
      </c>
      <c r="AA425" s="3" t="s">
        <v>848</v>
      </c>
    </row>
    <row r="426" spans="1:27">
      <c r="A426" s="3" t="str">
        <f>VLOOKUP(B426,Data!$B:$F,5,0)</f>
        <v>00414258</v>
      </c>
      <c r="B426" s="4">
        <v>9105848896</v>
      </c>
      <c r="C426" s="5" t="str">
        <f>VLOOKUP(B426,Data!$B:$O,14,0)</f>
        <v>WIN-002</v>
      </c>
      <c r="D426" s="5"/>
      <c r="E426" s="6">
        <v>45894.496666863401</v>
      </c>
      <c r="F426" s="7">
        <f t="shared" si="12"/>
        <v>45894.496666863401</v>
      </c>
      <c r="G426" s="5"/>
      <c r="H426" s="3" t="s">
        <v>852</v>
      </c>
      <c r="I426" s="4" t="s">
        <v>841</v>
      </c>
      <c r="J426" s="3" t="s">
        <v>842</v>
      </c>
      <c r="K426" s="3" t="s">
        <v>843</v>
      </c>
      <c r="L426" s="4" t="s">
        <v>1141</v>
      </c>
      <c r="M426" s="3" t="s">
        <v>1142</v>
      </c>
      <c r="N426" s="9" t="str">
        <f t="shared" si="13"/>
        <v>2125 WM+ HNI 409 Bạch Mai</v>
      </c>
      <c r="O426" s="3">
        <v>10</v>
      </c>
      <c r="P426" s="4" t="s">
        <v>865</v>
      </c>
      <c r="Q426" s="3" t="s">
        <v>866</v>
      </c>
      <c r="R426" s="4" t="s">
        <v>867</v>
      </c>
      <c r="S426" s="4" t="s">
        <v>847</v>
      </c>
      <c r="T426" s="3">
        <v>70950</v>
      </c>
      <c r="U426" s="3">
        <v>1</v>
      </c>
      <c r="V426" s="3">
        <v>0</v>
      </c>
      <c r="X426" s="3" t="str">
        <f>VLOOKUP(Y426,Vat_tu__hang_hoa__dich_vu!$A:$B,2,0)</f>
        <v>CN300</v>
      </c>
      <c r="Y426" s="5" t="s">
        <v>2617</v>
      </c>
      <c r="AA426" s="3" t="s">
        <v>848</v>
      </c>
    </row>
    <row r="427" spans="1:27">
      <c r="A427" s="3" t="str">
        <f>VLOOKUP(B427,Data!$B:$F,5,0)</f>
        <v>00414258</v>
      </c>
      <c r="B427" s="4">
        <v>9105848896</v>
      </c>
      <c r="C427" s="5" t="str">
        <f>VLOOKUP(B427,Data!$B:$O,14,0)</f>
        <v>WIN-002</v>
      </c>
      <c r="D427" s="5"/>
      <c r="E427" s="6">
        <v>45894.496666863401</v>
      </c>
      <c r="F427" s="7">
        <f t="shared" si="12"/>
        <v>45894.496666863401</v>
      </c>
      <c r="G427" s="5"/>
      <c r="H427" s="3" t="s">
        <v>852</v>
      </c>
      <c r="I427" s="4" t="s">
        <v>841</v>
      </c>
      <c r="J427" s="3" t="s">
        <v>842</v>
      </c>
      <c r="K427" s="3" t="s">
        <v>843</v>
      </c>
      <c r="L427" s="4" t="s">
        <v>1141</v>
      </c>
      <c r="M427" s="3" t="s">
        <v>1142</v>
      </c>
      <c r="N427" s="9" t="str">
        <f t="shared" si="13"/>
        <v>2125 WM+ HNI 409 Bạch Mai</v>
      </c>
      <c r="O427" s="3">
        <v>20</v>
      </c>
      <c r="P427" s="4" t="s">
        <v>862</v>
      </c>
      <c r="Q427" s="3" t="s">
        <v>863</v>
      </c>
      <c r="R427" s="4" t="s">
        <v>864</v>
      </c>
      <c r="S427" s="4" t="s">
        <v>847</v>
      </c>
      <c r="T427" s="3">
        <v>74250</v>
      </c>
      <c r="U427" s="3">
        <v>2</v>
      </c>
      <c r="V427" s="3">
        <v>0</v>
      </c>
      <c r="X427" s="3" t="str">
        <f>VLOOKUP(Y427,Vat_tu__hang_hoa__dich_vu!$A:$B,2,0)</f>
        <v>CC300</v>
      </c>
      <c r="Y427" s="5" t="s">
        <v>2568</v>
      </c>
      <c r="AA427" s="3" t="s">
        <v>848</v>
      </c>
    </row>
    <row r="428" spans="1:27">
      <c r="A428" s="3" t="str">
        <f>VLOOKUP(B428,Data!$B:$F,5,0)</f>
        <v>00414261</v>
      </c>
      <c r="B428" s="4">
        <v>9105848905</v>
      </c>
      <c r="C428" s="5" t="str">
        <f>VLOOKUP(B428,Data!$B:$O,14,0)</f>
        <v>WIN-002</v>
      </c>
      <c r="D428" s="5"/>
      <c r="E428" s="6">
        <v>45894.498971608802</v>
      </c>
      <c r="F428" s="7">
        <f t="shared" si="12"/>
        <v>45894.498971608802</v>
      </c>
      <c r="G428" s="5"/>
      <c r="H428" s="3" t="s">
        <v>852</v>
      </c>
      <c r="I428" s="4" t="s">
        <v>841</v>
      </c>
      <c r="J428" s="3" t="s">
        <v>842</v>
      </c>
      <c r="K428" s="3" t="s">
        <v>843</v>
      </c>
      <c r="L428" s="4" t="s">
        <v>1123</v>
      </c>
      <c r="M428" s="3" t="s">
        <v>1124</v>
      </c>
      <c r="N428" s="9" t="str">
        <f t="shared" si="13"/>
        <v>2AVU WM+ HNI Đồi Miễu, Nam Phương Tiến</v>
      </c>
      <c r="O428" s="3">
        <v>10</v>
      </c>
      <c r="P428" s="4" t="s">
        <v>844</v>
      </c>
      <c r="Q428" s="3" t="s">
        <v>845</v>
      </c>
      <c r="R428" s="4" t="s">
        <v>846</v>
      </c>
      <c r="S428" s="4" t="s">
        <v>847</v>
      </c>
      <c r="T428" s="3">
        <v>46000</v>
      </c>
      <c r="U428" s="3">
        <v>2</v>
      </c>
      <c r="V428" s="3">
        <v>0</v>
      </c>
      <c r="X428" s="3" t="str">
        <f>VLOOKUP(Y428,Vat_tu__hang_hoa__dich_vu!$A:$B,2,0)</f>
        <v>MNH250</v>
      </c>
      <c r="Y428" s="5" t="s">
        <v>2912</v>
      </c>
      <c r="AA428" s="3" t="s">
        <v>848</v>
      </c>
    </row>
    <row r="429" spans="1:27">
      <c r="A429" s="3" t="str">
        <f>VLOOKUP(B429,Data!$B:$F,5,0)</f>
        <v>00414261</v>
      </c>
      <c r="B429" s="4">
        <v>9105848905</v>
      </c>
      <c r="C429" s="5" t="str">
        <f>VLOOKUP(B429,Data!$B:$O,14,0)</f>
        <v>WIN-002</v>
      </c>
      <c r="D429" s="5"/>
      <c r="E429" s="6">
        <v>45894.498971608802</v>
      </c>
      <c r="F429" s="7">
        <f t="shared" si="12"/>
        <v>45894.498971608802</v>
      </c>
      <c r="G429" s="5"/>
      <c r="H429" s="3" t="s">
        <v>852</v>
      </c>
      <c r="I429" s="4" t="s">
        <v>841</v>
      </c>
      <c r="J429" s="3" t="s">
        <v>842</v>
      </c>
      <c r="K429" s="3" t="s">
        <v>843</v>
      </c>
      <c r="L429" s="4" t="s">
        <v>1123</v>
      </c>
      <c r="M429" s="3" t="s">
        <v>1124</v>
      </c>
      <c r="N429" s="9" t="str">
        <f t="shared" si="13"/>
        <v>2AVU WM+ HNI Đồi Miễu, Nam Phương Tiến</v>
      </c>
      <c r="O429" s="3">
        <v>20</v>
      </c>
      <c r="P429" s="4" t="s">
        <v>853</v>
      </c>
      <c r="Q429" s="3" t="s">
        <v>854</v>
      </c>
      <c r="R429" s="4" t="s">
        <v>855</v>
      </c>
      <c r="S429" s="4" t="s">
        <v>847</v>
      </c>
      <c r="T429" s="3">
        <v>55595</v>
      </c>
      <c r="U429" s="3">
        <v>4</v>
      </c>
      <c r="V429" s="3">
        <v>0</v>
      </c>
      <c r="X429" s="3" t="str">
        <f>VLOOKUP(Y429,Vat_tu__hang_hoa__dich_vu!$A:$B,2,0)</f>
        <v>TH200</v>
      </c>
      <c r="Y429" s="5" t="s">
        <v>2866</v>
      </c>
      <c r="AA429" s="3" t="s">
        <v>848</v>
      </c>
    </row>
    <row r="430" spans="1:27">
      <c r="A430" s="3" t="str">
        <f>VLOOKUP(B430,Data!$B:$F,5,0)</f>
        <v>00414261</v>
      </c>
      <c r="B430" s="4">
        <v>9105848905</v>
      </c>
      <c r="C430" s="5" t="str">
        <f>VLOOKUP(B430,Data!$B:$O,14,0)</f>
        <v>WIN-002</v>
      </c>
      <c r="D430" s="5"/>
      <c r="E430" s="6">
        <v>45894.498971608802</v>
      </c>
      <c r="F430" s="7">
        <f t="shared" si="12"/>
        <v>45894.498971608802</v>
      </c>
      <c r="G430" s="5"/>
      <c r="H430" s="3" t="s">
        <v>852</v>
      </c>
      <c r="I430" s="4" t="s">
        <v>841</v>
      </c>
      <c r="J430" s="3" t="s">
        <v>842</v>
      </c>
      <c r="K430" s="3" t="s">
        <v>843</v>
      </c>
      <c r="L430" s="4" t="s">
        <v>1123</v>
      </c>
      <c r="M430" s="3" t="s">
        <v>1124</v>
      </c>
      <c r="N430" s="9" t="str">
        <f t="shared" si="13"/>
        <v>2AVU WM+ HNI Đồi Miễu, Nam Phương Tiến</v>
      </c>
      <c r="O430" s="3">
        <v>30</v>
      </c>
      <c r="P430" s="4" t="s">
        <v>859</v>
      </c>
      <c r="Q430" s="3" t="s">
        <v>860</v>
      </c>
      <c r="R430" s="4" t="s">
        <v>861</v>
      </c>
      <c r="S430" s="4" t="s">
        <v>847</v>
      </c>
      <c r="T430" s="3">
        <v>111058</v>
      </c>
      <c r="U430" s="3">
        <v>1</v>
      </c>
      <c r="V430" s="3">
        <v>0</v>
      </c>
      <c r="X430" s="3" t="str">
        <f>VLOOKUP(Y430,Vat_tu__hang_hoa__dich_vu!$A:$B,2,0)</f>
        <v>GM500</v>
      </c>
      <c r="Y430" s="5" t="s">
        <v>2628</v>
      </c>
      <c r="AA430" s="3" t="s">
        <v>848</v>
      </c>
    </row>
    <row r="431" spans="1:27">
      <c r="A431" s="3" t="str">
        <f>VLOOKUP(B431,Data!$B:$F,5,0)</f>
        <v>00414285</v>
      </c>
      <c r="B431" s="4">
        <v>9105848951</v>
      </c>
      <c r="C431" s="5" t="str">
        <f>VLOOKUP(B431,Data!$B:$O,14,0)</f>
        <v>WIN-002</v>
      </c>
      <c r="D431" s="5"/>
      <c r="E431" s="6">
        <v>45894.499389664401</v>
      </c>
      <c r="F431" s="7">
        <f t="shared" si="12"/>
        <v>45894.499389664401</v>
      </c>
      <c r="G431" s="5"/>
      <c r="H431" s="3" t="s">
        <v>852</v>
      </c>
      <c r="I431" s="4" t="s">
        <v>841</v>
      </c>
      <c r="J431" s="3" t="s">
        <v>842</v>
      </c>
      <c r="K431" s="3" t="s">
        <v>843</v>
      </c>
      <c r="L431" s="4" t="s">
        <v>1183</v>
      </c>
      <c r="M431" s="3" t="s">
        <v>1184</v>
      </c>
      <c r="N431" s="9" t="str">
        <f t="shared" si="13"/>
        <v>4236 WM+ HNI Phố Nỷ</v>
      </c>
      <c r="O431" s="3">
        <v>10</v>
      </c>
      <c r="P431" s="4" t="s">
        <v>856</v>
      </c>
      <c r="Q431" s="3" t="s">
        <v>857</v>
      </c>
      <c r="R431" s="4" t="s">
        <v>858</v>
      </c>
      <c r="S431" s="4" t="s">
        <v>847</v>
      </c>
      <c r="T431" s="3">
        <v>50182</v>
      </c>
      <c r="U431" s="3">
        <v>1</v>
      </c>
      <c r="V431" s="3">
        <v>0</v>
      </c>
      <c r="X431" s="3" t="str">
        <f>VLOOKUP(Y431,Vat_tu__hang_hoa__dich_vu!$A:$B,2,0)</f>
        <v>GTLX250G</v>
      </c>
      <c r="Y431" s="5" t="s">
        <v>2913</v>
      </c>
      <c r="AA431" s="3" t="s">
        <v>848</v>
      </c>
    </row>
    <row r="432" spans="1:27">
      <c r="A432" s="3" t="str">
        <f>VLOOKUP(B432,Data!$B:$F,5,0)</f>
        <v>00414285</v>
      </c>
      <c r="B432" s="4">
        <v>9105848951</v>
      </c>
      <c r="C432" s="5" t="str">
        <f>VLOOKUP(B432,Data!$B:$O,14,0)</f>
        <v>WIN-002</v>
      </c>
      <c r="D432" s="5"/>
      <c r="E432" s="6">
        <v>45894.499389664401</v>
      </c>
      <c r="F432" s="7">
        <f t="shared" si="12"/>
        <v>45894.499389664401</v>
      </c>
      <c r="G432" s="5"/>
      <c r="H432" s="3" t="s">
        <v>852</v>
      </c>
      <c r="I432" s="4" t="s">
        <v>841</v>
      </c>
      <c r="J432" s="3" t="s">
        <v>842</v>
      </c>
      <c r="K432" s="3" t="s">
        <v>843</v>
      </c>
      <c r="L432" s="4" t="s">
        <v>1183</v>
      </c>
      <c r="M432" s="3" t="s">
        <v>1184</v>
      </c>
      <c r="N432" s="9" t="str">
        <f t="shared" si="13"/>
        <v>4236 WM+ HNI Phố Nỷ</v>
      </c>
      <c r="O432" s="3">
        <v>20</v>
      </c>
      <c r="P432" s="4" t="s">
        <v>859</v>
      </c>
      <c r="Q432" s="3" t="s">
        <v>860</v>
      </c>
      <c r="R432" s="4" t="s">
        <v>861</v>
      </c>
      <c r="S432" s="4" t="s">
        <v>847</v>
      </c>
      <c r="T432" s="3">
        <v>111058</v>
      </c>
      <c r="U432" s="3">
        <v>1</v>
      </c>
      <c r="V432" s="3">
        <v>0</v>
      </c>
      <c r="X432" s="3" t="str">
        <f>VLOOKUP(Y432,Vat_tu__hang_hoa__dich_vu!$A:$B,2,0)</f>
        <v>GM500</v>
      </c>
      <c r="Y432" s="5" t="s">
        <v>2628</v>
      </c>
      <c r="AA432" s="3" t="s">
        <v>848</v>
      </c>
    </row>
    <row r="433" spans="1:27">
      <c r="A433" s="3" t="str">
        <f>VLOOKUP(B433,Data!$B:$F,5,0)</f>
        <v>00135379</v>
      </c>
      <c r="B433" s="4">
        <v>9105848962</v>
      </c>
      <c r="C433" s="5" t="str">
        <f>VLOOKUP(B433,Data!$B:$O,14,0)</f>
        <v>WIN</v>
      </c>
      <c r="D433" s="5"/>
      <c r="E433" s="6">
        <v>45894.502751886597</v>
      </c>
      <c r="F433" s="7">
        <f t="shared" si="12"/>
        <v>45894.502751886597</v>
      </c>
      <c r="G433" s="5"/>
      <c r="H433" s="3" t="s">
        <v>840</v>
      </c>
      <c r="I433" s="4" t="s">
        <v>841</v>
      </c>
      <c r="J433" s="3" t="s">
        <v>842</v>
      </c>
      <c r="K433" s="3" t="s">
        <v>843</v>
      </c>
      <c r="L433" s="4" t="s">
        <v>1481</v>
      </c>
      <c r="M433" s="3" t="s">
        <v>1482</v>
      </c>
      <c r="N433" s="9" t="str">
        <f t="shared" si="13"/>
        <v>6164 WM+ HCM C-S6, Block CS, Diamond Riv</v>
      </c>
      <c r="O433" s="3">
        <v>10</v>
      </c>
      <c r="P433" s="4" t="s">
        <v>849</v>
      </c>
      <c r="Q433" s="3" t="s">
        <v>850</v>
      </c>
      <c r="R433" s="4" t="s">
        <v>851</v>
      </c>
      <c r="S433" s="4" t="s">
        <v>847</v>
      </c>
      <c r="T433" s="3">
        <v>73431</v>
      </c>
      <c r="U433" s="3">
        <v>5</v>
      </c>
      <c r="V433" s="3">
        <v>0</v>
      </c>
      <c r="X433" s="3" t="str">
        <f>VLOOKUP(Y433,Vat_tu__hang_hoa__dich_vu!$A:$B,2,0)</f>
        <v>CGM300</v>
      </c>
      <c r="Y433" s="5" t="s">
        <v>2577</v>
      </c>
      <c r="AA433" s="3" t="s">
        <v>848</v>
      </c>
    </row>
    <row r="434" spans="1:27">
      <c r="A434" s="3" t="str">
        <f>VLOOKUP(B434,Data!$B:$F,5,0)</f>
        <v>00135379</v>
      </c>
      <c r="B434" s="4">
        <v>9105848962</v>
      </c>
      <c r="C434" s="5" t="str">
        <f>VLOOKUP(B434,Data!$B:$O,14,0)</f>
        <v>WIN</v>
      </c>
      <c r="D434" s="5"/>
      <c r="E434" s="6">
        <v>45894.502751886597</v>
      </c>
      <c r="F434" s="7">
        <f t="shared" si="12"/>
        <v>45894.502751886597</v>
      </c>
      <c r="G434" s="5"/>
      <c r="H434" s="3" t="s">
        <v>840</v>
      </c>
      <c r="I434" s="4" t="s">
        <v>841</v>
      </c>
      <c r="J434" s="3" t="s">
        <v>842</v>
      </c>
      <c r="K434" s="3" t="s">
        <v>843</v>
      </c>
      <c r="L434" s="4" t="s">
        <v>1481</v>
      </c>
      <c r="M434" s="3" t="s">
        <v>1482</v>
      </c>
      <c r="N434" s="9" t="str">
        <f t="shared" si="13"/>
        <v>6164 WM+ HCM C-S6, Block CS, Diamond Riv</v>
      </c>
      <c r="O434" s="3">
        <v>20</v>
      </c>
      <c r="P434" s="4" t="s">
        <v>859</v>
      </c>
      <c r="Q434" s="3" t="s">
        <v>860</v>
      </c>
      <c r="R434" s="4" t="s">
        <v>861</v>
      </c>
      <c r="S434" s="4" t="s">
        <v>847</v>
      </c>
      <c r="T434" s="3">
        <v>111058</v>
      </c>
      <c r="U434" s="3">
        <v>3</v>
      </c>
      <c r="V434" s="3">
        <v>0</v>
      </c>
      <c r="X434" s="3" t="str">
        <f>VLOOKUP(Y434,Vat_tu__hang_hoa__dich_vu!$A:$B,2,0)</f>
        <v>GM500</v>
      </c>
      <c r="Y434" s="5" t="s">
        <v>2628</v>
      </c>
      <c r="AA434" s="3" t="s">
        <v>848</v>
      </c>
    </row>
    <row r="435" spans="1:27">
      <c r="A435" s="3" t="str">
        <f>VLOOKUP(B435,Data!$B:$F,5,0)</f>
        <v>00135379</v>
      </c>
      <c r="B435" s="4">
        <v>9105848962</v>
      </c>
      <c r="C435" s="5" t="str">
        <f>VLOOKUP(B435,Data!$B:$O,14,0)</f>
        <v>WIN</v>
      </c>
      <c r="D435" s="5"/>
      <c r="E435" s="6">
        <v>45894.502751886597</v>
      </c>
      <c r="F435" s="7">
        <f t="shared" si="12"/>
        <v>45894.502751886597</v>
      </c>
      <c r="G435" s="5"/>
      <c r="H435" s="3" t="s">
        <v>840</v>
      </c>
      <c r="I435" s="4" t="s">
        <v>841</v>
      </c>
      <c r="J435" s="3" t="s">
        <v>842</v>
      </c>
      <c r="K435" s="3" t="s">
        <v>843</v>
      </c>
      <c r="L435" s="4" t="s">
        <v>1481</v>
      </c>
      <c r="M435" s="3" t="s">
        <v>1482</v>
      </c>
      <c r="N435" s="9" t="str">
        <f t="shared" si="13"/>
        <v>6164 WM+ HCM C-S6, Block CS, Diamond Riv</v>
      </c>
      <c r="O435" s="3">
        <v>30</v>
      </c>
      <c r="P435" s="4" t="s">
        <v>853</v>
      </c>
      <c r="Q435" s="3" t="s">
        <v>854</v>
      </c>
      <c r="R435" s="4" t="s">
        <v>855</v>
      </c>
      <c r="S435" s="4" t="s">
        <v>847</v>
      </c>
      <c r="T435" s="3">
        <v>55595</v>
      </c>
      <c r="U435" s="3">
        <v>1</v>
      </c>
      <c r="V435" s="3">
        <v>0</v>
      </c>
      <c r="X435" s="3" t="str">
        <f>VLOOKUP(Y435,Vat_tu__hang_hoa__dich_vu!$A:$B,2,0)</f>
        <v>TH200</v>
      </c>
      <c r="Y435" s="5" t="s">
        <v>2866</v>
      </c>
      <c r="AA435" s="3" t="s">
        <v>848</v>
      </c>
    </row>
    <row r="436" spans="1:27">
      <c r="A436" s="3" t="str">
        <f>VLOOKUP(B436,Data!$B:$F,5,0)</f>
        <v>00135379</v>
      </c>
      <c r="B436" s="4">
        <v>9105848962</v>
      </c>
      <c r="C436" s="5" t="str">
        <f>VLOOKUP(B436,Data!$B:$O,14,0)</f>
        <v>WIN</v>
      </c>
      <c r="D436" s="5"/>
      <c r="E436" s="6">
        <v>45894.502751886597</v>
      </c>
      <c r="F436" s="7">
        <f t="shared" si="12"/>
        <v>45894.502751886597</v>
      </c>
      <c r="G436" s="5"/>
      <c r="H436" s="3" t="s">
        <v>840</v>
      </c>
      <c r="I436" s="4" t="s">
        <v>841</v>
      </c>
      <c r="J436" s="3" t="s">
        <v>842</v>
      </c>
      <c r="K436" s="3" t="s">
        <v>843</v>
      </c>
      <c r="L436" s="4" t="s">
        <v>1481</v>
      </c>
      <c r="M436" s="3" t="s">
        <v>1482</v>
      </c>
      <c r="N436" s="9" t="str">
        <f t="shared" si="13"/>
        <v>6164 WM+ HCM C-S6, Block CS, Diamond Riv</v>
      </c>
      <c r="O436" s="3">
        <v>40</v>
      </c>
      <c r="P436" s="4" t="s">
        <v>868</v>
      </c>
      <c r="Q436" s="3" t="s">
        <v>869</v>
      </c>
      <c r="R436" s="4" t="s">
        <v>870</v>
      </c>
      <c r="S436" s="4" t="s">
        <v>847</v>
      </c>
      <c r="T436" s="3">
        <v>49500</v>
      </c>
      <c r="U436" s="3">
        <v>1</v>
      </c>
      <c r="V436" s="3">
        <v>0</v>
      </c>
      <c r="X436" s="3" t="str">
        <f>VLOOKUP(Y436,Vat_tu__hang_hoa__dich_vu!$A:$B,2,0)</f>
        <v>GL250KT</v>
      </c>
      <c r="Y436" s="5" t="s">
        <v>2681</v>
      </c>
      <c r="AA436" s="3" t="s">
        <v>848</v>
      </c>
    </row>
    <row r="437" spans="1:27">
      <c r="A437" s="3" t="str">
        <f>VLOOKUP(B437,Data!$B:$F,5,0)</f>
        <v>00135379</v>
      </c>
      <c r="B437" s="4">
        <v>9105848962</v>
      </c>
      <c r="C437" s="5" t="str">
        <f>VLOOKUP(B437,Data!$B:$O,14,0)</f>
        <v>WIN</v>
      </c>
      <c r="D437" s="5"/>
      <c r="E437" s="6">
        <v>45894.502751886597</v>
      </c>
      <c r="F437" s="7">
        <f t="shared" si="12"/>
        <v>45894.502751886597</v>
      </c>
      <c r="G437" s="5"/>
      <c r="H437" s="3" t="s">
        <v>840</v>
      </c>
      <c r="I437" s="4" t="s">
        <v>841</v>
      </c>
      <c r="J437" s="3" t="s">
        <v>842</v>
      </c>
      <c r="K437" s="3" t="s">
        <v>843</v>
      </c>
      <c r="L437" s="4" t="s">
        <v>1481</v>
      </c>
      <c r="M437" s="3" t="s">
        <v>1482</v>
      </c>
      <c r="N437" s="9" t="str">
        <f t="shared" si="13"/>
        <v>6164 WM+ HCM C-S6, Block CS, Diamond Riv</v>
      </c>
      <c r="O437" s="3">
        <v>50</v>
      </c>
      <c r="P437" s="4" t="s">
        <v>865</v>
      </c>
      <c r="Q437" s="3" t="s">
        <v>866</v>
      </c>
      <c r="R437" s="4" t="s">
        <v>867</v>
      </c>
      <c r="S437" s="4" t="s">
        <v>847</v>
      </c>
      <c r="T437" s="3">
        <v>70950</v>
      </c>
      <c r="U437" s="3">
        <v>2</v>
      </c>
      <c r="V437" s="3">
        <v>0</v>
      </c>
      <c r="X437" s="3" t="str">
        <f>VLOOKUP(Y437,Vat_tu__hang_hoa__dich_vu!$A:$B,2,0)</f>
        <v>CN300</v>
      </c>
      <c r="Y437" s="5" t="s">
        <v>2617</v>
      </c>
      <c r="AA437" s="3" t="s">
        <v>848</v>
      </c>
    </row>
    <row r="438" spans="1:27">
      <c r="A438" s="3" t="str">
        <f>VLOOKUP(B438,Data!$B:$F,5,0)</f>
        <v>00135379</v>
      </c>
      <c r="B438" s="4">
        <v>9105848962</v>
      </c>
      <c r="C438" s="5" t="str">
        <f>VLOOKUP(B438,Data!$B:$O,14,0)</f>
        <v>WIN</v>
      </c>
      <c r="D438" s="5"/>
      <c r="E438" s="6">
        <v>45894.502751886597</v>
      </c>
      <c r="F438" s="7">
        <f t="shared" si="12"/>
        <v>45894.502751886597</v>
      </c>
      <c r="G438" s="5"/>
      <c r="H438" s="3" t="s">
        <v>840</v>
      </c>
      <c r="I438" s="4" t="s">
        <v>841</v>
      </c>
      <c r="J438" s="3" t="s">
        <v>842</v>
      </c>
      <c r="K438" s="3" t="s">
        <v>843</v>
      </c>
      <c r="L438" s="4" t="s">
        <v>1481</v>
      </c>
      <c r="M438" s="3" t="s">
        <v>1482</v>
      </c>
      <c r="N438" s="9" t="str">
        <f t="shared" si="13"/>
        <v>6164 WM+ HCM C-S6, Block CS, Diamond Riv</v>
      </c>
      <c r="O438" s="3">
        <v>60</v>
      </c>
      <c r="P438" s="4" t="s">
        <v>873</v>
      </c>
      <c r="Q438" s="3" t="s">
        <v>874</v>
      </c>
      <c r="R438" s="4" t="s">
        <v>875</v>
      </c>
      <c r="S438" s="4" t="s">
        <v>847</v>
      </c>
      <c r="T438" s="3">
        <v>111606</v>
      </c>
      <c r="U438" s="3">
        <v>4</v>
      </c>
      <c r="V438" s="3">
        <v>0</v>
      </c>
      <c r="X438" s="3" t="str">
        <f>VLOOKUP(Y438,Vat_tu__hang_hoa__dich_vu!$A:$B,2,0)</f>
        <v>GXD500</v>
      </c>
      <c r="Y438" s="5" t="s">
        <v>2911</v>
      </c>
      <c r="AA438" s="3" t="s">
        <v>848</v>
      </c>
    </row>
    <row r="439" spans="1:27">
      <c r="A439" s="3" t="str">
        <f>VLOOKUP(B439,Data!$B:$F,5,0)</f>
        <v>00135379</v>
      </c>
      <c r="B439" s="4">
        <v>9105848962</v>
      </c>
      <c r="C439" s="5" t="str">
        <f>VLOOKUP(B439,Data!$B:$O,14,0)</f>
        <v>WIN</v>
      </c>
      <c r="D439" s="5"/>
      <c r="E439" s="6">
        <v>45894.502751886597</v>
      </c>
      <c r="F439" s="7">
        <f t="shared" si="12"/>
        <v>45894.502751886597</v>
      </c>
      <c r="G439" s="5"/>
      <c r="H439" s="3" t="s">
        <v>840</v>
      </c>
      <c r="I439" s="4" t="s">
        <v>841</v>
      </c>
      <c r="J439" s="3" t="s">
        <v>842</v>
      </c>
      <c r="K439" s="3" t="s">
        <v>843</v>
      </c>
      <c r="L439" s="4" t="s">
        <v>1481</v>
      </c>
      <c r="M439" s="3" t="s">
        <v>1482</v>
      </c>
      <c r="N439" s="9" t="str">
        <f t="shared" si="13"/>
        <v>6164 WM+ HCM C-S6, Block CS, Diamond Riv</v>
      </c>
      <c r="O439" s="3">
        <v>70</v>
      </c>
      <c r="P439" s="4" t="s">
        <v>856</v>
      </c>
      <c r="Q439" s="3" t="s">
        <v>857</v>
      </c>
      <c r="R439" s="4" t="s">
        <v>858</v>
      </c>
      <c r="S439" s="4" t="s">
        <v>847</v>
      </c>
      <c r="T439" s="3">
        <v>50182</v>
      </c>
      <c r="U439" s="3">
        <v>1</v>
      </c>
      <c r="V439" s="3">
        <v>0</v>
      </c>
      <c r="X439" s="3" t="str">
        <f>VLOOKUP(Y439,Vat_tu__hang_hoa__dich_vu!$A:$B,2,0)</f>
        <v>GTLX250G</v>
      </c>
      <c r="Y439" s="5" t="s">
        <v>2913</v>
      </c>
      <c r="AA439" s="3" t="s">
        <v>848</v>
      </c>
    </row>
    <row r="440" spans="1:27">
      <c r="A440" s="3" t="str">
        <f>VLOOKUP(B440,Data!$B:$F,5,0)</f>
        <v>00135379</v>
      </c>
      <c r="B440" s="4">
        <v>9105848962</v>
      </c>
      <c r="C440" s="5" t="str">
        <f>VLOOKUP(B440,Data!$B:$O,14,0)</f>
        <v>WIN</v>
      </c>
      <c r="D440" s="5"/>
      <c r="E440" s="6">
        <v>45894.502751886597</v>
      </c>
      <c r="F440" s="7">
        <f t="shared" si="12"/>
        <v>45894.502751886597</v>
      </c>
      <c r="G440" s="5"/>
      <c r="H440" s="3" t="s">
        <v>840</v>
      </c>
      <c r="I440" s="4" t="s">
        <v>841</v>
      </c>
      <c r="J440" s="3" t="s">
        <v>842</v>
      </c>
      <c r="K440" s="3" t="s">
        <v>843</v>
      </c>
      <c r="L440" s="4" t="s">
        <v>1481</v>
      </c>
      <c r="M440" s="3" t="s">
        <v>1482</v>
      </c>
      <c r="N440" s="9" t="str">
        <f t="shared" si="13"/>
        <v>6164 WM+ HCM C-S6, Block CS, Diamond Riv</v>
      </c>
      <c r="O440" s="3">
        <v>80</v>
      </c>
      <c r="P440" s="4" t="s">
        <v>844</v>
      </c>
      <c r="Q440" s="3" t="s">
        <v>845</v>
      </c>
      <c r="R440" s="4" t="s">
        <v>846</v>
      </c>
      <c r="S440" s="4" t="s">
        <v>847</v>
      </c>
      <c r="T440" s="3">
        <v>46000</v>
      </c>
      <c r="U440" s="3">
        <v>2</v>
      </c>
      <c r="V440" s="3">
        <v>0</v>
      </c>
      <c r="X440" s="3" t="str">
        <f>VLOOKUP(Y440,Vat_tu__hang_hoa__dich_vu!$A:$B,2,0)</f>
        <v>MNH250</v>
      </c>
      <c r="Y440" s="5" t="s">
        <v>2912</v>
      </c>
      <c r="AA440" s="3" t="s">
        <v>848</v>
      </c>
    </row>
    <row r="441" spans="1:27">
      <c r="A441" s="3" t="str">
        <f>VLOOKUP(B441,Data!$B:$F,5,0)</f>
        <v>00135383</v>
      </c>
      <c r="B441" s="4">
        <v>9105848992</v>
      </c>
      <c r="C441" s="5" t="str">
        <f>VLOOKUP(B441,Data!$B:$O,14,0)</f>
        <v>WIN</v>
      </c>
      <c r="D441" s="5"/>
      <c r="E441" s="6">
        <v>45894.503503900502</v>
      </c>
      <c r="F441" s="7">
        <f t="shared" si="12"/>
        <v>45894.503503900502</v>
      </c>
      <c r="G441" s="5"/>
      <c r="H441" s="3" t="s">
        <v>852</v>
      </c>
      <c r="I441" s="4" t="s">
        <v>841</v>
      </c>
      <c r="J441" s="3" t="s">
        <v>842</v>
      </c>
      <c r="K441" s="3" t="s">
        <v>843</v>
      </c>
      <c r="L441" s="4" t="s">
        <v>1235</v>
      </c>
      <c r="M441" s="3" t="s">
        <v>1236</v>
      </c>
      <c r="N441" s="9" t="str">
        <f t="shared" si="13"/>
        <v>3932 WM+ HCM 226/17 Nguyễn Văn Lượng</v>
      </c>
      <c r="O441" s="3">
        <v>10</v>
      </c>
      <c r="P441" s="4" t="s">
        <v>868</v>
      </c>
      <c r="Q441" s="3" t="s">
        <v>869</v>
      </c>
      <c r="R441" s="4" t="s">
        <v>870</v>
      </c>
      <c r="S441" s="4" t="s">
        <v>847</v>
      </c>
      <c r="T441" s="3">
        <v>49500</v>
      </c>
      <c r="U441" s="3">
        <v>3</v>
      </c>
      <c r="V441" s="3">
        <v>0</v>
      </c>
      <c r="X441" s="3" t="str">
        <f>VLOOKUP(Y441,Vat_tu__hang_hoa__dich_vu!$A:$B,2,0)</f>
        <v>GL250KT</v>
      </c>
      <c r="Y441" s="5" t="s">
        <v>2681</v>
      </c>
      <c r="AA441" s="3" t="s">
        <v>848</v>
      </c>
    </row>
    <row r="442" spans="1:27">
      <c r="A442" s="3" t="str">
        <f>VLOOKUP(B442,Data!$B:$F,5,0)</f>
        <v>00135383</v>
      </c>
      <c r="B442" s="4">
        <v>9105848992</v>
      </c>
      <c r="C442" s="5" t="str">
        <f>VLOOKUP(B442,Data!$B:$O,14,0)</f>
        <v>WIN</v>
      </c>
      <c r="D442" s="5"/>
      <c r="E442" s="6">
        <v>45894.503503900502</v>
      </c>
      <c r="F442" s="7">
        <f t="shared" si="12"/>
        <v>45894.503503900502</v>
      </c>
      <c r="G442" s="5"/>
      <c r="H442" s="3" t="s">
        <v>852</v>
      </c>
      <c r="I442" s="4" t="s">
        <v>841</v>
      </c>
      <c r="J442" s="3" t="s">
        <v>842</v>
      </c>
      <c r="K442" s="3" t="s">
        <v>843</v>
      </c>
      <c r="L442" s="4" t="s">
        <v>1235</v>
      </c>
      <c r="M442" s="3" t="s">
        <v>1236</v>
      </c>
      <c r="N442" s="9" t="str">
        <f t="shared" si="13"/>
        <v>3932 WM+ HCM 226/17 Nguyễn Văn Lượng</v>
      </c>
      <c r="O442" s="3">
        <v>20</v>
      </c>
      <c r="P442" s="4" t="s">
        <v>859</v>
      </c>
      <c r="Q442" s="3" t="s">
        <v>860</v>
      </c>
      <c r="R442" s="4" t="s">
        <v>861</v>
      </c>
      <c r="S442" s="4" t="s">
        <v>847</v>
      </c>
      <c r="T442" s="3">
        <v>111058</v>
      </c>
      <c r="U442" s="3">
        <v>1</v>
      </c>
      <c r="V442" s="3">
        <v>0</v>
      </c>
      <c r="X442" s="3" t="str">
        <f>VLOOKUP(Y442,Vat_tu__hang_hoa__dich_vu!$A:$B,2,0)</f>
        <v>GM500</v>
      </c>
      <c r="Y442" s="5" t="s">
        <v>2628</v>
      </c>
      <c r="AA442" s="3" t="s">
        <v>848</v>
      </c>
    </row>
    <row r="443" spans="1:27">
      <c r="A443" s="3" t="str">
        <f>VLOOKUP(B443,Data!$B:$F,5,0)</f>
        <v>00135383</v>
      </c>
      <c r="B443" s="4">
        <v>9105848992</v>
      </c>
      <c r="C443" s="5" t="str">
        <f>VLOOKUP(B443,Data!$B:$O,14,0)</f>
        <v>WIN</v>
      </c>
      <c r="D443" s="5"/>
      <c r="E443" s="6">
        <v>45894.503503900502</v>
      </c>
      <c r="F443" s="7">
        <f t="shared" si="12"/>
        <v>45894.503503900502</v>
      </c>
      <c r="G443" s="5"/>
      <c r="H443" s="3" t="s">
        <v>852</v>
      </c>
      <c r="I443" s="4" t="s">
        <v>841</v>
      </c>
      <c r="J443" s="3" t="s">
        <v>842</v>
      </c>
      <c r="K443" s="3" t="s">
        <v>843</v>
      </c>
      <c r="L443" s="4" t="s">
        <v>1235</v>
      </c>
      <c r="M443" s="3" t="s">
        <v>1236</v>
      </c>
      <c r="N443" s="9" t="str">
        <f t="shared" si="13"/>
        <v>3932 WM+ HCM 226/17 Nguyễn Văn Lượng</v>
      </c>
      <c r="O443" s="3">
        <v>30</v>
      </c>
      <c r="P443" s="4" t="s">
        <v>853</v>
      </c>
      <c r="Q443" s="3" t="s">
        <v>854</v>
      </c>
      <c r="R443" s="4" t="s">
        <v>855</v>
      </c>
      <c r="S443" s="4" t="s">
        <v>847</v>
      </c>
      <c r="T443" s="3">
        <v>55595</v>
      </c>
      <c r="U443" s="3">
        <v>6</v>
      </c>
      <c r="V443" s="3">
        <v>0</v>
      </c>
      <c r="X443" s="3" t="str">
        <f>VLOOKUP(Y443,Vat_tu__hang_hoa__dich_vu!$A:$B,2,0)</f>
        <v>TH200</v>
      </c>
      <c r="Y443" s="5" t="s">
        <v>2866</v>
      </c>
      <c r="AA443" s="3" t="s">
        <v>848</v>
      </c>
    </row>
    <row r="444" spans="1:27">
      <c r="A444" s="3" t="str">
        <f>VLOOKUP(B444,Data!$B:$F,5,0)</f>
        <v>00135384</v>
      </c>
      <c r="B444" s="4">
        <v>9105848994</v>
      </c>
      <c r="C444" s="5" t="str">
        <f>VLOOKUP(B444,Data!$B:$O,14,0)</f>
        <v>WIN</v>
      </c>
      <c r="D444" s="5"/>
      <c r="E444" s="6">
        <v>45894.503967361103</v>
      </c>
      <c r="F444" s="7">
        <f t="shared" si="12"/>
        <v>45894.503967361103</v>
      </c>
      <c r="G444" s="5"/>
      <c r="H444" s="3" t="s">
        <v>852</v>
      </c>
      <c r="I444" s="4" t="s">
        <v>841</v>
      </c>
      <c r="J444" s="3" t="s">
        <v>842</v>
      </c>
      <c r="K444" s="3" t="s">
        <v>843</v>
      </c>
      <c r="L444" s="4" t="s">
        <v>1327</v>
      </c>
      <c r="M444" s="3" t="s">
        <v>1328</v>
      </c>
      <c r="N444" s="9" t="str">
        <f t="shared" si="13"/>
        <v>4131 WM+ HCM Lô B, CC 312 Lạc Long Quân</v>
      </c>
      <c r="O444" s="3">
        <v>10</v>
      </c>
      <c r="P444" s="4" t="s">
        <v>853</v>
      </c>
      <c r="Q444" s="3" t="s">
        <v>854</v>
      </c>
      <c r="R444" s="4" t="s">
        <v>855</v>
      </c>
      <c r="S444" s="4" t="s">
        <v>847</v>
      </c>
      <c r="T444" s="3">
        <v>55595</v>
      </c>
      <c r="U444" s="3">
        <v>2</v>
      </c>
      <c r="V444" s="3">
        <v>0</v>
      </c>
      <c r="X444" s="3" t="str">
        <f>VLOOKUP(Y444,Vat_tu__hang_hoa__dich_vu!$A:$B,2,0)</f>
        <v>TH200</v>
      </c>
      <c r="Y444" s="5" t="s">
        <v>2866</v>
      </c>
      <c r="AA444" s="3" t="s">
        <v>848</v>
      </c>
    </row>
    <row r="445" spans="1:27">
      <c r="A445" s="3" t="str">
        <f>VLOOKUP(B445,Data!$B:$F,5,0)</f>
        <v>00135387</v>
      </c>
      <c r="B445" s="4">
        <v>9105849010</v>
      </c>
      <c r="C445" s="5" t="str">
        <f>VLOOKUP(B445,Data!$B:$O,14,0)</f>
        <v>WIN</v>
      </c>
      <c r="D445" s="5"/>
      <c r="E445" s="6">
        <v>45894.5056630787</v>
      </c>
      <c r="F445" s="7">
        <f t="shared" si="12"/>
        <v>45894.5056630787</v>
      </c>
      <c r="G445" s="5"/>
      <c r="H445" s="3" t="s">
        <v>852</v>
      </c>
      <c r="I445" s="4" t="s">
        <v>841</v>
      </c>
      <c r="J445" s="3" t="s">
        <v>842</v>
      </c>
      <c r="K445" s="3" t="s">
        <v>843</v>
      </c>
      <c r="L445" s="4" t="s">
        <v>1503</v>
      </c>
      <c r="M445" s="3" t="s">
        <v>1504</v>
      </c>
      <c r="N445" s="9" t="str">
        <f t="shared" si="13"/>
        <v>4132 WM+ HCM Thửa 526, P. Phú Thuận</v>
      </c>
      <c r="O445" s="3">
        <v>10</v>
      </c>
      <c r="P445" s="4" t="s">
        <v>859</v>
      </c>
      <c r="Q445" s="3" t="s">
        <v>860</v>
      </c>
      <c r="R445" s="4" t="s">
        <v>861</v>
      </c>
      <c r="S445" s="4" t="s">
        <v>847</v>
      </c>
      <c r="T445" s="3">
        <v>111058</v>
      </c>
      <c r="U445" s="3">
        <v>3</v>
      </c>
      <c r="V445" s="3">
        <v>0</v>
      </c>
      <c r="X445" s="3" t="str">
        <f>VLOOKUP(Y445,Vat_tu__hang_hoa__dich_vu!$A:$B,2,0)</f>
        <v>GM500</v>
      </c>
      <c r="Y445" s="5" t="s">
        <v>2628</v>
      </c>
      <c r="AA445" s="3" t="s">
        <v>848</v>
      </c>
    </row>
    <row r="446" spans="1:27">
      <c r="A446" s="3" t="str">
        <f>VLOOKUP(B446,Data!$B:$F,5,0)</f>
        <v>00135387</v>
      </c>
      <c r="B446" s="4">
        <v>9105849010</v>
      </c>
      <c r="C446" s="5" t="str">
        <f>VLOOKUP(B446,Data!$B:$O,14,0)</f>
        <v>WIN</v>
      </c>
      <c r="D446" s="5"/>
      <c r="E446" s="6">
        <v>45894.5056630787</v>
      </c>
      <c r="F446" s="7">
        <f t="shared" si="12"/>
        <v>45894.5056630787</v>
      </c>
      <c r="G446" s="5"/>
      <c r="H446" s="3" t="s">
        <v>852</v>
      </c>
      <c r="I446" s="4" t="s">
        <v>841</v>
      </c>
      <c r="J446" s="3" t="s">
        <v>842</v>
      </c>
      <c r="K446" s="3" t="s">
        <v>843</v>
      </c>
      <c r="L446" s="4" t="s">
        <v>1503</v>
      </c>
      <c r="M446" s="3" t="s">
        <v>1504</v>
      </c>
      <c r="N446" s="9" t="str">
        <f t="shared" si="13"/>
        <v>4132 WM+ HCM Thửa 526, P. Phú Thuận</v>
      </c>
      <c r="O446" s="3">
        <v>20</v>
      </c>
      <c r="P446" s="4" t="s">
        <v>862</v>
      </c>
      <c r="Q446" s="3" t="s">
        <v>863</v>
      </c>
      <c r="R446" s="4" t="s">
        <v>864</v>
      </c>
      <c r="S446" s="4" t="s">
        <v>847</v>
      </c>
      <c r="T446" s="3">
        <v>74250</v>
      </c>
      <c r="U446" s="3">
        <v>2</v>
      </c>
      <c r="V446" s="3">
        <v>0</v>
      </c>
      <c r="X446" s="3" t="str">
        <f>VLOOKUP(Y446,Vat_tu__hang_hoa__dich_vu!$A:$B,2,0)</f>
        <v>CC300</v>
      </c>
      <c r="Y446" s="5" t="s">
        <v>2568</v>
      </c>
      <c r="AA446" s="3" t="s">
        <v>848</v>
      </c>
    </row>
    <row r="447" spans="1:27">
      <c r="A447" s="3" t="str">
        <f>VLOOKUP(B447,Data!$B:$F,5,0)</f>
        <v>00135387</v>
      </c>
      <c r="B447" s="4">
        <v>9105849010</v>
      </c>
      <c r="C447" s="5" t="str">
        <f>VLOOKUP(B447,Data!$B:$O,14,0)</f>
        <v>WIN</v>
      </c>
      <c r="D447" s="5"/>
      <c r="E447" s="6">
        <v>45894.5056630787</v>
      </c>
      <c r="F447" s="7">
        <f t="shared" si="12"/>
        <v>45894.5056630787</v>
      </c>
      <c r="G447" s="5"/>
      <c r="H447" s="3" t="s">
        <v>852</v>
      </c>
      <c r="I447" s="4" t="s">
        <v>841</v>
      </c>
      <c r="J447" s="3" t="s">
        <v>842</v>
      </c>
      <c r="K447" s="3" t="s">
        <v>843</v>
      </c>
      <c r="L447" s="4" t="s">
        <v>1503</v>
      </c>
      <c r="M447" s="3" t="s">
        <v>1504</v>
      </c>
      <c r="N447" s="9" t="str">
        <f t="shared" si="13"/>
        <v>4132 WM+ HCM Thửa 526, P. Phú Thuận</v>
      </c>
      <c r="O447" s="3">
        <v>30</v>
      </c>
      <c r="P447" s="4" t="s">
        <v>873</v>
      </c>
      <c r="Q447" s="3" t="s">
        <v>874</v>
      </c>
      <c r="R447" s="4" t="s">
        <v>875</v>
      </c>
      <c r="S447" s="4" t="s">
        <v>847</v>
      </c>
      <c r="T447" s="3">
        <v>111606</v>
      </c>
      <c r="U447" s="3">
        <v>2</v>
      </c>
      <c r="V447" s="3">
        <v>0</v>
      </c>
      <c r="X447" s="3" t="str">
        <f>VLOOKUP(Y447,Vat_tu__hang_hoa__dich_vu!$A:$B,2,0)</f>
        <v>GXD500</v>
      </c>
      <c r="Y447" s="5" t="s">
        <v>2911</v>
      </c>
      <c r="AA447" s="3" t="s">
        <v>848</v>
      </c>
    </row>
    <row r="448" spans="1:27">
      <c r="A448" s="3" t="str">
        <f>VLOOKUP(B448,Data!$B:$F,5,0)</f>
        <v>00135387</v>
      </c>
      <c r="B448" s="4">
        <v>9105849010</v>
      </c>
      <c r="C448" s="5" t="str">
        <f>VLOOKUP(B448,Data!$B:$O,14,0)</f>
        <v>WIN</v>
      </c>
      <c r="D448" s="5"/>
      <c r="E448" s="6">
        <v>45894.5056630787</v>
      </c>
      <c r="F448" s="7">
        <f t="shared" si="12"/>
        <v>45894.5056630787</v>
      </c>
      <c r="G448" s="5"/>
      <c r="H448" s="3" t="s">
        <v>852</v>
      </c>
      <c r="I448" s="4" t="s">
        <v>841</v>
      </c>
      <c r="J448" s="3" t="s">
        <v>842</v>
      </c>
      <c r="K448" s="3" t="s">
        <v>843</v>
      </c>
      <c r="L448" s="4" t="s">
        <v>1503</v>
      </c>
      <c r="M448" s="3" t="s">
        <v>1504</v>
      </c>
      <c r="N448" s="9" t="str">
        <f t="shared" si="13"/>
        <v>4132 WM+ HCM Thửa 526, P. Phú Thuận</v>
      </c>
      <c r="O448" s="3">
        <v>40</v>
      </c>
      <c r="P448" s="4" t="s">
        <v>856</v>
      </c>
      <c r="Q448" s="3" t="s">
        <v>857</v>
      </c>
      <c r="R448" s="4" t="s">
        <v>858</v>
      </c>
      <c r="S448" s="4" t="s">
        <v>847</v>
      </c>
      <c r="T448" s="3">
        <v>50182</v>
      </c>
      <c r="U448" s="3">
        <v>2</v>
      </c>
      <c r="V448" s="3">
        <v>0</v>
      </c>
      <c r="X448" s="3" t="str">
        <f>VLOOKUP(Y448,Vat_tu__hang_hoa__dich_vu!$A:$B,2,0)</f>
        <v>GTLX250G</v>
      </c>
      <c r="Y448" s="5" t="s">
        <v>2913</v>
      </c>
      <c r="AA448" s="3" t="s">
        <v>848</v>
      </c>
    </row>
    <row r="449" spans="1:27">
      <c r="A449" s="3" t="str">
        <f>VLOOKUP(B449,Data!$B:$F,5,0)</f>
        <v>00135387</v>
      </c>
      <c r="B449" s="4">
        <v>9105849010</v>
      </c>
      <c r="C449" s="5" t="str">
        <f>VLOOKUP(B449,Data!$B:$O,14,0)</f>
        <v>WIN</v>
      </c>
      <c r="D449" s="5"/>
      <c r="E449" s="6">
        <v>45894.5056630787</v>
      </c>
      <c r="F449" s="7">
        <f t="shared" si="12"/>
        <v>45894.5056630787</v>
      </c>
      <c r="G449" s="5"/>
      <c r="H449" s="3" t="s">
        <v>852</v>
      </c>
      <c r="I449" s="4" t="s">
        <v>841</v>
      </c>
      <c r="J449" s="3" t="s">
        <v>842</v>
      </c>
      <c r="K449" s="3" t="s">
        <v>843</v>
      </c>
      <c r="L449" s="4" t="s">
        <v>1503</v>
      </c>
      <c r="M449" s="3" t="s">
        <v>1504</v>
      </c>
      <c r="N449" s="9" t="str">
        <f t="shared" si="13"/>
        <v>4132 WM+ HCM Thửa 526, P. Phú Thuận</v>
      </c>
      <c r="O449" s="3">
        <v>50</v>
      </c>
      <c r="P449" s="4" t="s">
        <v>844</v>
      </c>
      <c r="Q449" s="3" t="s">
        <v>845</v>
      </c>
      <c r="R449" s="4" t="s">
        <v>846</v>
      </c>
      <c r="S449" s="4" t="s">
        <v>847</v>
      </c>
      <c r="T449" s="3">
        <v>46000</v>
      </c>
      <c r="U449" s="3">
        <v>2</v>
      </c>
      <c r="V449" s="3">
        <v>0</v>
      </c>
      <c r="X449" s="3" t="str">
        <f>VLOOKUP(Y449,Vat_tu__hang_hoa__dich_vu!$A:$B,2,0)</f>
        <v>MNH250</v>
      </c>
      <c r="Y449" s="5" t="s">
        <v>2912</v>
      </c>
      <c r="AA449" s="3" t="s">
        <v>848</v>
      </c>
    </row>
    <row r="450" spans="1:27">
      <c r="A450" s="3" t="str">
        <f>VLOOKUP(B450,Data!$B:$F,5,0)</f>
        <v>00028452</v>
      </c>
      <c r="B450" s="4">
        <v>9105849019</v>
      </c>
      <c r="C450" s="5" t="str">
        <f>VLOOKUP(B450,Data!$B:$O,14,0)</f>
        <v>WIN-020</v>
      </c>
      <c r="D450" s="5"/>
      <c r="E450" s="6">
        <v>45894.505670682898</v>
      </c>
      <c r="F450" s="7">
        <f t="shared" si="12"/>
        <v>45894.505670682898</v>
      </c>
      <c r="G450" s="5"/>
      <c r="H450" s="3" t="s">
        <v>852</v>
      </c>
      <c r="I450" s="4" t="s">
        <v>841</v>
      </c>
      <c r="J450" s="3" t="s">
        <v>842</v>
      </c>
      <c r="K450" s="3" t="s">
        <v>843</v>
      </c>
      <c r="L450" s="4" t="s">
        <v>1359</v>
      </c>
      <c r="M450" s="3" t="s">
        <v>1360</v>
      </c>
      <c r="N450" s="9" t="str">
        <f t="shared" si="13"/>
        <v>5603 WM+ THA 593 Trần Phú</v>
      </c>
      <c r="O450" s="3">
        <v>10</v>
      </c>
      <c r="P450" s="4" t="s">
        <v>865</v>
      </c>
      <c r="Q450" s="3" t="s">
        <v>866</v>
      </c>
      <c r="R450" s="4" t="s">
        <v>867</v>
      </c>
      <c r="S450" s="4" t="s">
        <v>847</v>
      </c>
      <c r="T450" s="3">
        <v>70950</v>
      </c>
      <c r="U450" s="3">
        <v>1</v>
      </c>
      <c r="V450" s="3">
        <v>0</v>
      </c>
      <c r="X450" s="3" t="str">
        <f>VLOOKUP(Y450,Vat_tu__hang_hoa__dich_vu!$A:$B,2,0)</f>
        <v>CN300</v>
      </c>
      <c r="Y450" s="5" t="s">
        <v>2617</v>
      </c>
      <c r="AA450" s="3" t="s">
        <v>848</v>
      </c>
    </row>
    <row r="451" spans="1:27">
      <c r="A451" s="3" t="str">
        <f>VLOOKUP(B451,Data!$B:$F,5,0)</f>
        <v>00028452</v>
      </c>
      <c r="B451" s="4">
        <v>9105849019</v>
      </c>
      <c r="C451" s="5" t="str">
        <f>VLOOKUP(B451,Data!$B:$O,14,0)</f>
        <v>WIN-020</v>
      </c>
      <c r="D451" s="5"/>
      <c r="E451" s="6">
        <v>45894.505670682898</v>
      </c>
      <c r="F451" s="7">
        <f t="shared" ref="F451:F514" si="14">E451</f>
        <v>45894.505670682898</v>
      </c>
      <c r="G451" s="5"/>
      <c r="H451" s="3" t="s">
        <v>852</v>
      </c>
      <c r="I451" s="4" t="s">
        <v>841</v>
      </c>
      <c r="J451" s="3" t="s">
        <v>842</v>
      </c>
      <c r="K451" s="3" t="s">
        <v>843</v>
      </c>
      <c r="L451" s="4" t="s">
        <v>1359</v>
      </c>
      <c r="M451" s="3" t="s">
        <v>1360</v>
      </c>
      <c r="N451" s="9" t="str">
        <f t="shared" ref="N451:N514" si="15">L451&amp;" "&amp;M451</f>
        <v>5603 WM+ THA 593 Trần Phú</v>
      </c>
      <c r="O451" s="3">
        <v>20</v>
      </c>
      <c r="P451" s="4" t="s">
        <v>859</v>
      </c>
      <c r="Q451" s="3" t="s">
        <v>860</v>
      </c>
      <c r="R451" s="4" t="s">
        <v>861</v>
      </c>
      <c r="S451" s="4" t="s">
        <v>847</v>
      </c>
      <c r="T451" s="3">
        <v>111058</v>
      </c>
      <c r="U451" s="3">
        <v>1</v>
      </c>
      <c r="V451" s="3">
        <v>0</v>
      </c>
      <c r="X451" s="3" t="str">
        <f>VLOOKUP(Y451,Vat_tu__hang_hoa__dich_vu!$A:$B,2,0)</f>
        <v>GM500</v>
      </c>
      <c r="Y451" s="5" t="s">
        <v>2628</v>
      </c>
      <c r="AA451" s="3" t="s">
        <v>848</v>
      </c>
    </row>
    <row r="452" spans="1:27">
      <c r="A452" s="3" t="str">
        <f>VLOOKUP(B452,Data!$B:$F,5,0)</f>
        <v>00040216</v>
      </c>
      <c r="B452" s="4">
        <v>9105849037</v>
      </c>
      <c r="C452" s="5" t="str">
        <f>VLOOKUP(B452,Data!$B:$O,14,0)</f>
        <v>WIN-007</v>
      </c>
      <c r="D452" s="5"/>
      <c r="E452" s="6">
        <v>45894.507461921297</v>
      </c>
      <c r="F452" s="7">
        <f t="shared" si="14"/>
        <v>45894.507461921297</v>
      </c>
      <c r="G452" s="5"/>
      <c r="H452" s="3" t="s">
        <v>852</v>
      </c>
      <c r="I452" s="4" t="s">
        <v>841</v>
      </c>
      <c r="J452" s="3" t="s">
        <v>842</v>
      </c>
      <c r="K452" s="3" t="s">
        <v>843</v>
      </c>
      <c r="L452" s="4" t="s">
        <v>1007</v>
      </c>
      <c r="M452" s="3" t="s">
        <v>1008</v>
      </c>
      <c r="N452" s="9" t="str">
        <f t="shared" si="15"/>
        <v>4333 WM+ QNH 86 Trần Phú</v>
      </c>
      <c r="O452" s="3">
        <v>10</v>
      </c>
      <c r="P452" s="4" t="s">
        <v>859</v>
      </c>
      <c r="Q452" s="3" t="s">
        <v>860</v>
      </c>
      <c r="R452" s="4" t="s">
        <v>861</v>
      </c>
      <c r="S452" s="4" t="s">
        <v>847</v>
      </c>
      <c r="T452" s="3">
        <v>111058</v>
      </c>
      <c r="U452" s="3">
        <v>2</v>
      </c>
      <c r="V452" s="3">
        <v>0</v>
      </c>
      <c r="X452" s="3" t="str">
        <f>VLOOKUP(Y452,Vat_tu__hang_hoa__dich_vu!$A:$B,2,0)</f>
        <v>GM500</v>
      </c>
      <c r="Y452" s="5" t="s">
        <v>2628</v>
      </c>
      <c r="AA452" s="3" t="s">
        <v>848</v>
      </c>
    </row>
    <row r="453" spans="1:27">
      <c r="A453" s="3" t="str">
        <f>VLOOKUP(B453,Data!$B:$F,5,0)</f>
        <v>00040216</v>
      </c>
      <c r="B453" s="4">
        <v>9105849037</v>
      </c>
      <c r="C453" s="5" t="str">
        <f>VLOOKUP(B453,Data!$B:$O,14,0)</f>
        <v>WIN-007</v>
      </c>
      <c r="D453" s="5"/>
      <c r="E453" s="6">
        <v>45894.507461921297</v>
      </c>
      <c r="F453" s="7">
        <f t="shared" si="14"/>
        <v>45894.507461921297</v>
      </c>
      <c r="G453" s="5"/>
      <c r="H453" s="3" t="s">
        <v>852</v>
      </c>
      <c r="I453" s="4" t="s">
        <v>841</v>
      </c>
      <c r="J453" s="3" t="s">
        <v>842</v>
      </c>
      <c r="K453" s="3" t="s">
        <v>843</v>
      </c>
      <c r="L453" s="4" t="s">
        <v>1007</v>
      </c>
      <c r="M453" s="3" t="s">
        <v>1008</v>
      </c>
      <c r="N453" s="9" t="str">
        <f t="shared" si="15"/>
        <v>4333 WM+ QNH 86 Trần Phú</v>
      </c>
      <c r="O453" s="3">
        <v>20</v>
      </c>
      <c r="P453" s="4" t="s">
        <v>865</v>
      </c>
      <c r="Q453" s="3" t="s">
        <v>866</v>
      </c>
      <c r="R453" s="4" t="s">
        <v>867</v>
      </c>
      <c r="S453" s="4" t="s">
        <v>847</v>
      </c>
      <c r="T453" s="3">
        <v>70950</v>
      </c>
      <c r="U453" s="3">
        <v>2</v>
      </c>
      <c r="V453" s="3">
        <v>0</v>
      </c>
      <c r="X453" s="3" t="str">
        <f>VLOOKUP(Y453,Vat_tu__hang_hoa__dich_vu!$A:$B,2,0)</f>
        <v>CN300</v>
      </c>
      <c r="Y453" s="5" t="s">
        <v>2617</v>
      </c>
      <c r="AA453" s="3" t="s">
        <v>848</v>
      </c>
    </row>
    <row r="454" spans="1:27">
      <c r="A454" s="3" t="str">
        <f>VLOOKUP(B454,Data!$B:$F,5,0)</f>
        <v>00040216</v>
      </c>
      <c r="B454" s="4">
        <v>9105849037</v>
      </c>
      <c r="C454" s="5" t="str">
        <f>VLOOKUP(B454,Data!$B:$O,14,0)</f>
        <v>WIN-007</v>
      </c>
      <c r="D454" s="5"/>
      <c r="E454" s="6">
        <v>45894.507461921297</v>
      </c>
      <c r="F454" s="7">
        <f t="shared" si="14"/>
        <v>45894.507461921297</v>
      </c>
      <c r="G454" s="5"/>
      <c r="H454" s="3" t="s">
        <v>852</v>
      </c>
      <c r="I454" s="4" t="s">
        <v>841</v>
      </c>
      <c r="J454" s="3" t="s">
        <v>842</v>
      </c>
      <c r="K454" s="3" t="s">
        <v>843</v>
      </c>
      <c r="L454" s="4" t="s">
        <v>1007</v>
      </c>
      <c r="M454" s="3" t="s">
        <v>1008</v>
      </c>
      <c r="N454" s="9" t="str">
        <f t="shared" si="15"/>
        <v>4333 WM+ QNH 86 Trần Phú</v>
      </c>
      <c r="O454" s="3">
        <v>30</v>
      </c>
      <c r="P454" s="4" t="s">
        <v>862</v>
      </c>
      <c r="Q454" s="3" t="s">
        <v>863</v>
      </c>
      <c r="R454" s="4" t="s">
        <v>864</v>
      </c>
      <c r="S454" s="4" t="s">
        <v>847</v>
      </c>
      <c r="T454" s="3">
        <v>74250</v>
      </c>
      <c r="U454" s="3">
        <v>1</v>
      </c>
      <c r="V454" s="3">
        <v>0</v>
      </c>
      <c r="X454" s="3" t="str">
        <f>VLOOKUP(Y454,Vat_tu__hang_hoa__dich_vu!$A:$B,2,0)</f>
        <v>CC300</v>
      </c>
      <c r="Y454" s="5" t="s">
        <v>2568</v>
      </c>
      <c r="AA454" s="3" t="s">
        <v>848</v>
      </c>
    </row>
    <row r="455" spans="1:27">
      <c r="A455" s="3" t="str">
        <f>VLOOKUP(B455,Data!$B:$F,5,0)</f>
        <v>00414318</v>
      </c>
      <c r="B455" s="4">
        <v>9105849043</v>
      </c>
      <c r="C455" s="5" t="str">
        <f>VLOOKUP(B455,Data!$B:$O,14,0)</f>
        <v>WIN-002</v>
      </c>
      <c r="D455" s="5"/>
      <c r="E455" s="6">
        <v>45894.510225196798</v>
      </c>
      <c r="F455" s="7">
        <f t="shared" si="14"/>
        <v>45894.510225196798</v>
      </c>
      <c r="G455" s="5"/>
      <c r="H455" s="3" t="s">
        <v>852</v>
      </c>
      <c r="I455" s="4" t="s">
        <v>841</v>
      </c>
      <c r="J455" s="3" t="s">
        <v>842</v>
      </c>
      <c r="K455" s="3" t="s">
        <v>843</v>
      </c>
      <c r="L455" s="4" t="s">
        <v>901</v>
      </c>
      <c r="M455" s="3" t="s">
        <v>902</v>
      </c>
      <c r="N455" s="9" t="str">
        <f t="shared" si="15"/>
        <v>2AFW WM+ HNI Thôn Đìa, Xã Nam Hồng</v>
      </c>
      <c r="O455" s="3">
        <v>10</v>
      </c>
      <c r="P455" s="4" t="s">
        <v>856</v>
      </c>
      <c r="Q455" s="3" t="s">
        <v>857</v>
      </c>
      <c r="R455" s="4" t="s">
        <v>858</v>
      </c>
      <c r="S455" s="4" t="s">
        <v>847</v>
      </c>
      <c r="T455" s="3">
        <v>50182</v>
      </c>
      <c r="U455" s="3">
        <v>2</v>
      </c>
      <c r="V455" s="3">
        <v>0</v>
      </c>
      <c r="X455" s="3" t="str">
        <f>VLOOKUP(Y455,Vat_tu__hang_hoa__dich_vu!$A:$B,2,0)</f>
        <v>GTLX250G</v>
      </c>
      <c r="Y455" s="5" t="s">
        <v>2913</v>
      </c>
      <c r="AA455" s="3" t="s">
        <v>848</v>
      </c>
    </row>
    <row r="456" spans="1:27">
      <c r="A456" s="3" t="str">
        <f>VLOOKUP(B456,Data!$B:$F,5,0)</f>
        <v>00135395</v>
      </c>
      <c r="B456" s="4">
        <v>9105849063</v>
      </c>
      <c r="C456" s="5" t="str">
        <f>VLOOKUP(B456,Data!$B:$O,14,0)</f>
        <v>WIN</v>
      </c>
      <c r="D456" s="5"/>
      <c r="E456" s="6">
        <v>45894.510667280098</v>
      </c>
      <c r="F456" s="7">
        <f t="shared" si="14"/>
        <v>45894.510667280098</v>
      </c>
      <c r="G456" s="5"/>
      <c r="H456" s="3" t="s">
        <v>852</v>
      </c>
      <c r="I456" s="4" t="s">
        <v>841</v>
      </c>
      <c r="J456" s="3" t="s">
        <v>842</v>
      </c>
      <c r="K456" s="3" t="s">
        <v>843</v>
      </c>
      <c r="L456" s="4" t="s">
        <v>1481</v>
      </c>
      <c r="M456" s="3" t="s">
        <v>1482</v>
      </c>
      <c r="N456" s="9" t="str">
        <f t="shared" si="15"/>
        <v>6164 WM+ HCM C-S6, Block CS, Diamond Riv</v>
      </c>
      <c r="O456" s="3">
        <v>10</v>
      </c>
      <c r="P456" s="4" t="s">
        <v>849</v>
      </c>
      <c r="Q456" s="3" t="s">
        <v>850</v>
      </c>
      <c r="R456" s="4" t="s">
        <v>851</v>
      </c>
      <c r="S456" s="4" t="s">
        <v>847</v>
      </c>
      <c r="T456" s="3">
        <v>73431</v>
      </c>
      <c r="U456" s="3">
        <v>3</v>
      </c>
      <c r="V456" s="3">
        <v>0</v>
      </c>
      <c r="X456" s="3" t="str">
        <f>VLOOKUP(Y456,Vat_tu__hang_hoa__dich_vu!$A:$B,2,0)</f>
        <v>CGM300</v>
      </c>
      <c r="Y456" s="5" t="s">
        <v>2577</v>
      </c>
      <c r="AA456" s="3" t="s">
        <v>848</v>
      </c>
    </row>
    <row r="457" spans="1:27">
      <c r="A457" s="3" t="str">
        <f>VLOOKUP(B457,Data!$B:$F,5,0)</f>
        <v>00135395</v>
      </c>
      <c r="B457" s="4">
        <v>9105849063</v>
      </c>
      <c r="C457" s="5" t="str">
        <f>VLOOKUP(B457,Data!$B:$O,14,0)</f>
        <v>WIN</v>
      </c>
      <c r="D457" s="5"/>
      <c r="E457" s="6">
        <v>45894.510667280098</v>
      </c>
      <c r="F457" s="7">
        <f t="shared" si="14"/>
        <v>45894.510667280098</v>
      </c>
      <c r="G457" s="5"/>
      <c r="H457" s="3" t="s">
        <v>852</v>
      </c>
      <c r="I457" s="4" t="s">
        <v>841</v>
      </c>
      <c r="J457" s="3" t="s">
        <v>842</v>
      </c>
      <c r="K457" s="3" t="s">
        <v>843</v>
      </c>
      <c r="L457" s="4" t="s">
        <v>1481</v>
      </c>
      <c r="M457" s="3" t="s">
        <v>1482</v>
      </c>
      <c r="N457" s="9" t="str">
        <f t="shared" si="15"/>
        <v>6164 WM+ HCM C-S6, Block CS, Diamond Riv</v>
      </c>
      <c r="O457" s="3">
        <v>20</v>
      </c>
      <c r="P457" s="4" t="s">
        <v>859</v>
      </c>
      <c r="Q457" s="3" t="s">
        <v>860</v>
      </c>
      <c r="R457" s="4" t="s">
        <v>861</v>
      </c>
      <c r="S457" s="4" t="s">
        <v>847</v>
      </c>
      <c r="T457" s="3">
        <v>111058</v>
      </c>
      <c r="U457" s="3">
        <v>3</v>
      </c>
      <c r="V457" s="3">
        <v>0</v>
      </c>
      <c r="X457" s="3" t="str">
        <f>VLOOKUP(Y457,Vat_tu__hang_hoa__dich_vu!$A:$B,2,0)</f>
        <v>GM500</v>
      </c>
      <c r="Y457" s="5" t="s">
        <v>2628</v>
      </c>
      <c r="AA457" s="3" t="s">
        <v>848</v>
      </c>
    </row>
    <row r="458" spans="1:27">
      <c r="A458" s="3" t="str">
        <f>VLOOKUP(B458,Data!$B:$F,5,0)</f>
        <v>00135395</v>
      </c>
      <c r="B458" s="4">
        <v>9105849063</v>
      </c>
      <c r="C458" s="5" t="str">
        <f>VLOOKUP(B458,Data!$B:$O,14,0)</f>
        <v>WIN</v>
      </c>
      <c r="D458" s="5"/>
      <c r="E458" s="6">
        <v>45894.510667280098</v>
      </c>
      <c r="F458" s="7">
        <f t="shared" si="14"/>
        <v>45894.510667280098</v>
      </c>
      <c r="G458" s="5"/>
      <c r="H458" s="3" t="s">
        <v>852</v>
      </c>
      <c r="I458" s="4" t="s">
        <v>841</v>
      </c>
      <c r="J458" s="3" t="s">
        <v>842</v>
      </c>
      <c r="K458" s="3" t="s">
        <v>843</v>
      </c>
      <c r="L458" s="4" t="s">
        <v>1481</v>
      </c>
      <c r="M458" s="3" t="s">
        <v>1482</v>
      </c>
      <c r="N458" s="9" t="str">
        <f t="shared" si="15"/>
        <v>6164 WM+ HCM C-S6, Block CS, Diamond Riv</v>
      </c>
      <c r="O458" s="3">
        <v>30</v>
      </c>
      <c r="P458" s="4" t="s">
        <v>853</v>
      </c>
      <c r="Q458" s="3" t="s">
        <v>854</v>
      </c>
      <c r="R458" s="4" t="s">
        <v>855</v>
      </c>
      <c r="S458" s="4" t="s">
        <v>847</v>
      </c>
      <c r="T458" s="3">
        <v>55595</v>
      </c>
      <c r="U458" s="3">
        <v>1</v>
      </c>
      <c r="V458" s="3">
        <v>0</v>
      </c>
      <c r="X458" s="3" t="str">
        <f>VLOOKUP(Y458,Vat_tu__hang_hoa__dich_vu!$A:$B,2,0)</f>
        <v>TH200</v>
      </c>
      <c r="Y458" s="5" t="s">
        <v>2866</v>
      </c>
      <c r="AA458" s="3" t="s">
        <v>848</v>
      </c>
    </row>
    <row r="459" spans="1:27">
      <c r="A459" s="3" t="str">
        <f>VLOOKUP(B459,Data!$B:$F,5,0)</f>
        <v>00135395</v>
      </c>
      <c r="B459" s="4">
        <v>9105849063</v>
      </c>
      <c r="C459" s="5" t="str">
        <f>VLOOKUP(B459,Data!$B:$O,14,0)</f>
        <v>WIN</v>
      </c>
      <c r="D459" s="5"/>
      <c r="E459" s="6">
        <v>45894.510667280098</v>
      </c>
      <c r="F459" s="7">
        <f t="shared" si="14"/>
        <v>45894.510667280098</v>
      </c>
      <c r="G459" s="5"/>
      <c r="H459" s="3" t="s">
        <v>852</v>
      </c>
      <c r="I459" s="4" t="s">
        <v>841</v>
      </c>
      <c r="J459" s="3" t="s">
        <v>842</v>
      </c>
      <c r="K459" s="3" t="s">
        <v>843</v>
      </c>
      <c r="L459" s="4" t="s">
        <v>1481</v>
      </c>
      <c r="M459" s="3" t="s">
        <v>1482</v>
      </c>
      <c r="N459" s="9" t="str">
        <f t="shared" si="15"/>
        <v>6164 WM+ HCM C-S6, Block CS, Diamond Riv</v>
      </c>
      <c r="O459" s="3">
        <v>40</v>
      </c>
      <c r="P459" s="4" t="s">
        <v>873</v>
      </c>
      <c r="Q459" s="3" t="s">
        <v>874</v>
      </c>
      <c r="R459" s="4" t="s">
        <v>875</v>
      </c>
      <c r="S459" s="4" t="s">
        <v>847</v>
      </c>
      <c r="T459" s="3">
        <v>111606</v>
      </c>
      <c r="U459" s="3">
        <v>2</v>
      </c>
      <c r="V459" s="3">
        <v>0</v>
      </c>
      <c r="X459" s="3" t="str">
        <f>VLOOKUP(Y459,Vat_tu__hang_hoa__dich_vu!$A:$B,2,0)</f>
        <v>GXD500</v>
      </c>
      <c r="Y459" s="5" t="s">
        <v>2911</v>
      </c>
      <c r="AA459" s="3" t="s">
        <v>848</v>
      </c>
    </row>
    <row r="460" spans="1:27">
      <c r="A460" s="3" t="str">
        <f>VLOOKUP(B460,Data!$B:$F,5,0)</f>
        <v>00135395</v>
      </c>
      <c r="B460" s="4">
        <v>9105849063</v>
      </c>
      <c r="C460" s="5" t="str">
        <f>VLOOKUP(B460,Data!$B:$O,14,0)</f>
        <v>WIN</v>
      </c>
      <c r="D460" s="5"/>
      <c r="E460" s="6">
        <v>45894.510667280098</v>
      </c>
      <c r="F460" s="7">
        <f t="shared" si="14"/>
        <v>45894.510667280098</v>
      </c>
      <c r="G460" s="5"/>
      <c r="H460" s="3" t="s">
        <v>852</v>
      </c>
      <c r="I460" s="4" t="s">
        <v>841</v>
      </c>
      <c r="J460" s="3" t="s">
        <v>842</v>
      </c>
      <c r="K460" s="3" t="s">
        <v>843</v>
      </c>
      <c r="L460" s="4" t="s">
        <v>1481</v>
      </c>
      <c r="M460" s="3" t="s">
        <v>1482</v>
      </c>
      <c r="N460" s="9" t="str">
        <f t="shared" si="15"/>
        <v>6164 WM+ HCM C-S6, Block CS, Diamond Riv</v>
      </c>
      <c r="O460" s="3">
        <v>50</v>
      </c>
      <c r="P460" s="4" t="s">
        <v>844</v>
      </c>
      <c r="Q460" s="3" t="s">
        <v>845</v>
      </c>
      <c r="R460" s="4" t="s">
        <v>846</v>
      </c>
      <c r="S460" s="4" t="s">
        <v>847</v>
      </c>
      <c r="T460" s="3">
        <v>46000</v>
      </c>
      <c r="U460" s="3">
        <v>2</v>
      </c>
      <c r="V460" s="3">
        <v>0</v>
      </c>
      <c r="X460" s="3" t="str">
        <f>VLOOKUP(Y460,Vat_tu__hang_hoa__dich_vu!$A:$B,2,0)</f>
        <v>MNH250</v>
      </c>
      <c r="Y460" s="5" t="s">
        <v>2912</v>
      </c>
      <c r="AA460" s="3" t="s">
        <v>848</v>
      </c>
    </row>
    <row r="461" spans="1:27">
      <c r="A461" s="3" t="str">
        <f>VLOOKUP(B461,Data!$B:$F,5,0)</f>
        <v>00008522</v>
      </c>
      <c r="B461" s="4">
        <v>9105849048</v>
      </c>
      <c r="C461" s="5" t="str">
        <f>VLOOKUP(B461,Data!$B:$O,14,0)</f>
        <v>WIN-028</v>
      </c>
      <c r="D461" s="5"/>
      <c r="E461" s="6">
        <v>45894.511217789397</v>
      </c>
      <c r="F461" s="7">
        <f t="shared" si="14"/>
        <v>45894.511217789397</v>
      </c>
      <c r="G461" s="5"/>
      <c r="H461" s="3" t="s">
        <v>852</v>
      </c>
      <c r="I461" s="4" t="s">
        <v>841</v>
      </c>
      <c r="J461" s="3" t="s">
        <v>842</v>
      </c>
      <c r="K461" s="3" t="s">
        <v>843</v>
      </c>
      <c r="L461" s="4" t="s">
        <v>1505</v>
      </c>
      <c r="M461" s="3" t="s">
        <v>1506</v>
      </c>
      <c r="N461" s="9" t="str">
        <f t="shared" si="15"/>
        <v>4075 WM+ KHA 69 Trường Sa</v>
      </c>
      <c r="O461" s="3">
        <v>10</v>
      </c>
      <c r="P461" s="4" t="s">
        <v>873</v>
      </c>
      <c r="Q461" s="3" t="s">
        <v>874</v>
      </c>
      <c r="R461" s="4" t="s">
        <v>875</v>
      </c>
      <c r="S461" s="4" t="s">
        <v>847</v>
      </c>
      <c r="T461" s="3">
        <v>111606</v>
      </c>
      <c r="U461" s="3">
        <v>1</v>
      </c>
      <c r="V461" s="3">
        <v>0</v>
      </c>
      <c r="X461" s="3" t="str">
        <f>VLOOKUP(Y461,Vat_tu__hang_hoa__dich_vu!$A:$B,2,0)</f>
        <v>GXD500</v>
      </c>
      <c r="Y461" s="5" t="s">
        <v>2911</v>
      </c>
      <c r="AA461" s="3" t="s">
        <v>848</v>
      </c>
    </row>
    <row r="462" spans="1:27">
      <c r="A462" s="3" t="str">
        <f>VLOOKUP(B462,Data!$B:$F,5,0)</f>
        <v>00008522</v>
      </c>
      <c r="B462" s="4">
        <v>9105849048</v>
      </c>
      <c r="C462" s="5" t="str">
        <f>VLOOKUP(B462,Data!$B:$O,14,0)</f>
        <v>WIN-028</v>
      </c>
      <c r="D462" s="5"/>
      <c r="E462" s="6">
        <v>45894.511217789397</v>
      </c>
      <c r="F462" s="7">
        <f t="shared" si="14"/>
        <v>45894.511217789397</v>
      </c>
      <c r="G462" s="5"/>
      <c r="H462" s="3" t="s">
        <v>852</v>
      </c>
      <c r="I462" s="4" t="s">
        <v>841</v>
      </c>
      <c r="J462" s="3" t="s">
        <v>842</v>
      </c>
      <c r="K462" s="3" t="s">
        <v>843</v>
      </c>
      <c r="L462" s="4" t="s">
        <v>1505</v>
      </c>
      <c r="M462" s="3" t="s">
        <v>1506</v>
      </c>
      <c r="N462" s="9" t="str">
        <f t="shared" si="15"/>
        <v>4075 WM+ KHA 69 Trường Sa</v>
      </c>
      <c r="O462" s="3">
        <v>20</v>
      </c>
      <c r="P462" s="4" t="s">
        <v>859</v>
      </c>
      <c r="Q462" s="3" t="s">
        <v>860</v>
      </c>
      <c r="R462" s="4" t="s">
        <v>861</v>
      </c>
      <c r="S462" s="4" t="s">
        <v>847</v>
      </c>
      <c r="T462" s="3">
        <v>111058</v>
      </c>
      <c r="U462" s="3">
        <v>8</v>
      </c>
      <c r="V462" s="3">
        <v>0</v>
      </c>
      <c r="X462" s="3" t="str">
        <f>VLOOKUP(Y462,Vat_tu__hang_hoa__dich_vu!$A:$B,2,0)</f>
        <v>GM500</v>
      </c>
      <c r="Y462" s="5" t="s">
        <v>2628</v>
      </c>
      <c r="AA462" s="3" t="s">
        <v>848</v>
      </c>
    </row>
    <row r="463" spans="1:27">
      <c r="A463" s="3" t="str">
        <f>VLOOKUP(B463,Data!$B:$F,5,0)</f>
        <v>00135391</v>
      </c>
      <c r="B463" s="4">
        <v>9105849051</v>
      </c>
      <c r="C463" s="5" t="str">
        <f>VLOOKUP(B463,Data!$B:$O,14,0)</f>
        <v>WIN</v>
      </c>
      <c r="D463" s="5"/>
      <c r="E463" s="6">
        <v>45894.511373692098</v>
      </c>
      <c r="F463" s="7">
        <f t="shared" si="14"/>
        <v>45894.511373692098</v>
      </c>
      <c r="G463" s="5"/>
      <c r="H463" s="3" t="s">
        <v>852</v>
      </c>
      <c r="I463" s="4" t="s">
        <v>841</v>
      </c>
      <c r="J463" s="3" t="s">
        <v>842</v>
      </c>
      <c r="K463" s="3" t="s">
        <v>843</v>
      </c>
      <c r="L463" s="4" t="s">
        <v>1235</v>
      </c>
      <c r="M463" s="3" t="s">
        <v>1236</v>
      </c>
      <c r="N463" s="9" t="str">
        <f t="shared" si="15"/>
        <v>3932 WM+ HCM 226/17 Nguyễn Văn Lượng</v>
      </c>
      <c r="O463" s="3">
        <v>10</v>
      </c>
      <c r="P463" s="4" t="s">
        <v>859</v>
      </c>
      <c r="Q463" s="3" t="s">
        <v>860</v>
      </c>
      <c r="R463" s="4" t="s">
        <v>861</v>
      </c>
      <c r="S463" s="4" t="s">
        <v>847</v>
      </c>
      <c r="T463" s="3">
        <v>111058</v>
      </c>
      <c r="U463" s="3">
        <v>2</v>
      </c>
      <c r="V463" s="3">
        <v>0</v>
      </c>
      <c r="X463" s="3" t="str">
        <f>VLOOKUP(Y463,Vat_tu__hang_hoa__dich_vu!$A:$B,2,0)</f>
        <v>GM500</v>
      </c>
      <c r="Y463" s="5" t="s">
        <v>2628</v>
      </c>
      <c r="AA463" s="3" t="s">
        <v>848</v>
      </c>
    </row>
    <row r="464" spans="1:27">
      <c r="A464" s="3" t="str">
        <f>VLOOKUP(B464,Data!$B:$F,5,0)</f>
        <v>00135391</v>
      </c>
      <c r="B464" s="4">
        <v>9105849051</v>
      </c>
      <c r="C464" s="5" t="str">
        <f>VLOOKUP(B464,Data!$B:$O,14,0)</f>
        <v>WIN</v>
      </c>
      <c r="D464" s="5"/>
      <c r="E464" s="6">
        <v>45894.511373692098</v>
      </c>
      <c r="F464" s="7">
        <f t="shared" si="14"/>
        <v>45894.511373692098</v>
      </c>
      <c r="G464" s="5"/>
      <c r="H464" s="3" t="s">
        <v>852</v>
      </c>
      <c r="I464" s="4" t="s">
        <v>841</v>
      </c>
      <c r="J464" s="3" t="s">
        <v>842</v>
      </c>
      <c r="K464" s="3" t="s">
        <v>843</v>
      </c>
      <c r="L464" s="4" t="s">
        <v>1235</v>
      </c>
      <c r="M464" s="3" t="s">
        <v>1236</v>
      </c>
      <c r="N464" s="9" t="str">
        <f t="shared" si="15"/>
        <v>3932 WM+ HCM 226/17 Nguyễn Văn Lượng</v>
      </c>
      <c r="O464" s="3">
        <v>20</v>
      </c>
      <c r="P464" s="4" t="s">
        <v>853</v>
      </c>
      <c r="Q464" s="3" t="s">
        <v>854</v>
      </c>
      <c r="R464" s="4" t="s">
        <v>855</v>
      </c>
      <c r="S464" s="4" t="s">
        <v>847</v>
      </c>
      <c r="T464" s="3">
        <v>55595</v>
      </c>
      <c r="U464" s="3">
        <v>2</v>
      </c>
      <c r="V464" s="3">
        <v>0</v>
      </c>
      <c r="X464" s="3" t="str">
        <f>VLOOKUP(Y464,Vat_tu__hang_hoa__dich_vu!$A:$B,2,0)</f>
        <v>TH200</v>
      </c>
      <c r="Y464" s="5" t="s">
        <v>2866</v>
      </c>
      <c r="AA464" s="3" t="s">
        <v>848</v>
      </c>
    </row>
    <row r="465" spans="1:27">
      <c r="A465" s="3" t="str">
        <f>VLOOKUP(B465,Data!$B:$F,5,0)</f>
        <v>00007058</v>
      </c>
      <c r="B465" s="4">
        <v>9105849054</v>
      </c>
      <c r="C465" s="5" t="str">
        <f>VLOOKUP(B465,Data!$B:$O,14,0)</f>
        <v>WIN-022</v>
      </c>
      <c r="D465" s="5"/>
      <c r="E465" s="6">
        <v>45894.5119380787</v>
      </c>
      <c r="F465" s="7">
        <f t="shared" si="14"/>
        <v>45894.5119380787</v>
      </c>
      <c r="G465" s="5"/>
      <c r="H465" s="3" t="s">
        <v>852</v>
      </c>
      <c r="I465" s="4" t="s">
        <v>841</v>
      </c>
      <c r="J465" s="3" t="s">
        <v>842</v>
      </c>
      <c r="K465" s="3" t="s">
        <v>843</v>
      </c>
      <c r="L465" s="4" t="s">
        <v>1401</v>
      </c>
      <c r="M465" s="3" t="s">
        <v>1402</v>
      </c>
      <c r="N465" s="9" t="str">
        <f t="shared" si="15"/>
        <v>2ABI WM+ GLI 331 Hùng Vương</v>
      </c>
      <c r="O465" s="3">
        <v>10</v>
      </c>
      <c r="P465" s="4" t="s">
        <v>868</v>
      </c>
      <c r="Q465" s="3" t="s">
        <v>869</v>
      </c>
      <c r="R465" s="4" t="s">
        <v>870</v>
      </c>
      <c r="S465" s="4" t="s">
        <v>847</v>
      </c>
      <c r="T465" s="3">
        <v>49500</v>
      </c>
      <c r="U465" s="3">
        <v>1</v>
      </c>
      <c r="V465" s="3">
        <v>0</v>
      </c>
      <c r="X465" s="3" t="str">
        <f>VLOOKUP(Y465,Vat_tu__hang_hoa__dich_vu!$A:$B,2,0)</f>
        <v>GL250KT</v>
      </c>
      <c r="Y465" s="5" t="s">
        <v>2681</v>
      </c>
      <c r="AA465" s="3" t="s">
        <v>848</v>
      </c>
    </row>
    <row r="466" spans="1:27">
      <c r="A466" s="3" t="str">
        <f>VLOOKUP(B466,Data!$B:$F,5,0)</f>
        <v>00007058</v>
      </c>
      <c r="B466" s="4">
        <v>9105849054</v>
      </c>
      <c r="C466" s="5" t="str">
        <f>VLOOKUP(B466,Data!$B:$O,14,0)</f>
        <v>WIN-022</v>
      </c>
      <c r="D466" s="5"/>
      <c r="E466" s="6">
        <v>45894.5119380787</v>
      </c>
      <c r="F466" s="7">
        <f t="shared" si="14"/>
        <v>45894.5119380787</v>
      </c>
      <c r="G466" s="5"/>
      <c r="H466" s="3" t="s">
        <v>852</v>
      </c>
      <c r="I466" s="4" t="s">
        <v>841</v>
      </c>
      <c r="J466" s="3" t="s">
        <v>842</v>
      </c>
      <c r="K466" s="3" t="s">
        <v>843</v>
      </c>
      <c r="L466" s="4" t="s">
        <v>1401</v>
      </c>
      <c r="M466" s="3" t="s">
        <v>1402</v>
      </c>
      <c r="N466" s="9" t="str">
        <f t="shared" si="15"/>
        <v>2ABI WM+ GLI 331 Hùng Vương</v>
      </c>
      <c r="O466" s="3">
        <v>20</v>
      </c>
      <c r="P466" s="4" t="s">
        <v>878</v>
      </c>
      <c r="Q466" s="3" t="s">
        <v>879</v>
      </c>
      <c r="R466" s="4" t="s">
        <v>880</v>
      </c>
      <c r="S466" s="4" t="s">
        <v>847</v>
      </c>
      <c r="T466" s="3">
        <v>50400</v>
      </c>
      <c r="U466" s="3">
        <v>4</v>
      </c>
      <c r="V466" s="3">
        <v>0</v>
      </c>
      <c r="X466" s="3" t="str">
        <f>VLOOKUP(Y466,Vat_tu__hang_hoa__dich_vu!$A:$B,2,0)</f>
        <v>GSG250</v>
      </c>
      <c r="Y466" s="5" t="s">
        <v>2691</v>
      </c>
      <c r="AA466" s="3" t="s">
        <v>848</v>
      </c>
    </row>
    <row r="467" spans="1:27">
      <c r="A467" s="3" t="str">
        <f>VLOOKUP(B467,Data!$B:$F,5,0)</f>
        <v>00414346</v>
      </c>
      <c r="B467" s="4">
        <v>9105849123</v>
      </c>
      <c r="C467" s="5" t="str">
        <f>VLOOKUP(B467,Data!$B:$O,14,0)</f>
        <v>WIN-002</v>
      </c>
      <c r="D467" s="5"/>
      <c r="E467" s="6">
        <v>45894.516624155098</v>
      </c>
      <c r="F467" s="7">
        <f t="shared" si="14"/>
        <v>45894.516624155098</v>
      </c>
      <c r="G467" s="5"/>
      <c r="H467" s="3" t="s">
        <v>852</v>
      </c>
      <c r="I467" s="4" t="s">
        <v>841</v>
      </c>
      <c r="J467" s="3" t="s">
        <v>842</v>
      </c>
      <c r="K467" s="3" t="s">
        <v>843</v>
      </c>
      <c r="L467" s="4" t="s">
        <v>1201</v>
      </c>
      <c r="M467" s="3" t="s">
        <v>1202</v>
      </c>
      <c r="N467" s="9" t="str">
        <f t="shared" si="15"/>
        <v>2B08 WM+ HNI Lực Canh, Xuân Canh</v>
      </c>
      <c r="O467" s="3">
        <v>10</v>
      </c>
      <c r="P467" s="4" t="s">
        <v>859</v>
      </c>
      <c r="Q467" s="3" t="s">
        <v>860</v>
      </c>
      <c r="R467" s="4" t="s">
        <v>861</v>
      </c>
      <c r="S467" s="4" t="s">
        <v>847</v>
      </c>
      <c r="T467" s="3">
        <v>111058</v>
      </c>
      <c r="U467" s="3">
        <v>4</v>
      </c>
      <c r="V467" s="3">
        <v>0</v>
      </c>
      <c r="X467" s="3" t="str">
        <f>VLOOKUP(Y467,Vat_tu__hang_hoa__dich_vu!$A:$B,2,0)</f>
        <v>GM500</v>
      </c>
      <c r="Y467" s="5" t="s">
        <v>2628</v>
      </c>
      <c r="AA467" s="3" t="s">
        <v>848</v>
      </c>
    </row>
    <row r="468" spans="1:27">
      <c r="A468" s="3" t="str">
        <f>VLOOKUP(B468,Data!$B:$F,5,0)</f>
        <v>00414346</v>
      </c>
      <c r="B468" s="4">
        <v>9105849123</v>
      </c>
      <c r="C468" s="5" t="str">
        <f>VLOOKUP(B468,Data!$B:$O,14,0)</f>
        <v>WIN-002</v>
      </c>
      <c r="D468" s="5"/>
      <c r="E468" s="6">
        <v>45894.516624155098</v>
      </c>
      <c r="F468" s="7">
        <f t="shared" si="14"/>
        <v>45894.516624155098</v>
      </c>
      <c r="G468" s="5"/>
      <c r="H468" s="3" t="s">
        <v>852</v>
      </c>
      <c r="I468" s="4" t="s">
        <v>841</v>
      </c>
      <c r="J468" s="3" t="s">
        <v>842</v>
      </c>
      <c r="K468" s="3" t="s">
        <v>843</v>
      </c>
      <c r="L468" s="4" t="s">
        <v>1201</v>
      </c>
      <c r="M468" s="3" t="s">
        <v>1202</v>
      </c>
      <c r="N468" s="9" t="str">
        <f t="shared" si="15"/>
        <v>2B08 WM+ HNI Lực Canh, Xuân Canh</v>
      </c>
      <c r="O468" s="3">
        <v>20</v>
      </c>
      <c r="P468" s="4" t="s">
        <v>868</v>
      </c>
      <c r="Q468" s="3" t="s">
        <v>869</v>
      </c>
      <c r="R468" s="4" t="s">
        <v>870</v>
      </c>
      <c r="S468" s="4" t="s">
        <v>847</v>
      </c>
      <c r="T468" s="3">
        <v>49500</v>
      </c>
      <c r="U468" s="3">
        <v>2</v>
      </c>
      <c r="V468" s="3">
        <v>0</v>
      </c>
      <c r="X468" s="3" t="str">
        <f>VLOOKUP(Y468,Vat_tu__hang_hoa__dich_vu!$A:$B,2,0)</f>
        <v>GL250KT</v>
      </c>
      <c r="Y468" s="5" t="s">
        <v>2681</v>
      </c>
      <c r="AA468" s="3" t="s">
        <v>848</v>
      </c>
    </row>
    <row r="469" spans="1:27">
      <c r="A469" s="3" t="str">
        <f>VLOOKUP(B469,Data!$B:$F,5,0)</f>
        <v>00414346</v>
      </c>
      <c r="B469" s="4">
        <v>9105849123</v>
      </c>
      <c r="C469" s="5" t="str">
        <f>VLOOKUP(B469,Data!$B:$O,14,0)</f>
        <v>WIN-002</v>
      </c>
      <c r="D469" s="5"/>
      <c r="E469" s="6">
        <v>45894.516624155098</v>
      </c>
      <c r="F469" s="7">
        <f t="shared" si="14"/>
        <v>45894.516624155098</v>
      </c>
      <c r="G469" s="5"/>
      <c r="H469" s="3" t="s">
        <v>852</v>
      </c>
      <c r="I469" s="4" t="s">
        <v>841</v>
      </c>
      <c r="J469" s="3" t="s">
        <v>842</v>
      </c>
      <c r="K469" s="3" t="s">
        <v>843</v>
      </c>
      <c r="L469" s="4" t="s">
        <v>1201</v>
      </c>
      <c r="M469" s="3" t="s">
        <v>1202</v>
      </c>
      <c r="N469" s="9" t="str">
        <f t="shared" si="15"/>
        <v>2B08 WM+ HNI Lực Canh, Xuân Canh</v>
      </c>
      <c r="O469" s="3">
        <v>30</v>
      </c>
      <c r="P469" s="4" t="s">
        <v>878</v>
      </c>
      <c r="Q469" s="3" t="s">
        <v>879</v>
      </c>
      <c r="R469" s="4" t="s">
        <v>880</v>
      </c>
      <c r="S469" s="4" t="s">
        <v>847</v>
      </c>
      <c r="T469" s="3">
        <v>50400</v>
      </c>
      <c r="U469" s="3">
        <v>1</v>
      </c>
      <c r="V469" s="3">
        <v>0</v>
      </c>
      <c r="X469" s="3" t="str">
        <f>VLOOKUP(Y469,Vat_tu__hang_hoa__dich_vu!$A:$B,2,0)</f>
        <v>GSG250</v>
      </c>
      <c r="Y469" s="5" t="s">
        <v>2691</v>
      </c>
      <c r="AA469" s="3" t="s">
        <v>848</v>
      </c>
    </row>
    <row r="470" spans="1:27">
      <c r="A470" s="3" t="str">
        <f>VLOOKUP(B470,Data!$B:$F,5,0)</f>
        <v>00135406</v>
      </c>
      <c r="B470" s="4">
        <v>9105849140</v>
      </c>
      <c r="C470" s="5" t="str">
        <f>VLOOKUP(B470,Data!$B:$O,14,0)</f>
        <v>WIN</v>
      </c>
      <c r="D470" s="5"/>
      <c r="E470" s="6">
        <v>45894.518950196798</v>
      </c>
      <c r="F470" s="7">
        <f t="shared" si="14"/>
        <v>45894.518950196798</v>
      </c>
      <c r="G470" s="5"/>
      <c r="H470" s="3" t="s">
        <v>852</v>
      </c>
      <c r="I470" s="4" t="s">
        <v>841</v>
      </c>
      <c r="J470" s="3" t="s">
        <v>842</v>
      </c>
      <c r="K470" s="3" t="s">
        <v>843</v>
      </c>
      <c r="L470" s="4" t="s">
        <v>1291</v>
      </c>
      <c r="M470" s="3" t="s">
        <v>1292</v>
      </c>
      <c r="N470" s="9" t="str">
        <f t="shared" si="15"/>
        <v>2A77 WM+ HCM 122 - 124 Ni Sư Huỳnh Liên</v>
      </c>
      <c r="O470" s="3">
        <v>10</v>
      </c>
      <c r="P470" s="4" t="s">
        <v>865</v>
      </c>
      <c r="Q470" s="3" t="s">
        <v>866</v>
      </c>
      <c r="R470" s="4" t="s">
        <v>867</v>
      </c>
      <c r="S470" s="4" t="s">
        <v>847</v>
      </c>
      <c r="T470" s="3">
        <v>70950</v>
      </c>
      <c r="U470" s="3">
        <v>2</v>
      </c>
      <c r="V470" s="3">
        <v>0</v>
      </c>
      <c r="X470" s="3" t="str">
        <f>VLOOKUP(Y470,Vat_tu__hang_hoa__dich_vu!$A:$B,2,0)</f>
        <v>CN300</v>
      </c>
      <c r="Y470" s="5" t="s">
        <v>2617</v>
      </c>
      <c r="AA470" s="3" t="s">
        <v>848</v>
      </c>
    </row>
    <row r="471" spans="1:27">
      <c r="A471" s="3" t="str">
        <f>VLOOKUP(B471,Data!$B:$F,5,0)</f>
        <v>00135406</v>
      </c>
      <c r="B471" s="4">
        <v>9105849140</v>
      </c>
      <c r="C471" s="5" t="str">
        <f>VLOOKUP(B471,Data!$B:$O,14,0)</f>
        <v>WIN</v>
      </c>
      <c r="D471" s="5"/>
      <c r="E471" s="6">
        <v>45894.518950196798</v>
      </c>
      <c r="F471" s="7">
        <f t="shared" si="14"/>
        <v>45894.518950196798</v>
      </c>
      <c r="G471" s="5"/>
      <c r="H471" s="3" t="s">
        <v>852</v>
      </c>
      <c r="I471" s="4" t="s">
        <v>841</v>
      </c>
      <c r="J471" s="3" t="s">
        <v>842</v>
      </c>
      <c r="K471" s="3" t="s">
        <v>843</v>
      </c>
      <c r="L471" s="4" t="s">
        <v>1291</v>
      </c>
      <c r="M471" s="3" t="s">
        <v>1292</v>
      </c>
      <c r="N471" s="9" t="str">
        <f t="shared" si="15"/>
        <v>2A77 WM+ HCM 122 - 124 Ni Sư Huỳnh Liên</v>
      </c>
      <c r="O471" s="3">
        <v>20</v>
      </c>
      <c r="P471" s="4" t="s">
        <v>844</v>
      </c>
      <c r="Q471" s="3" t="s">
        <v>845</v>
      </c>
      <c r="R471" s="4" t="s">
        <v>846</v>
      </c>
      <c r="S471" s="4" t="s">
        <v>847</v>
      </c>
      <c r="T471" s="3">
        <v>46000</v>
      </c>
      <c r="U471" s="3">
        <v>2</v>
      </c>
      <c r="V471" s="3">
        <v>0</v>
      </c>
      <c r="X471" s="3" t="str">
        <f>VLOOKUP(Y471,Vat_tu__hang_hoa__dich_vu!$A:$B,2,0)</f>
        <v>MNH250</v>
      </c>
      <c r="Y471" s="5" t="s">
        <v>2912</v>
      </c>
      <c r="AA471" s="3" t="s">
        <v>848</v>
      </c>
    </row>
    <row r="472" spans="1:27">
      <c r="A472" s="3" t="str">
        <f>VLOOKUP(B472,Data!$B:$F,5,0)</f>
        <v>00135406</v>
      </c>
      <c r="B472" s="4">
        <v>9105849140</v>
      </c>
      <c r="C472" s="5" t="str">
        <f>VLOOKUP(B472,Data!$B:$O,14,0)</f>
        <v>WIN</v>
      </c>
      <c r="D472" s="5"/>
      <c r="E472" s="6">
        <v>45894.518950196798</v>
      </c>
      <c r="F472" s="7">
        <f t="shared" si="14"/>
        <v>45894.518950196798</v>
      </c>
      <c r="G472" s="5"/>
      <c r="H472" s="3" t="s">
        <v>852</v>
      </c>
      <c r="I472" s="4" t="s">
        <v>841</v>
      </c>
      <c r="J472" s="3" t="s">
        <v>842</v>
      </c>
      <c r="K472" s="3" t="s">
        <v>843</v>
      </c>
      <c r="L472" s="4" t="s">
        <v>1291</v>
      </c>
      <c r="M472" s="3" t="s">
        <v>1292</v>
      </c>
      <c r="N472" s="9" t="str">
        <f t="shared" si="15"/>
        <v>2A77 WM+ HCM 122 - 124 Ni Sư Huỳnh Liên</v>
      </c>
      <c r="O472" s="3">
        <v>30</v>
      </c>
      <c r="P472" s="4" t="s">
        <v>859</v>
      </c>
      <c r="Q472" s="3" t="s">
        <v>860</v>
      </c>
      <c r="R472" s="4" t="s">
        <v>861</v>
      </c>
      <c r="S472" s="4" t="s">
        <v>847</v>
      </c>
      <c r="T472" s="3">
        <v>111058</v>
      </c>
      <c r="U472" s="3">
        <v>1</v>
      </c>
      <c r="V472" s="3">
        <v>0</v>
      </c>
      <c r="X472" s="3" t="str">
        <f>VLOOKUP(Y472,Vat_tu__hang_hoa__dich_vu!$A:$B,2,0)</f>
        <v>GM500</v>
      </c>
      <c r="Y472" s="5" t="s">
        <v>2628</v>
      </c>
      <c r="AA472" s="3" t="s">
        <v>848</v>
      </c>
    </row>
    <row r="473" spans="1:27">
      <c r="A473" s="3" t="str">
        <f>VLOOKUP(B473,Data!$B:$F,5,0)</f>
        <v>00135406</v>
      </c>
      <c r="B473" s="4">
        <v>9105849140</v>
      </c>
      <c r="C473" s="5" t="str">
        <f>VLOOKUP(B473,Data!$B:$O,14,0)</f>
        <v>WIN</v>
      </c>
      <c r="D473" s="5"/>
      <c r="E473" s="6">
        <v>45894.518950196798</v>
      </c>
      <c r="F473" s="7">
        <f t="shared" si="14"/>
        <v>45894.518950196798</v>
      </c>
      <c r="G473" s="5"/>
      <c r="H473" s="3" t="s">
        <v>852</v>
      </c>
      <c r="I473" s="4" t="s">
        <v>841</v>
      </c>
      <c r="J473" s="3" t="s">
        <v>842</v>
      </c>
      <c r="K473" s="3" t="s">
        <v>843</v>
      </c>
      <c r="L473" s="4" t="s">
        <v>1291</v>
      </c>
      <c r="M473" s="3" t="s">
        <v>1292</v>
      </c>
      <c r="N473" s="9" t="str">
        <f t="shared" si="15"/>
        <v>2A77 WM+ HCM 122 - 124 Ni Sư Huỳnh Liên</v>
      </c>
      <c r="O473" s="3">
        <v>40</v>
      </c>
      <c r="P473" s="4" t="s">
        <v>868</v>
      </c>
      <c r="Q473" s="3" t="s">
        <v>869</v>
      </c>
      <c r="R473" s="4" t="s">
        <v>870</v>
      </c>
      <c r="S473" s="4" t="s">
        <v>847</v>
      </c>
      <c r="T473" s="3">
        <v>49500</v>
      </c>
      <c r="U473" s="3">
        <v>1</v>
      </c>
      <c r="V473" s="3">
        <v>0</v>
      </c>
      <c r="X473" s="3" t="str">
        <f>VLOOKUP(Y473,Vat_tu__hang_hoa__dich_vu!$A:$B,2,0)</f>
        <v>GL250KT</v>
      </c>
      <c r="Y473" s="5" t="s">
        <v>2681</v>
      </c>
      <c r="AA473" s="3" t="s">
        <v>848</v>
      </c>
    </row>
    <row r="474" spans="1:27">
      <c r="A474" s="3" t="str">
        <f>VLOOKUP(B474,Data!$B:$F,5,0)</f>
        <v>00021980</v>
      </c>
      <c r="B474" s="4">
        <v>9105849157</v>
      </c>
      <c r="C474" s="5" t="str">
        <f>VLOOKUP(B474,Data!$B:$O,14,0)</f>
        <v>WIN-016</v>
      </c>
      <c r="D474" s="5"/>
      <c r="E474" s="6">
        <v>45894.5199327546</v>
      </c>
      <c r="F474" s="7">
        <f t="shared" si="14"/>
        <v>45894.5199327546</v>
      </c>
      <c r="G474" s="5"/>
      <c r="H474" s="3" t="s">
        <v>852</v>
      </c>
      <c r="I474" s="4" t="s">
        <v>841</v>
      </c>
      <c r="J474" s="3" t="s">
        <v>842</v>
      </c>
      <c r="K474" s="3" t="s">
        <v>843</v>
      </c>
      <c r="L474" s="4" t="s">
        <v>935</v>
      </c>
      <c r="M474" s="3" t="s">
        <v>936</v>
      </c>
      <c r="N474" s="9" t="str">
        <f t="shared" si="15"/>
        <v>3735 WM+ CTO 21-22 Võ Nguyên Giáp, Diệu</v>
      </c>
      <c r="O474" s="3">
        <v>10</v>
      </c>
      <c r="P474" s="4" t="s">
        <v>859</v>
      </c>
      <c r="Q474" s="3" t="s">
        <v>860</v>
      </c>
      <c r="R474" s="4" t="s">
        <v>861</v>
      </c>
      <c r="S474" s="4" t="s">
        <v>847</v>
      </c>
      <c r="T474" s="3">
        <v>111058</v>
      </c>
      <c r="U474" s="3">
        <v>1</v>
      </c>
      <c r="V474" s="3">
        <v>0</v>
      </c>
      <c r="X474" s="3" t="str">
        <f>VLOOKUP(Y474,Vat_tu__hang_hoa__dich_vu!$A:$B,2,0)</f>
        <v>GM500</v>
      </c>
      <c r="Y474" s="5" t="s">
        <v>2628</v>
      </c>
      <c r="AA474" s="3" t="s">
        <v>848</v>
      </c>
    </row>
    <row r="475" spans="1:27">
      <c r="A475" s="3" t="str">
        <f>VLOOKUP(B475,Data!$B:$F,5,0)</f>
        <v>00414369</v>
      </c>
      <c r="B475" s="4">
        <v>9105849180</v>
      </c>
      <c r="C475" s="5" t="str">
        <f>VLOOKUP(B475,Data!$B:$O,14,0)</f>
        <v>WIN-002</v>
      </c>
      <c r="D475" s="5"/>
      <c r="E475" s="6">
        <v>45894.5252632755</v>
      </c>
      <c r="F475" s="7">
        <f t="shared" si="14"/>
        <v>45894.5252632755</v>
      </c>
      <c r="G475" s="5"/>
      <c r="H475" s="3" t="s">
        <v>852</v>
      </c>
      <c r="I475" s="4" t="s">
        <v>841</v>
      </c>
      <c r="J475" s="3" t="s">
        <v>842</v>
      </c>
      <c r="K475" s="3" t="s">
        <v>843</v>
      </c>
      <c r="L475" s="4" t="s">
        <v>993</v>
      </c>
      <c r="M475" s="3" t="s">
        <v>994</v>
      </c>
      <c r="N475" s="9" t="str">
        <f t="shared" si="15"/>
        <v>3159 WM+ HNI 17T1-CT2 Trung Văn</v>
      </c>
      <c r="O475" s="3">
        <v>10</v>
      </c>
      <c r="P475" s="4" t="s">
        <v>859</v>
      </c>
      <c r="Q475" s="3" t="s">
        <v>860</v>
      </c>
      <c r="R475" s="4" t="s">
        <v>861</v>
      </c>
      <c r="S475" s="4" t="s">
        <v>847</v>
      </c>
      <c r="T475" s="3">
        <v>111058</v>
      </c>
      <c r="U475" s="3">
        <v>1</v>
      </c>
      <c r="V475" s="3">
        <v>0</v>
      </c>
      <c r="X475" s="3" t="str">
        <f>VLOOKUP(Y475,Vat_tu__hang_hoa__dich_vu!$A:$B,2,0)</f>
        <v>GM500</v>
      </c>
      <c r="Y475" s="5" t="s">
        <v>2628</v>
      </c>
      <c r="AA475" s="3" t="s">
        <v>848</v>
      </c>
    </row>
    <row r="476" spans="1:27">
      <c r="A476" s="3" t="str">
        <f>VLOOKUP(B476,Data!$B:$F,5,0)</f>
        <v>00009441</v>
      </c>
      <c r="B476" s="4">
        <v>9105849232</v>
      </c>
      <c r="C476" s="5" t="str">
        <f>VLOOKUP(B476,Data!$B:$O,14,0)</f>
        <v>WIN-059</v>
      </c>
      <c r="D476" s="5"/>
      <c r="E476" s="6">
        <v>45894.529837534697</v>
      </c>
      <c r="F476" s="7">
        <f t="shared" si="14"/>
        <v>45894.529837534697</v>
      </c>
      <c r="G476" s="5"/>
      <c r="H476" s="3" t="s">
        <v>852</v>
      </c>
      <c r="I476" s="4" t="s">
        <v>841</v>
      </c>
      <c r="J476" s="3" t="s">
        <v>842</v>
      </c>
      <c r="K476" s="3" t="s">
        <v>843</v>
      </c>
      <c r="L476" s="4" t="s">
        <v>891</v>
      </c>
      <c r="M476" s="3" t="s">
        <v>892</v>
      </c>
      <c r="N476" s="9" t="str">
        <f t="shared" si="15"/>
        <v>4768 WM+ TNN 386 Đường Ga</v>
      </c>
      <c r="O476" s="3">
        <v>10</v>
      </c>
      <c r="P476" s="4" t="s">
        <v>862</v>
      </c>
      <c r="Q476" s="3" t="s">
        <v>863</v>
      </c>
      <c r="R476" s="4" t="s">
        <v>864</v>
      </c>
      <c r="S476" s="4" t="s">
        <v>847</v>
      </c>
      <c r="T476" s="3">
        <v>74250</v>
      </c>
      <c r="U476" s="3">
        <v>2</v>
      </c>
      <c r="V476" s="3">
        <v>0</v>
      </c>
      <c r="X476" s="3" t="str">
        <f>VLOOKUP(Y476,Vat_tu__hang_hoa__dich_vu!$A:$B,2,0)</f>
        <v>CC300</v>
      </c>
      <c r="Y476" s="5" t="s">
        <v>2568</v>
      </c>
      <c r="AA476" s="3" t="s">
        <v>848</v>
      </c>
    </row>
    <row r="477" spans="1:27">
      <c r="A477" s="3" t="str">
        <f>VLOOKUP(B477,Data!$B:$F,5,0)</f>
        <v>00135434</v>
      </c>
      <c r="B477" s="4">
        <v>9105849326</v>
      </c>
      <c r="C477" s="5" t="str">
        <f>VLOOKUP(B477,Data!$B:$O,14,0)</f>
        <v>WIN</v>
      </c>
      <c r="D477" s="5"/>
      <c r="E477" s="6">
        <v>45894.545643830999</v>
      </c>
      <c r="F477" s="7">
        <f t="shared" si="14"/>
        <v>45894.545643830999</v>
      </c>
      <c r="G477" s="5"/>
      <c r="H477" s="3" t="s">
        <v>852</v>
      </c>
      <c r="I477" s="4" t="s">
        <v>841</v>
      </c>
      <c r="J477" s="3" t="s">
        <v>842</v>
      </c>
      <c r="K477" s="3" t="s">
        <v>843</v>
      </c>
      <c r="L477" s="4" t="s">
        <v>1507</v>
      </c>
      <c r="M477" s="3" t="s">
        <v>1508</v>
      </c>
      <c r="N477" s="9" t="str">
        <f t="shared" si="15"/>
        <v>3894 WIN HCM 876 Huỳnh Tấn Phát</v>
      </c>
      <c r="O477" s="3">
        <v>10</v>
      </c>
      <c r="P477" s="4" t="s">
        <v>859</v>
      </c>
      <c r="Q477" s="3" t="s">
        <v>860</v>
      </c>
      <c r="R477" s="4" t="s">
        <v>861</v>
      </c>
      <c r="S477" s="4" t="s">
        <v>847</v>
      </c>
      <c r="T477" s="3">
        <v>111058</v>
      </c>
      <c r="U477" s="3">
        <v>3</v>
      </c>
      <c r="V477" s="3">
        <v>0</v>
      </c>
      <c r="X477" s="3" t="str">
        <f>VLOOKUP(Y477,Vat_tu__hang_hoa__dich_vu!$A:$B,2,0)</f>
        <v>GM500</v>
      </c>
      <c r="Y477" s="5" t="s">
        <v>2628</v>
      </c>
      <c r="AA477" s="3" t="s">
        <v>848</v>
      </c>
    </row>
    <row r="478" spans="1:27">
      <c r="A478" s="3" t="str">
        <f>VLOOKUP(B478,Data!$B:$F,5,0)</f>
        <v>00135434</v>
      </c>
      <c r="B478" s="4">
        <v>9105849326</v>
      </c>
      <c r="C478" s="5" t="str">
        <f>VLOOKUP(B478,Data!$B:$O,14,0)</f>
        <v>WIN</v>
      </c>
      <c r="D478" s="5"/>
      <c r="E478" s="6">
        <v>45894.545643830999</v>
      </c>
      <c r="F478" s="7">
        <f t="shared" si="14"/>
        <v>45894.545643830999</v>
      </c>
      <c r="G478" s="5"/>
      <c r="H478" s="3" t="s">
        <v>852</v>
      </c>
      <c r="I478" s="4" t="s">
        <v>841</v>
      </c>
      <c r="J478" s="3" t="s">
        <v>842</v>
      </c>
      <c r="K478" s="3" t="s">
        <v>843</v>
      </c>
      <c r="L478" s="4" t="s">
        <v>1507</v>
      </c>
      <c r="M478" s="3" t="s">
        <v>1508</v>
      </c>
      <c r="N478" s="9" t="str">
        <f t="shared" si="15"/>
        <v>3894 WIN HCM 876 Huỳnh Tấn Phát</v>
      </c>
      <c r="O478" s="3">
        <v>20</v>
      </c>
      <c r="P478" s="4" t="s">
        <v>865</v>
      </c>
      <c r="Q478" s="3" t="s">
        <v>866</v>
      </c>
      <c r="R478" s="4" t="s">
        <v>867</v>
      </c>
      <c r="S478" s="4" t="s">
        <v>847</v>
      </c>
      <c r="T478" s="3">
        <v>70950</v>
      </c>
      <c r="U478" s="3">
        <v>3</v>
      </c>
      <c r="V478" s="3">
        <v>0</v>
      </c>
      <c r="X478" s="3" t="str">
        <f>VLOOKUP(Y478,Vat_tu__hang_hoa__dich_vu!$A:$B,2,0)</f>
        <v>CN300</v>
      </c>
      <c r="Y478" s="5" t="s">
        <v>2617</v>
      </c>
      <c r="AA478" s="3" t="s">
        <v>848</v>
      </c>
    </row>
    <row r="479" spans="1:27">
      <c r="A479" s="3" t="str">
        <f>VLOOKUP(B479,Data!$B:$F,5,0)</f>
        <v>00135434</v>
      </c>
      <c r="B479" s="4">
        <v>9105849326</v>
      </c>
      <c r="C479" s="5" t="str">
        <f>VLOOKUP(B479,Data!$B:$O,14,0)</f>
        <v>WIN</v>
      </c>
      <c r="D479" s="5"/>
      <c r="E479" s="6">
        <v>45894.545643830999</v>
      </c>
      <c r="F479" s="7">
        <f t="shared" si="14"/>
        <v>45894.545643830999</v>
      </c>
      <c r="G479" s="5"/>
      <c r="H479" s="3" t="s">
        <v>852</v>
      </c>
      <c r="I479" s="4" t="s">
        <v>841</v>
      </c>
      <c r="J479" s="3" t="s">
        <v>842</v>
      </c>
      <c r="K479" s="3" t="s">
        <v>843</v>
      </c>
      <c r="L479" s="4" t="s">
        <v>1507</v>
      </c>
      <c r="M479" s="3" t="s">
        <v>1508</v>
      </c>
      <c r="N479" s="9" t="str">
        <f t="shared" si="15"/>
        <v>3894 WIN HCM 876 Huỳnh Tấn Phát</v>
      </c>
      <c r="O479" s="3">
        <v>30</v>
      </c>
      <c r="P479" s="4" t="s">
        <v>844</v>
      </c>
      <c r="Q479" s="3" t="s">
        <v>845</v>
      </c>
      <c r="R479" s="4" t="s">
        <v>846</v>
      </c>
      <c r="S479" s="4" t="s">
        <v>847</v>
      </c>
      <c r="T479" s="3">
        <v>46000</v>
      </c>
      <c r="U479" s="3">
        <v>3</v>
      </c>
      <c r="V479" s="3">
        <v>0</v>
      </c>
      <c r="X479" s="3" t="str">
        <f>VLOOKUP(Y479,Vat_tu__hang_hoa__dich_vu!$A:$B,2,0)</f>
        <v>MNH250</v>
      </c>
      <c r="Y479" s="5" t="s">
        <v>2912</v>
      </c>
      <c r="AA479" s="3" t="s">
        <v>848</v>
      </c>
    </row>
    <row r="480" spans="1:27">
      <c r="A480" s="3" t="str">
        <f>VLOOKUP(B480,Data!$B:$F,5,0)</f>
        <v>00135434</v>
      </c>
      <c r="B480" s="4">
        <v>9105849326</v>
      </c>
      <c r="C480" s="5" t="str">
        <f>VLOOKUP(B480,Data!$B:$O,14,0)</f>
        <v>WIN</v>
      </c>
      <c r="D480" s="5"/>
      <c r="E480" s="6">
        <v>45894.545643830999</v>
      </c>
      <c r="F480" s="7">
        <f t="shared" si="14"/>
        <v>45894.545643830999</v>
      </c>
      <c r="G480" s="5"/>
      <c r="H480" s="3" t="s">
        <v>852</v>
      </c>
      <c r="I480" s="4" t="s">
        <v>841</v>
      </c>
      <c r="J480" s="3" t="s">
        <v>842</v>
      </c>
      <c r="K480" s="3" t="s">
        <v>843</v>
      </c>
      <c r="L480" s="4" t="s">
        <v>1507</v>
      </c>
      <c r="M480" s="3" t="s">
        <v>1508</v>
      </c>
      <c r="N480" s="9" t="str">
        <f t="shared" si="15"/>
        <v>3894 WIN HCM 876 Huỳnh Tấn Phát</v>
      </c>
      <c r="O480" s="3">
        <v>40</v>
      </c>
      <c r="P480" s="4" t="s">
        <v>873</v>
      </c>
      <c r="Q480" s="3" t="s">
        <v>874</v>
      </c>
      <c r="R480" s="4" t="s">
        <v>875</v>
      </c>
      <c r="S480" s="4" t="s">
        <v>847</v>
      </c>
      <c r="T480" s="3">
        <v>111606</v>
      </c>
      <c r="U480" s="3">
        <v>4</v>
      </c>
      <c r="V480" s="3">
        <v>0</v>
      </c>
      <c r="X480" s="3" t="str">
        <f>VLOOKUP(Y480,Vat_tu__hang_hoa__dich_vu!$A:$B,2,0)</f>
        <v>GXD500</v>
      </c>
      <c r="Y480" s="5" t="s">
        <v>2911</v>
      </c>
      <c r="AA480" s="3" t="s">
        <v>848</v>
      </c>
    </row>
    <row r="481" spans="1:27">
      <c r="A481" s="3" t="str">
        <f>VLOOKUP(B481,Data!$B:$F,5,0)</f>
        <v>00135434</v>
      </c>
      <c r="B481" s="4">
        <v>9105849326</v>
      </c>
      <c r="C481" s="5" t="str">
        <f>VLOOKUP(B481,Data!$B:$O,14,0)</f>
        <v>WIN</v>
      </c>
      <c r="D481" s="5"/>
      <c r="E481" s="6">
        <v>45894.545643830999</v>
      </c>
      <c r="F481" s="7">
        <f t="shared" si="14"/>
        <v>45894.545643830999</v>
      </c>
      <c r="G481" s="5"/>
      <c r="H481" s="3" t="s">
        <v>852</v>
      </c>
      <c r="I481" s="4" t="s">
        <v>841</v>
      </c>
      <c r="J481" s="3" t="s">
        <v>842</v>
      </c>
      <c r="K481" s="3" t="s">
        <v>843</v>
      </c>
      <c r="L481" s="4" t="s">
        <v>1507</v>
      </c>
      <c r="M481" s="3" t="s">
        <v>1508</v>
      </c>
      <c r="N481" s="9" t="str">
        <f t="shared" si="15"/>
        <v>3894 WIN HCM 876 Huỳnh Tấn Phát</v>
      </c>
      <c r="O481" s="3">
        <v>50</v>
      </c>
      <c r="P481" s="4" t="s">
        <v>856</v>
      </c>
      <c r="Q481" s="3" t="s">
        <v>857</v>
      </c>
      <c r="R481" s="4" t="s">
        <v>858</v>
      </c>
      <c r="S481" s="4" t="s">
        <v>847</v>
      </c>
      <c r="T481" s="3">
        <v>50182</v>
      </c>
      <c r="U481" s="3">
        <v>1</v>
      </c>
      <c r="V481" s="3">
        <v>0</v>
      </c>
      <c r="X481" s="3" t="str">
        <f>VLOOKUP(Y481,Vat_tu__hang_hoa__dich_vu!$A:$B,2,0)</f>
        <v>GTLX250G</v>
      </c>
      <c r="Y481" s="5" t="s">
        <v>2913</v>
      </c>
      <c r="AA481" s="3" t="s">
        <v>848</v>
      </c>
    </row>
    <row r="482" spans="1:27">
      <c r="A482" s="3" t="str">
        <f>VLOOKUP(B482,Data!$B:$F,5,0)</f>
        <v>00135434</v>
      </c>
      <c r="B482" s="4">
        <v>9105849326</v>
      </c>
      <c r="C482" s="5" t="str">
        <f>VLOOKUP(B482,Data!$B:$O,14,0)</f>
        <v>WIN</v>
      </c>
      <c r="D482" s="5"/>
      <c r="E482" s="6">
        <v>45894.545643830999</v>
      </c>
      <c r="F482" s="7">
        <f t="shared" si="14"/>
        <v>45894.545643830999</v>
      </c>
      <c r="G482" s="5"/>
      <c r="H482" s="3" t="s">
        <v>852</v>
      </c>
      <c r="I482" s="4" t="s">
        <v>841</v>
      </c>
      <c r="J482" s="3" t="s">
        <v>842</v>
      </c>
      <c r="K482" s="3" t="s">
        <v>843</v>
      </c>
      <c r="L482" s="4" t="s">
        <v>1507</v>
      </c>
      <c r="M482" s="3" t="s">
        <v>1508</v>
      </c>
      <c r="N482" s="9" t="str">
        <f t="shared" si="15"/>
        <v>3894 WIN HCM 876 Huỳnh Tấn Phát</v>
      </c>
      <c r="O482" s="3">
        <v>60</v>
      </c>
      <c r="P482" s="4" t="s">
        <v>849</v>
      </c>
      <c r="Q482" s="3" t="s">
        <v>850</v>
      </c>
      <c r="R482" s="4" t="s">
        <v>851</v>
      </c>
      <c r="S482" s="4" t="s">
        <v>847</v>
      </c>
      <c r="T482" s="3">
        <v>73431</v>
      </c>
      <c r="U482" s="3">
        <v>1</v>
      </c>
      <c r="V482" s="3">
        <v>0</v>
      </c>
      <c r="X482" s="3" t="str">
        <f>VLOOKUP(Y482,Vat_tu__hang_hoa__dich_vu!$A:$B,2,0)</f>
        <v>CGM300</v>
      </c>
      <c r="Y482" s="5" t="s">
        <v>2577</v>
      </c>
      <c r="AA482" s="3" t="s">
        <v>848</v>
      </c>
    </row>
    <row r="483" spans="1:27">
      <c r="A483" s="3" t="str">
        <f>VLOOKUP(B483,Data!$B:$F,5,0)</f>
        <v>00004832</v>
      </c>
      <c r="B483" s="4">
        <v>9105849356</v>
      </c>
      <c r="C483" s="5" t="str">
        <f>VLOOKUP(B483,Data!$B:$O,14,0)</f>
        <v>WIN-063</v>
      </c>
      <c r="D483" s="5"/>
      <c r="E483" s="6">
        <v>45894.548891435203</v>
      </c>
      <c r="F483" s="7">
        <f t="shared" si="14"/>
        <v>45894.548891435203</v>
      </c>
      <c r="G483" s="5"/>
      <c r="H483" s="3" t="s">
        <v>852</v>
      </c>
      <c r="I483" s="4" t="s">
        <v>841</v>
      </c>
      <c r="J483" s="3" t="s">
        <v>842</v>
      </c>
      <c r="K483" s="3" t="s">
        <v>843</v>
      </c>
      <c r="L483" s="4" t="s">
        <v>1093</v>
      </c>
      <c r="M483" s="3" t="s">
        <v>1094</v>
      </c>
      <c r="N483" s="9" t="str">
        <f t="shared" si="15"/>
        <v>6651 WM+ TGG 378 Lê Thị Hồng Gấm</v>
      </c>
      <c r="O483" s="3">
        <v>10</v>
      </c>
      <c r="P483" s="4" t="s">
        <v>849</v>
      </c>
      <c r="Q483" s="3" t="s">
        <v>850</v>
      </c>
      <c r="R483" s="4" t="s">
        <v>851</v>
      </c>
      <c r="S483" s="4" t="s">
        <v>847</v>
      </c>
      <c r="T483" s="3">
        <v>73431</v>
      </c>
      <c r="U483" s="3">
        <v>3</v>
      </c>
      <c r="V483" s="3">
        <v>0</v>
      </c>
      <c r="X483" s="3" t="str">
        <f>VLOOKUP(Y483,Vat_tu__hang_hoa__dich_vu!$A:$B,2,0)</f>
        <v>CGM300</v>
      </c>
      <c r="Y483" s="5" t="s">
        <v>2577</v>
      </c>
      <c r="AA483" s="3" t="s">
        <v>848</v>
      </c>
    </row>
    <row r="484" spans="1:27">
      <c r="A484" s="3" t="str">
        <f>VLOOKUP(B484,Data!$B:$F,5,0)</f>
        <v>00068131</v>
      </c>
      <c r="B484" s="4">
        <v>9105849384</v>
      </c>
      <c r="C484" s="5" t="str">
        <f>VLOOKUP(B484,Data!$B:$O,14,0)</f>
        <v>WIN-009</v>
      </c>
      <c r="D484" s="5"/>
      <c r="E484" s="6">
        <v>45894.550127743103</v>
      </c>
      <c r="F484" s="7">
        <f t="shared" si="14"/>
        <v>45894.550127743103</v>
      </c>
      <c r="G484" s="5"/>
      <c r="H484" s="3" t="s">
        <v>852</v>
      </c>
      <c r="I484" s="4" t="s">
        <v>841</v>
      </c>
      <c r="J484" s="3" t="s">
        <v>842</v>
      </c>
      <c r="K484" s="3" t="s">
        <v>843</v>
      </c>
      <c r="L484" s="4" t="s">
        <v>1117</v>
      </c>
      <c r="M484" s="3" t="s">
        <v>1118</v>
      </c>
      <c r="N484" s="9" t="str">
        <f t="shared" si="15"/>
        <v>3915 WM+ DNG 563 Ngô Quyền</v>
      </c>
      <c r="O484" s="3">
        <v>10</v>
      </c>
      <c r="P484" s="4" t="s">
        <v>862</v>
      </c>
      <c r="Q484" s="3" t="s">
        <v>863</v>
      </c>
      <c r="R484" s="4" t="s">
        <v>864</v>
      </c>
      <c r="S484" s="4" t="s">
        <v>847</v>
      </c>
      <c r="T484" s="3">
        <v>74250</v>
      </c>
      <c r="U484" s="3">
        <v>1</v>
      </c>
      <c r="V484" s="3">
        <v>0</v>
      </c>
      <c r="X484" s="3" t="str">
        <f>VLOOKUP(Y484,Vat_tu__hang_hoa__dich_vu!$A:$B,2,0)</f>
        <v>CC300</v>
      </c>
      <c r="Y484" s="5" t="s">
        <v>2568</v>
      </c>
      <c r="AA484" s="3" t="s">
        <v>848</v>
      </c>
    </row>
    <row r="485" spans="1:27">
      <c r="A485" s="3" t="str">
        <f>VLOOKUP(B485,Data!$B:$F,5,0)</f>
        <v>00016638</v>
      </c>
      <c r="B485" s="4">
        <v>9105849420</v>
      </c>
      <c r="C485" s="5" t="str">
        <f>VLOOKUP(B485,Data!$B:$O,14,0)</f>
        <v>WIN-031</v>
      </c>
      <c r="D485" s="5"/>
      <c r="E485" s="6">
        <v>45894.551769641199</v>
      </c>
      <c r="F485" s="7">
        <f t="shared" si="14"/>
        <v>45894.551769641199</v>
      </c>
      <c r="G485" s="5"/>
      <c r="H485" s="3" t="s">
        <v>852</v>
      </c>
      <c r="I485" s="4" t="s">
        <v>841</v>
      </c>
      <c r="J485" s="3" t="s">
        <v>842</v>
      </c>
      <c r="K485" s="3" t="s">
        <v>843</v>
      </c>
      <c r="L485" s="4" t="s">
        <v>1248</v>
      </c>
      <c r="M485" s="3" t="s">
        <v>1249</v>
      </c>
      <c r="N485" s="9" t="str">
        <f t="shared" si="15"/>
        <v>4746 WM+ BNH Thôn Đông Yên, Xã Đông Phon</v>
      </c>
      <c r="O485" s="3">
        <v>10</v>
      </c>
      <c r="P485" s="4" t="s">
        <v>862</v>
      </c>
      <c r="Q485" s="3" t="s">
        <v>863</v>
      </c>
      <c r="R485" s="4" t="s">
        <v>864</v>
      </c>
      <c r="S485" s="4" t="s">
        <v>847</v>
      </c>
      <c r="T485" s="3">
        <v>74250</v>
      </c>
      <c r="U485" s="3">
        <v>1</v>
      </c>
      <c r="V485" s="3">
        <v>0</v>
      </c>
      <c r="X485" s="3" t="str">
        <f>VLOOKUP(Y485,Vat_tu__hang_hoa__dich_vu!$A:$B,2,0)</f>
        <v>CC300</v>
      </c>
      <c r="Y485" s="5" t="s">
        <v>2568</v>
      </c>
      <c r="AA485" s="3" t="s">
        <v>848</v>
      </c>
    </row>
    <row r="486" spans="1:27">
      <c r="A486" s="3" t="str">
        <f>VLOOKUP(B486,Data!$B:$F,5,0)</f>
        <v>00009444</v>
      </c>
      <c r="B486" s="4">
        <v>9105849386</v>
      </c>
      <c r="C486" s="5" t="str">
        <f>VLOOKUP(B486,Data!$B:$O,14,0)</f>
        <v>WIN-059</v>
      </c>
      <c r="D486" s="5"/>
      <c r="E486" s="6">
        <v>45894.551889895803</v>
      </c>
      <c r="F486" s="7">
        <f t="shared" si="14"/>
        <v>45894.551889895803</v>
      </c>
      <c r="G486" s="5"/>
      <c r="H486" s="3" t="s">
        <v>852</v>
      </c>
      <c r="I486" s="4" t="s">
        <v>841</v>
      </c>
      <c r="J486" s="3" t="s">
        <v>842</v>
      </c>
      <c r="K486" s="3" t="s">
        <v>843</v>
      </c>
      <c r="L486" s="4" t="s">
        <v>1509</v>
      </c>
      <c r="M486" s="3" t="s">
        <v>1510</v>
      </c>
      <c r="N486" s="9" t="str">
        <f t="shared" si="15"/>
        <v>6248 WM+ TNN 382 Lương Ngọc Quyến</v>
      </c>
      <c r="O486" s="3">
        <v>10</v>
      </c>
      <c r="P486" s="4" t="s">
        <v>853</v>
      </c>
      <c r="Q486" s="3" t="s">
        <v>854</v>
      </c>
      <c r="R486" s="4" t="s">
        <v>855</v>
      </c>
      <c r="S486" s="4" t="s">
        <v>847</v>
      </c>
      <c r="T486" s="3">
        <v>55595</v>
      </c>
      <c r="U486" s="3">
        <v>5</v>
      </c>
      <c r="V486" s="3">
        <v>0</v>
      </c>
      <c r="X486" s="3" t="str">
        <f>VLOOKUP(Y486,Vat_tu__hang_hoa__dich_vu!$A:$B,2,0)</f>
        <v>TH200</v>
      </c>
      <c r="Y486" s="5" t="s">
        <v>2866</v>
      </c>
      <c r="AA486" s="3" t="s">
        <v>848</v>
      </c>
    </row>
    <row r="487" spans="1:27">
      <c r="A487" s="3" t="str">
        <f>VLOOKUP(B487,Data!$B:$F,5,0)</f>
        <v>00009444</v>
      </c>
      <c r="B487" s="4">
        <v>9105849386</v>
      </c>
      <c r="C487" s="5" t="str">
        <f>VLOOKUP(B487,Data!$B:$O,14,0)</f>
        <v>WIN-059</v>
      </c>
      <c r="D487" s="5"/>
      <c r="E487" s="6">
        <v>45894.551889895803</v>
      </c>
      <c r="F487" s="7">
        <f t="shared" si="14"/>
        <v>45894.551889895803</v>
      </c>
      <c r="G487" s="5"/>
      <c r="H487" s="3" t="s">
        <v>852</v>
      </c>
      <c r="I487" s="4" t="s">
        <v>841</v>
      </c>
      <c r="J487" s="3" t="s">
        <v>842</v>
      </c>
      <c r="K487" s="3" t="s">
        <v>843</v>
      </c>
      <c r="L487" s="4" t="s">
        <v>1509</v>
      </c>
      <c r="M487" s="3" t="s">
        <v>1510</v>
      </c>
      <c r="N487" s="9" t="str">
        <f t="shared" si="15"/>
        <v>6248 WM+ TNN 382 Lương Ngọc Quyến</v>
      </c>
      <c r="O487" s="3">
        <v>20</v>
      </c>
      <c r="P487" s="4" t="s">
        <v>849</v>
      </c>
      <c r="Q487" s="3" t="s">
        <v>850</v>
      </c>
      <c r="R487" s="4" t="s">
        <v>851</v>
      </c>
      <c r="S487" s="4" t="s">
        <v>847</v>
      </c>
      <c r="T487" s="3">
        <v>73431</v>
      </c>
      <c r="U487" s="3">
        <v>2</v>
      </c>
      <c r="V487" s="3">
        <v>0</v>
      </c>
      <c r="X487" s="3" t="str">
        <f>VLOOKUP(Y487,Vat_tu__hang_hoa__dich_vu!$A:$B,2,0)</f>
        <v>CGM300</v>
      </c>
      <c r="Y487" s="5" t="s">
        <v>2577</v>
      </c>
      <c r="AA487" s="3" t="s">
        <v>848</v>
      </c>
    </row>
    <row r="488" spans="1:27">
      <c r="A488" s="3" t="str">
        <f>VLOOKUP(B488,Data!$B:$F,5,0)</f>
        <v>00068138</v>
      </c>
      <c r="B488" s="4">
        <v>9105849445</v>
      </c>
      <c r="C488" s="5" t="str">
        <f>VLOOKUP(B488,Data!$B:$O,14,0)</f>
        <v>WIN-009</v>
      </c>
      <c r="D488" s="5"/>
      <c r="E488" s="6">
        <v>45894.554551736102</v>
      </c>
      <c r="F488" s="7">
        <f t="shared" si="14"/>
        <v>45894.554551736102</v>
      </c>
      <c r="G488" s="5"/>
      <c r="H488" s="3" t="s">
        <v>852</v>
      </c>
      <c r="I488" s="4" t="s">
        <v>841</v>
      </c>
      <c r="J488" s="3" t="s">
        <v>842</v>
      </c>
      <c r="K488" s="3" t="s">
        <v>843</v>
      </c>
      <c r="L488" s="4" t="s">
        <v>1250</v>
      </c>
      <c r="M488" s="3" t="s">
        <v>1251</v>
      </c>
      <c r="N488" s="9" t="str">
        <f t="shared" si="15"/>
        <v>5645 WM+ DNG 86 Cao Sơn Pháo</v>
      </c>
      <c r="O488" s="3">
        <v>10</v>
      </c>
      <c r="P488" s="4" t="s">
        <v>859</v>
      </c>
      <c r="Q488" s="3" t="s">
        <v>860</v>
      </c>
      <c r="R488" s="4" t="s">
        <v>861</v>
      </c>
      <c r="S488" s="4" t="s">
        <v>847</v>
      </c>
      <c r="T488" s="3">
        <v>111058</v>
      </c>
      <c r="U488" s="3">
        <v>1</v>
      </c>
      <c r="V488" s="3">
        <v>0</v>
      </c>
      <c r="X488" s="3" t="str">
        <f>VLOOKUP(Y488,Vat_tu__hang_hoa__dich_vu!$A:$B,2,0)</f>
        <v>GM500</v>
      </c>
      <c r="Y488" s="5" t="s">
        <v>2628</v>
      </c>
      <c r="AA488" s="3" t="s">
        <v>848</v>
      </c>
    </row>
    <row r="489" spans="1:27">
      <c r="A489" s="3" t="str">
        <f>VLOOKUP(B489,Data!$B:$F,5,0)</f>
        <v>00068138</v>
      </c>
      <c r="B489" s="4">
        <v>9105849445</v>
      </c>
      <c r="C489" s="5" t="str">
        <f>VLOOKUP(B489,Data!$B:$O,14,0)</f>
        <v>WIN-009</v>
      </c>
      <c r="D489" s="5"/>
      <c r="E489" s="6">
        <v>45894.554551736102</v>
      </c>
      <c r="F489" s="7">
        <f t="shared" si="14"/>
        <v>45894.554551736102</v>
      </c>
      <c r="G489" s="5"/>
      <c r="H489" s="3" t="s">
        <v>852</v>
      </c>
      <c r="I489" s="4" t="s">
        <v>841</v>
      </c>
      <c r="J489" s="3" t="s">
        <v>842</v>
      </c>
      <c r="K489" s="3" t="s">
        <v>843</v>
      </c>
      <c r="L489" s="4" t="s">
        <v>1250</v>
      </c>
      <c r="M489" s="3" t="s">
        <v>1251</v>
      </c>
      <c r="N489" s="9" t="str">
        <f t="shared" si="15"/>
        <v>5645 WM+ DNG 86 Cao Sơn Pháo</v>
      </c>
      <c r="O489" s="3">
        <v>20</v>
      </c>
      <c r="P489" s="4" t="s">
        <v>865</v>
      </c>
      <c r="Q489" s="3" t="s">
        <v>866</v>
      </c>
      <c r="R489" s="4" t="s">
        <v>867</v>
      </c>
      <c r="S489" s="4" t="s">
        <v>847</v>
      </c>
      <c r="T489" s="3">
        <v>70950</v>
      </c>
      <c r="U489" s="3">
        <v>1</v>
      </c>
      <c r="V489" s="3">
        <v>0</v>
      </c>
      <c r="X489" s="3" t="str">
        <f>VLOOKUP(Y489,Vat_tu__hang_hoa__dich_vu!$A:$B,2,0)</f>
        <v>CN300</v>
      </c>
      <c r="Y489" s="5" t="s">
        <v>2617</v>
      </c>
      <c r="AA489" s="3" t="s">
        <v>848</v>
      </c>
    </row>
    <row r="490" spans="1:27">
      <c r="A490" s="3" t="str">
        <f>VLOOKUP(B490,Data!$B:$F,5,0)</f>
        <v>00135448</v>
      </c>
      <c r="B490" s="4">
        <v>9105849459</v>
      </c>
      <c r="C490" s="5" t="str">
        <f>VLOOKUP(B490,Data!$B:$O,14,0)</f>
        <v>WIN</v>
      </c>
      <c r="D490" s="5"/>
      <c r="E490" s="6">
        <v>45894.555403044003</v>
      </c>
      <c r="F490" s="7">
        <f t="shared" si="14"/>
        <v>45894.555403044003</v>
      </c>
      <c r="G490" s="5"/>
      <c r="H490" s="3" t="s">
        <v>852</v>
      </c>
      <c r="I490" s="4" t="s">
        <v>841</v>
      </c>
      <c r="J490" s="3" t="s">
        <v>842</v>
      </c>
      <c r="K490" s="3" t="s">
        <v>843</v>
      </c>
      <c r="L490" s="4" t="s">
        <v>1511</v>
      </c>
      <c r="M490" s="3" t="s">
        <v>1512</v>
      </c>
      <c r="N490" s="9" t="str">
        <f t="shared" si="15"/>
        <v>5115 WM+ HCM 1.17-1.04 CC Hiệp Thành-Par</v>
      </c>
      <c r="O490" s="3">
        <v>10</v>
      </c>
      <c r="P490" s="4" t="s">
        <v>865</v>
      </c>
      <c r="Q490" s="3" t="s">
        <v>866</v>
      </c>
      <c r="R490" s="4" t="s">
        <v>867</v>
      </c>
      <c r="S490" s="4" t="s">
        <v>847</v>
      </c>
      <c r="T490" s="3">
        <v>70950</v>
      </c>
      <c r="U490" s="3">
        <v>2</v>
      </c>
      <c r="V490" s="3">
        <v>0</v>
      </c>
      <c r="X490" s="3" t="str">
        <f>VLOOKUP(Y490,Vat_tu__hang_hoa__dich_vu!$A:$B,2,0)</f>
        <v>CN300</v>
      </c>
      <c r="Y490" s="5" t="s">
        <v>2617</v>
      </c>
      <c r="AA490" s="3" t="s">
        <v>848</v>
      </c>
    </row>
    <row r="491" spans="1:27">
      <c r="A491" s="3" t="str">
        <f>VLOOKUP(B491,Data!$B:$F,5,0)</f>
        <v>00135448</v>
      </c>
      <c r="B491" s="4">
        <v>9105849459</v>
      </c>
      <c r="C491" s="5" t="str">
        <f>VLOOKUP(B491,Data!$B:$O,14,0)</f>
        <v>WIN</v>
      </c>
      <c r="D491" s="5"/>
      <c r="E491" s="6">
        <v>45894.555403044003</v>
      </c>
      <c r="F491" s="7">
        <f t="shared" si="14"/>
        <v>45894.555403044003</v>
      </c>
      <c r="G491" s="5"/>
      <c r="H491" s="3" t="s">
        <v>852</v>
      </c>
      <c r="I491" s="4" t="s">
        <v>841</v>
      </c>
      <c r="J491" s="3" t="s">
        <v>842</v>
      </c>
      <c r="K491" s="3" t="s">
        <v>843</v>
      </c>
      <c r="L491" s="4" t="s">
        <v>1511</v>
      </c>
      <c r="M491" s="3" t="s">
        <v>1512</v>
      </c>
      <c r="N491" s="9" t="str">
        <f t="shared" si="15"/>
        <v>5115 WM+ HCM 1.17-1.04 CC Hiệp Thành-Par</v>
      </c>
      <c r="O491" s="3">
        <v>20</v>
      </c>
      <c r="P491" s="4" t="s">
        <v>873</v>
      </c>
      <c r="Q491" s="3" t="s">
        <v>874</v>
      </c>
      <c r="R491" s="4" t="s">
        <v>875</v>
      </c>
      <c r="S491" s="4" t="s">
        <v>847</v>
      </c>
      <c r="T491" s="3">
        <v>111606</v>
      </c>
      <c r="U491" s="3">
        <v>4</v>
      </c>
      <c r="V491" s="3">
        <v>0</v>
      </c>
      <c r="X491" s="3" t="str">
        <f>VLOOKUP(Y491,Vat_tu__hang_hoa__dich_vu!$A:$B,2,0)</f>
        <v>GXD500</v>
      </c>
      <c r="Y491" s="5" t="s">
        <v>2911</v>
      </c>
      <c r="AA491" s="3" t="s">
        <v>848</v>
      </c>
    </row>
    <row r="492" spans="1:27">
      <c r="A492" s="3" t="str">
        <f>VLOOKUP(B492,Data!$B:$F,5,0)</f>
        <v>00135448</v>
      </c>
      <c r="B492" s="4">
        <v>9105849459</v>
      </c>
      <c r="C492" s="5" t="str">
        <f>VLOOKUP(B492,Data!$B:$O,14,0)</f>
        <v>WIN</v>
      </c>
      <c r="D492" s="5"/>
      <c r="E492" s="6">
        <v>45894.555403044003</v>
      </c>
      <c r="F492" s="7">
        <f t="shared" si="14"/>
        <v>45894.555403044003</v>
      </c>
      <c r="G492" s="5"/>
      <c r="H492" s="3" t="s">
        <v>852</v>
      </c>
      <c r="I492" s="4" t="s">
        <v>841</v>
      </c>
      <c r="J492" s="3" t="s">
        <v>842</v>
      </c>
      <c r="K492" s="3" t="s">
        <v>843</v>
      </c>
      <c r="L492" s="4" t="s">
        <v>1511</v>
      </c>
      <c r="M492" s="3" t="s">
        <v>1512</v>
      </c>
      <c r="N492" s="9" t="str">
        <f t="shared" si="15"/>
        <v>5115 WM+ HCM 1.17-1.04 CC Hiệp Thành-Par</v>
      </c>
      <c r="O492" s="3">
        <v>30</v>
      </c>
      <c r="P492" s="4" t="s">
        <v>859</v>
      </c>
      <c r="Q492" s="3" t="s">
        <v>860</v>
      </c>
      <c r="R492" s="4" t="s">
        <v>861</v>
      </c>
      <c r="S492" s="4" t="s">
        <v>847</v>
      </c>
      <c r="T492" s="3">
        <v>111058</v>
      </c>
      <c r="U492" s="3">
        <v>2</v>
      </c>
      <c r="V492" s="3">
        <v>0</v>
      </c>
      <c r="X492" s="3" t="str">
        <f>VLOOKUP(Y492,Vat_tu__hang_hoa__dich_vu!$A:$B,2,0)</f>
        <v>GM500</v>
      </c>
      <c r="Y492" s="5" t="s">
        <v>2628</v>
      </c>
      <c r="AA492" s="3" t="s">
        <v>848</v>
      </c>
    </row>
    <row r="493" spans="1:27">
      <c r="A493" s="3" t="str">
        <f>VLOOKUP(B493,Data!$B:$F,5,0)</f>
        <v>00135448</v>
      </c>
      <c r="B493" s="4">
        <v>9105849459</v>
      </c>
      <c r="C493" s="5" t="str">
        <f>VLOOKUP(B493,Data!$B:$O,14,0)</f>
        <v>WIN</v>
      </c>
      <c r="D493" s="5"/>
      <c r="E493" s="6">
        <v>45894.555403044003</v>
      </c>
      <c r="F493" s="7">
        <f t="shared" si="14"/>
        <v>45894.555403044003</v>
      </c>
      <c r="G493" s="5"/>
      <c r="H493" s="3" t="s">
        <v>852</v>
      </c>
      <c r="I493" s="4" t="s">
        <v>841</v>
      </c>
      <c r="J493" s="3" t="s">
        <v>842</v>
      </c>
      <c r="K493" s="3" t="s">
        <v>843</v>
      </c>
      <c r="L493" s="4" t="s">
        <v>1511</v>
      </c>
      <c r="M493" s="3" t="s">
        <v>1512</v>
      </c>
      <c r="N493" s="9" t="str">
        <f t="shared" si="15"/>
        <v>5115 WM+ HCM 1.17-1.04 CC Hiệp Thành-Par</v>
      </c>
      <c r="O493" s="3">
        <v>40</v>
      </c>
      <c r="P493" s="4" t="s">
        <v>862</v>
      </c>
      <c r="Q493" s="3" t="s">
        <v>863</v>
      </c>
      <c r="R493" s="4" t="s">
        <v>864</v>
      </c>
      <c r="S493" s="4" t="s">
        <v>847</v>
      </c>
      <c r="T493" s="3">
        <v>74250</v>
      </c>
      <c r="U493" s="3">
        <v>1</v>
      </c>
      <c r="V493" s="3">
        <v>0</v>
      </c>
      <c r="X493" s="3" t="str">
        <f>VLOOKUP(Y493,Vat_tu__hang_hoa__dich_vu!$A:$B,2,0)</f>
        <v>CC300</v>
      </c>
      <c r="Y493" s="5" t="s">
        <v>2568</v>
      </c>
      <c r="AA493" s="3" t="s">
        <v>848</v>
      </c>
    </row>
    <row r="494" spans="1:27">
      <c r="A494" s="3" t="str">
        <f>VLOOKUP(B494,Data!$B:$F,5,0)</f>
        <v>00135448</v>
      </c>
      <c r="B494" s="4">
        <v>9105849459</v>
      </c>
      <c r="C494" s="5" t="str">
        <f>VLOOKUP(B494,Data!$B:$O,14,0)</f>
        <v>WIN</v>
      </c>
      <c r="D494" s="5"/>
      <c r="E494" s="6">
        <v>45894.555403044003</v>
      </c>
      <c r="F494" s="7">
        <f t="shared" si="14"/>
        <v>45894.555403044003</v>
      </c>
      <c r="G494" s="5"/>
      <c r="H494" s="3" t="s">
        <v>852</v>
      </c>
      <c r="I494" s="4" t="s">
        <v>841</v>
      </c>
      <c r="J494" s="3" t="s">
        <v>842</v>
      </c>
      <c r="K494" s="3" t="s">
        <v>843</v>
      </c>
      <c r="L494" s="4" t="s">
        <v>1511</v>
      </c>
      <c r="M494" s="3" t="s">
        <v>1512</v>
      </c>
      <c r="N494" s="9" t="str">
        <f t="shared" si="15"/>
        <v>5115 WM+ HCM 1.17-1.04 CC Hiệp Thành-Par</v>
      </c>
      <c r="O494" s="3">
        <v>50</v>
      </c>
      <c r="P494" s="4" t="s">
        <v>853</v>
      </c>
      <c r="Q494" s="3" t="s">
        <v>854</v>
      </c>
      <c r="R494" s="4" t="s">
        <v>855</v>
      </c>
      <c r="S494" s="4" t="s">
        <v>847</v>
      </c>
      <c r="T494" s="3">
        <v>55595</v>
      </c>
      <c r="U494" s="3">
        <v>1</v>
      </c>
      <c r="V494" s="3">
        <v>0</v>
      </c>
      <c r="X494" s="3" t="str">
        <f>VLOOKUP(Y494,Vat_tu__hang_hoa__dich_vu!$A:$B,2,0)</f>
        <v>TH200</v>
      </c>
      <c r="Y494" s="5" t="s">
        <v>2866</v>
      </c>
      <c r="AA494" s="3" t="s">
        <v>848</v>
      </c>
    </row>
    <row r="495" spans="1:27">
      <c r="A495" s="3" t="str">
        <f>VLOOKUP(B495,Data!$B:$F,5,0)</f>
        <v>00135448</v>
      </c>
      <c r="B495" s="4">
        <v>9105849459</v>
      </c>
      <c r="C495" s="5" t="str">
        <f>VLOOKUP(B495,Data!$B:$O,14,0)</f>
        <v>WIN</v>
      </c>
      <c r="D495" s="5"/>
      <c r="E495" s="6">
        <v>45894.555403044003</v>
      </c>
      <c r="F495" s="7">
        <f t="shared" si="14"/>
        <v>45894.555403044003</v>
      </c>
      <c r="G495" s="5"/>
      <c r="H495" s="3" t="s">
        <v>852</v>
      </c>
      <c r="I495" s="4" t="s">
        <v>841</v>
      </c>
      <c r="J495" s="3" t="s">
        <v>842</v>
      </c>
      <c r="K495" s="3" t="s">
        <v>843</v>
      </c>
      <c r="L495" s="4" t="s">
        <v>1511</v>
      </c>
      <c r="M495" s="3" t="s">
        <v>1512</v>
      </c>
      <c r="N495" s="9" t="str">
        <f t="shared" si="15"/>
        <v>5115 WM+ HCM 1.17-1.04 CC Hiệp Thành-Par</v>
      </c>
      <c r="O495" s="3">
        <v>60</v>
      </c>
      <c r="P495" s="4" t="s">
        <v>849</v>
      </c>
      <c r="Q495" s="3" t="s">
        <v>850</v>
      </c>
      <c r="R495" s="4" t="s">
        <v>851</v>
      </c>
      <c r="S495" s="4" t="s">
        <v>847</v>
      </c>
      <c r="T495" s="3">
        <v>73431</v>
      </c>
      <c r="U495" s="3">
        <v>1</v>
      </c>
      <c r="V495" s="3">
        <v>0</v>
      </c>
      <c r="X495" s="3" t="str">
        <f>VLOOKUP(Y495,Vat_tu__hang_hoa__dich_vu!$A:$B,2,0)</f>
        <v>CGM300</v>
      </c>
      <c r="Y495" s="5" t="s">
        <v>2577</v>
      </c>
      <c r="AA495" s="3" t="s">
        <v>848</v>
      </c>
    </row>
    <row r="496" spans="1:27">
      <c r="A496" s="3" t="str">
        <f>VLOOKUP(B496,Data!$B:$F,5,0)</f>
        <v>00015478</v>
      </c>
      <c r="B496" s="4">
        <v>9105849525</v>
      </c>
      <c r="C496" s="5" t="str">
        <f>VLOOKUP(B496,Data!$B:$O,14,0)</f>
        <v>WIN-003</v>
      </c>
      <c r="D496" s="5"/>
      <c r="E496" s="6">
        <v>45894.565926423602</v>
      </c>
      <c r="F496" s="7">
        <f t="shared" si="14"/>
        <v>45894.565926423602</v>
      </c>
      <c r="G496" s="5"/>
      <c r="H496" s="3" t="s">
        <v>852</v>
      </c>
      <c r="I496" s="4" t="s">
        <v>841</v>
      </c>
      <c r="J496" s="3" t="s">
        <v>842</v>
      </c>
      <c r="K496" s="3" t="s">
        <v>843</v>
      </c>
      <c r="L496" s="4" t="s">
        <v>1341</v>
      </c>
      <c r="M496" s="3" t="s">
        <v>1342</v>
      </c>
      <c r="N496" s="9" t="str">
        <f t="shared" si="15"/>
        <v>2ASC WM+ PTO Xóm Dẹ 1, Văn Miếu</v>
      </c>
      <c r="O496" s="3">
        <v>10</v>
      </c>
      <c r="P496" s="4" t="s">
        <v>878</v>
      </c>
      <c r="Q496" s="3" t="s">
        <v>879</v>
      </c>
      <c r="R496" s="4" t="s">
        <v>880</v>
      </c>
      <c r="S496" s="4" t="s">
        <v>847</v>
      </c>
      <c r="T496" s="3">
        <v>50400</v>
      </c>
      <c r="U496" s="3">
        <v>1</v>
      </c>
      <c r="V496" s="3">
        <v>0</v>
      </c>
      <c r="X496" s="3" t="str">
        <f>VLOOKUP(Y496,Vat_tu__hang_hoa__dich_vu!$A:$B,2,0)</f>
        <v>GSG250</v>
      </c>
      <c r="Y496" s="5" t="s">
        <v>2691</v>
      </c>
      <c r="AA496" s="3" t="s">
        <v>848</v>
      </c>
    </row>
    <row r="497" spans="1:27">
      <c r="A497" s="3" t="str">
        <f>VLOOKUP(B497,Data!$B:$F,5,0)</f>
        <v>00007060</v>
      </c>
      <c r="B497" s="4">
        <v>9105849570</v>
      </c>
      <c r="C497" s="5" t="str">
        <f>VLOOKUP(B497,Data!$B:$O,14,0)</f>
        <v>WIN-022</v>
      </c>
      <c r="D497" s="5"/>
      <c r="E497" s="6">
        <v>45894.568891284704</v>
      </c>
      <c r="F497" s="7">
        <f t="shared" si="14"/>
        <v>45894.568891284704</v>
      </c>
      <c r="G497" s="5"/>
      <c r="H497" s="3" t="s">
        <v>852</v>
      </c>
      <c r="I497" s="4" t="s">
        <v>841</v>
      </c>
      <c r="J497" s="3" t="s">
        <v>842</v>
      </c>
      <c r="K497" s="3" t="s">
        <v>843</v>
      </c>
      <c r="L497" s="4" t="s">
        <v>1057</v>
      </c>
      <c r="M497" s="3" t="s">
        <v>1058</v>
      </c>
      <c r="N497" s="9" t="str">
        <f t="shared" si="15"/>
        <v>6640 WM+ GLI 02 Nơ Trang Long</v>
      </c>
      <c r="O497" s="3">
        <v>10</v>
      </c>
      <c r="P497" s="4" t="s">
        <v>873</v>
      </c>
      <c r="Q497" s="3" t="s">
        <v>874</v>
      </c>
      <c r="R497" s="4" t="s">
        <v>875</v>
      </c>
      <c r="S497" s="4" t="s">
        <v>847</v>
      </c>
      <c r="T497" s="3">
        <v>111606</v>
      </c>
      <c r="U497" s="3">
        <v>1</v>
      </c>
      <c r="V497" s="3">
        <v>0</v>
      </c>
      <c r="X497" s="3" t="str">
        <f>VLOOKUP(Y497,Vat_tu__hang_hoa__dich_vu!$A:$B,2,0)</f>
        <v>GXD500</v>
      </c>
      <c r="Y497" s="5" t="s">
        <v>2911</v>
      </c>
      <c r="AA497" s="3" t="s">
        <v>848</v>
      </c>
    </row>
    <row r="498" spans="1:27">
      <c r="A498" s="3" t="str">
        <f>VLOOKUP(B498,Data!$B:$F,5,0)</f>
        <v>00012159</v>
      </c>
      <c r="B498" s="4">
        <v>9105849589</v>
      </c>
      <c r="C498" s="5" t="str">
        <f>VLOOKUP(B498,Data!$B:$O,14,0)</f>
        <v>WIN-044</v>
      </c>
      <c r="D498" s="5"/>
      <c r="E498" s="6">
        <v>45894.570103356498</v>
      </c>
      <c r="F498" s="7">
        <f t="shared" si="14"/>
        <v>45894.570103356498</v>
      </c>
      <c r="G498" s="5"/>
      <c r="H498" s="3" t="s">
        <v>852</v>
      </c>
      <c r="I498" s="4" t="s">
        <v>841</v>
      </c>
      <c r="J498" s="3" t="s">
        <v>842</v>
      </c>
      <c r="K498" s="3" t="s">
        <v>843</v>
      </c>
      <c r="L498" s="4" t="s">
        <v>947</v>
      </c>
      <c r="M498" s="3" t="s">
        <v>948</v>
      </c>
      <c r="N498" s="9" t="str">
        <f t="shared" si="15"/>
        <v>2AIW WM+ TBH 345 Long Hưng</v>
      </c>
      <c r="O498" s="3">
        <v>10</v>
      </c>
      <c r="P498" s="4" t="s">
        <v>859</v>
      </c>
      <c r="Q498" s="3" t="s">
        <v>860</v>
      </c>
      <c r="R498" s="4" t="s">
        <v>861</v>
      </c>
      <c r="S498" s="4" t="s">
        <v>847</v>
      </c>
      <c r="T498" s="3">
        <v>111058</v>
      </c>
      <c r="U498" s="3">
        <v>1</v>
      </c>
      <c r="V498" s="3">
        <v>0</v>
      </c>
      <c r="X498" s="3" t="str">
        <f>VLOOKUP(Y498,Vat_tu__hang_hoa__dich_vu!$A:$B,2,0)</f>
        <v>GM500</v>
      </c>
      <c r="Y498" s="5" t="s">
        <v>2628</v>
      </c>
      <c r="AA498" s="3" t="s">
        <v>848</v>
      </c>
    </row>
    <row r="499" spans="1:27">
      <c r="A499" s="3" t="str">
        <f>VLOOKUP(B499,Data!$B:$F,5,0)</f>
        <v>00414555</v>
      </c>
      <c r="B499" s="4">
        <v>9105849637</v>
      </c>
      <c r="C499" s="5" t="str">
        <f>VLOOKUP(B499,Data!$B:$O,14,0)</f>
        <v>WIN-002</v>
      </c>
      <c r="D499" s="5"/>
      <c r="E499" s="6">
        <v>45894.575179363397</v>
      </c>
      <c r="F499" s="7">
        <f t="shared" si="14"/>
        <v>45894.575179363397</v>
      </c>
      <c r="G499" s="5"/>
      <c r="H499" s="3" t="s">
        <v>852</v>
      </c>
      <c r="I499" s="4" t="s">
        <v>841</v>
      </c>
      <c r="J499" s="3" t="s">
        <v>842</v>
      </c>
      <c r="K499" s="3" t="s">
        <v>843</v>
      </c>
      <c r="L499" s="4" t="s">
        <v>1477</v>
      </c>
      <c r="M499" s="3" t="s">
        <v>1478</v>
      </c>
      <c r="N499" s="9" t="str">
        <f t="shared" si="15"/>
        <v>5207 WM+ HNI KDC Bắc Thăng Long</v>
      </c>
      <c r="O499" s="3">
        <v>10</v>
      </c>
      <c r="P499" s="4" t="s">
        <v>859</v>
      </c>
      <c r="Q499" s="3" t="s">
        <v>860</v>
      </c>
      <c r="R499" s="4" t="s">
        <v>861</v>
      </c>
      <c r="S499" s="4" t="s">
        <v>847</v>
      </c>
      <c r="T499" s="3">
        <v>111058</v>
      </c>
      <c r="U499" s="3">
        <v>1</v>
      </c>
      <c r="V499" s="3">
        <v>0</v>
      </c>
      <c r="X499" s="3" t="str">
        <f>VLOOKUP(Y499,Vat_tu__hang_hoa__dich_vu!$A:$B,2,0)</f>
        <v>GM500</v>
      </c>
      <c r="Y499" s="5" t="s">
        <v>2628</v>
      </c>
      <c r="AA499" s="3" t="s">
        <v>848</v>
      </c>
    </row>
    <row r="500" spans="1:27">
      <c r="A500" s="3" t="str">
        <f>VLOOKUP(B500,Data!$B:$F,5,0)</f>
        <v>00007665</v>
      </c>
      <c r="B500" s="4">
        <v>9105849630</v>
      </c>
      <c r="C500" s="5" t="str">
        <f>VLOOKUP(B500,Data!$B:$O,14,0)</f>
        <v>WIN-071</v>
      </c>
      <c r="D500" s="5"/>
      <c r="E500" s="6">
        <v>45894.583531134303</v>
      </c>
      <c r="F500" s="7">
        <f t="shared" si="14"/>
        <v>45894.583531134303</v>
      </c>
      <c r="G500" s="5"/>
      <c r="H500" s="3" t="s">
        <v>852</v>
      </c>
      <c r="I500" s="4" t="s">
        <v>841</v>
      </c>
      <c r="J500" s="3" t="s">
        <v>842</v>
      </c>
      <c r="K500" s="3" t="s">
        <v>843</v>
      </c>
      <c r="L500" s="4" t="s">
        <v>1283</v>
      </c>
      <c r="M500" s="3" t="s">
        <v>1284</v>
      </c>
      <c r="N500" s="9" t="str">
        <f t="shared" si="15"/>
        <v>2AMW WM+ BDH 16-18 Lê Hồng Phong</v>
      </c>
      <c r="O500" s="3">
        <v>10</v>
      </c>
      <c r="P500" s="4" t="s">
        <v>862</v>
      </c>
      <c r="Q500" s="3" t="s">
        <v>863</v>
      </c>
      <c r="R500" s="4" t="s">
        <v>864</v>
      </c>
      <c r="S500" s="4" t="s">
        <v>847</v>
      </c>
      <c r="T500" s="3">
        <v>74250</v>
      </c>
      <c r="U500" s="3">
        <v>2</v>
      </c>
      <c r="V500" s="3">
        <v>0</v>
      </c>
      <c r="X500" s="3" t="str">
        <f>VLOOKUP(Y500,Vat_tu__hang_hoa__dich_vu!$A:$B,2,0)</f>
        <v>CC300</v>
      </c>
      <c r="Y500" s="5" t="s">
        <v>2568</v>
      </c>
      <c r="AA500" s="3" t="s">
        <v>848</v>
      </c>
    </row>
    <row r="501" spans="1:27">
      <c r="A501" s="3" t="str">
        <f>VLOOKUP(B501,Data!$B:$F,5,0)</f>
        <v>00007665</v>
      </c>
      <c r="B501" s="4">
        <v>9105849630</v>
      </c>
      <c r="C501" s="5" t="str">
        <f>VLOOKUP(B501,Data!$B:$O,14,0)</f>
        <v>WIN-071</v>
      </c>
      <c r="D501" s="5"/>
      <c r="E501" s="6">
        <v>45894.583531134303</v>
      </c>
      <c r="F501" s="7">
        <f t="shared" si="14"/>
        <v>45894.583531134303</v>
      </c>
      <c r="G501" s="5"/>
      <c r="H501" s="3" t="s">
        <v>852</v>
      </c>
      <c r="I501" s="4" t="s">
        <v>841</v>
      </c>
      <c r="J501" s="3" t="s">
        <v>842</v>
      </c>
      <c r="K501" s="3" t="s">
        <v>843</v>
      </c>
      <c r="L501" s="4" t="s">
        <v>1283</v>
      </c>
      <c r="M501" s="3" t="s">
        <v>1284</v>
      </c>
      <c r="N501" s="9" t="str">
        <f t="shared" si="15"/>
        <v>2AMW WM+ BDH 16-18 Lê Hồng Phong</v>
      </c>
      <c r="O501" s="3">
        <v>20</v>
      </c>
      <c r="P501" s="4" t="s">
        <v>873</v>
      </c>
      <c r="Q501" s="3" t="s">
        <v>874</v>
      </c>
      <c r="R501" s="4" t="s">
        <v>875</v>
      </c>
      <c r="S501" s="4" t="s">
        <v>847</v>
      </c>
      <c r="T501" s="3">
        <v>111606</v>
      </c>
      <c r="U501" s="3">
        <v>2</v>
      </c>
      <c r="V501" s="3">
        <v>0</v>
      </c>
      <c r="X501" s="3" t="str">
        <f>VLOOKUP(Y501,Vat_tu__hang_hoa__dich_vu!$A:$B,2,0)</f>
        <v>GXD500</v>
      </c>
      <c r="Y501" s="5" t="s">
        <v>2911</v>
      </c>
      <c r="AA501" s="3" t="s">
        <v>848</v>
      </c>
    </row>
    <row r="502" spans="1:27">
      <c r="A502" s="3" t="str">
        <f>VLOOKUP(B502,Data!$B:$F,5,0)</f>
        <v>00007665</v>
      </c>
      <c r="B502" s="4">
        <v>9105849630</v>
      </c>
      <c r="C502" s="5" t="str">
        <f>VLOOKUP(B502,Data!$B:$O,14,0)</f>
        <v>WIN-071</v>
      </c>
      <c r="D502" s="5"/>
      <c r="E502" s="6">
        <v>45894.583531134303</v>
      </c>
      <c r="F502" s="7">
        <f t="shared" si="14"/>
        <v>45894.583531134303</v>
      </c>
      <c r="G502" s="5"/>
      <c r="H502" s="3" t="s">
        <v>852</v>
      </c>
      <c r="I502" s="4" t="s">
        <v>841</v>
      </c>
      <c r="J502" s="3" t="s">
        <v>842</v>
      </c>
      <c r="K502" s="3" t="s">
        <v>843</v>
      </c>
      <c r="L502" s="4" t="s">
        <v>1283</v>
      </c>
      <c r="M502" s="3" t="s">
        <v>1284</v>
      </c>
      <c r="N502" s="9" t="str">
        <f t="shared" si="15"/>
        <v>2AMW WM+ BDH 16-18 Lê Hồng Phong</v>
      </c>
      <c r="O502" s="3">
        <v>30</v>
      </c>
      <c r="P502" s="4" t="s">
        <v>865</v>
      </c>
      <c r="Q502" s="3" t="s">
        <v>866</v>
      </c>
      <c r="R502" s="4" t="s">
        <v>867</v>
      </c>
      <c r="S502" s="4" t="s">
        <v>847</v>
      </c>
      <c r="T502" s="3">
        <v>70950</v>
      </c>
      <c r="U502" s="3">
        <v>2</v>
      </c>
      <c r="V502" s="3">
        <v>0</v>
      </c>
      <c r="X502" s="3" t="str">
        <f>VLOOKUP(Y502,Vat_tu__hang_hoa__dich_vu!$A:$B,2,0)</f>
        <v>CN300</v>
      </c>
      <c r="Y502" s="5" t="s">
        <v>2617</v>
      </c>
      <c r="AA502" s="3" t="s">
        <v>848</v>
      </c>
    </row>
    <row r="503" spans="1:27">
      <c r="A503" s="3" t="str">
        <f>VLOOKUP(B503,Data!$B:$F,5,0)</f>
        <v>00040231</v>
      </c>
      <c r="B503" s="4">
        <v>9105849633</v>
      </c>
      <c r="C503" s="5" t="str">
        <f>VLOOKUP(B503,Data!$B:$O,14,0)</f>
        <v>WIN-007</v>
      </c>
      <c r="D503" s="5"/>
      <c r="E503" s="6">
        <v>45894.589471794003</v>
      </c>
      <c r="F503" s="7">
        <f t="shared" si="14"/>
        <v>45894.589471794003</v>
      </c>
      <c r="G503" s="5"/>
      <c r="H503" s="3" t="s">
        <v>852</v>
      </c>
      <c r="I503" s="4" t="s">
        <v>841</v>
      </c>
      <c r="J503" s="3" t="s">
        <v>842</v>
      </c>
      <c r="K503" s="3" t="s">
        <v>843</v>
      </c>
      <c r="L503" s="4" t="s">
        <v>1387</v>
      </c>
      <c r="M503" s="3" t="s">
        <v>1388</v>
      </c>
      <c r="N503" s="9" t="str">
        <f t="shared" si="15"/>
        <v>4234 WM+ QNH K3 GreenBay Premium</v>
      </c>
      <c r="O503" s="3">
        <v>10</v>
      </c>
      <c r="P503" s="4" t="s">
        <v>853</v>
      </c>
      <c r="Q503" s="3" t="s">
        <v>854</v>
      </c>
      <c r="R503" s="4" t="s">
        <v>855</v>
      </c>
      <c r="S503" s="4" t="s">
        <v>847</v>
      </c>
      <c r="T503" s="3">
        <v>55595</v>
      </c>
      <c r="U503" s="3">
        <v>1</v>
      </c>
      <c r="V503" s="3">
        <v>0</v>
      </c>
      <c r="X503" s="3" t="str">
        <f>VLOOKUP(Y503,Vat_tu__hang_hoa__dich_vu!$A:$B,2,0)</f>
        <v>TH200</v>
      </c>
      <c r="Y503" s="5" t="s">
        <v>2866</v>
      </c>
      <c r="AA503" s="3" t="s">
        <v>848</v>
      </c>
    </row>
    <row r="504" spans="1:27">
      <c r="A504" s="3" t="str">
        <f>VLOOKUP(B504,Data!$B:$F,5,0)</f>
        <v>00009151</v>
      </c>
      <c r="B504" s="4">
        <v>9105849798</v>
      </c>
      <c r="C504" s="5" t="str">
        <f>VLOOKUP(B504,Data!$B:$O,14,0)</f>
        <v>WIN-070</v>
      </c>
      <c r="D504" s="5"/>
      <c r="E504" s="6">
        <v>45894.617027743101</v>
      </c>
      <c r="F504" s="7">
        <f t="shared" si="14"/>
        <v>45894.617027743101</v>
      </c>
      <c r="G504" s="5"/>
      <c r="H504" s="3" t="s">
        <v>852</v>
      </c>
      <c r="I504" s="4" t="s">
        <v>841</v>
      </c>
      <c r="J504" s="3" t="s">
        <v>842</v>
      </c>
      <c r="K504" s="3" t="s">
        <v>843</v>
      </c>
      <c r="L504" s="4" t="s">
        <v>1215</v>
      </c>
      <c r="M504" s="3" t="s">
        <v>1216</v>
      </c>
      <c r="N504" s="9" t="str">
        <f t="shared" si="15"/>
        <v>4981 WM+ QTI 52 Tôn Thất Thuyết</v>
      </c>
      <c r="O504" s="3">
        <v>10</v>
      </c>
      <c r="P504" s="4" t="s">
        <v>849</v>
      </c>
      <c r="Q504" s="3" t="s">
        <v>850</v>
      </c>
      <c r="R504" s="4" t="s">
        <v>851</v>
      </c>
      <c r="S504" s="4" t="s">
        <v>847</v>
      </c>
      <c r="T504" s="3">
        <v>73431</v>
      </c>
      <c r="U504" s="3">
        <v>1</v>
      </c>
      <c r="V504" s="3">
        <v>0</v>
      </c>
      <c r="X504" s="3" t="str">
        <f>VLOOKUP(Y504,Vat_tu__hang_hoa__dich_vu!$A:$B,2,0)</f>
        <v>CGM300</v>
      </c>
      <c r="Y504" s="5" t="s">
        <v>2577</v>
      </c>
      <c r="AA504" s="3" t="s">
        <v>848</v>
      </c>
    </row>
    <row r="505" spans="1:27">
      <c r="A505" s="3" t="str">
        <f>VLOOKUP(B505,Data!$B:$F,5,0)</f>
        <v>00414585</v>
      </c>
      <c r="B505" s="4">
        <v>9105849741</v>
      </c>
      <c r="C505" s="5" t="str">
        <f>VLOOKUP(B505,Data!$B:$O,14,0)</f>
        <v>WIN-002</v>
      </c>
      <c r="D505" s="5"/>
      <c r="E505" s="6">
        <v>45894.619984872697</v>
      </c>
      <c r="F505" s="7">
        <f t="shared" si="14"/>
        <v>45894.619984872697</v>
      </c>
      <c r="G505" s="5"/>
      <c r="H505" s="3" t="s">
        <v>852</v>
      </c>
      <c r="I505" s="4" t="s">
        <v>841</v>
      </c>
      <c r="J505" s="3" t="s">
        <v>842</v>
      </c>
      <c r="K505" s="3" t="s">
        <v>843</v>
      </c>
      <c r="L505" s="4" t="s">
        <v>1405</v>
      </c>
      <c r="M505" s="3" t="s">
        <v>1406</v>
      </c>
      <c r="N505" s="9" t="str">
        <f t="shared" si="15"/>
        <v>2AWL WM+ HNI SA5 Vinhomes Smart City</v>
      </c>
      <c r="O505" s="3">
        <v>10</v>
      </c>
      <c r="P505" s="4" t="s">
        <v>862</v>
      </c>
      <c r="Q505" s="3" t="s">
        <v>863</v>
      </c>
      <c r="R505" s="4" t="s">
        <v>864</v>
      </c>
      <c r="S505" s="4" t="s">
        <v>847</v>
      </c>
      <c r="T505" s="3">
        <v>74250</v>
      </c>
      <c r="U505" s="3">
        <v>1</v>
      </c>
      <c r="V505" s="3">
        <v>0</v>
      </c>
      <c r="X505" s="3" t="str">
        <f>VLOOKUP(Y505,Vat_tu__hang_hoa__dich_vu!$A:$B,2,0)</f>
        <v>CC300</v>
      </c>
      <c r="Y505" s="5" t="s">
        <v>2568</v>
      </c>
      <c r="AA505" s="3" t="s">
        <v>848</v>
      </c>
    </row>
    <row r="506" spans="1:27">
      <c r="A506" s="3" t="str">
        <f>VLOOKUP(B506,Data!$B:$F,5,0)</f>
        <v>00414585</v>
      </c>
      <c r="B506" s="4">
        <v>9105849741</v>
      </c>
      <c r="C506" s="5" t="str">
        <f>VLOOKUP(B506,Data!$B:$O,14,0)</f>
        <v>WIN-002</v>
      </c>
      <c r="D506" s="5"/>
      <c r="E506" s="6">
        <v>45894.619984872697</v>
      </c>
      <c r="F506" s="7">
        <f t="shared" si="14"/>
        <v>45894.619984872697</v>
      </c>
      <c r="G506" s="5"/>
      <c r="H506" s="3" t="s">
        <v>852</v>
      </c>
      <c r="I506" s="4" t="s">
        <v>841</v>
      </c>
      <c r="J506" s="3" t="s">
        <v>842</v>
      </c>
      <c r="K506" s="3" t="s">
        <v>843</v>
      </c>
      <c r="L506" s="4" t="s">
        <v>1405</v>
      </c>
      <c r="M506" s="3" t="s">
        <v>1406</v>
      </c>
      <c r="N506" s="9" t="str">
        <f t="shared" si="15"/>
        <v>2AWL WM+ HNI SA5 Vinhomes Smart City</v>
      </c>
      <c r="O506" s="3">
        <v>20</v>
      </c>
      <c r="P506" s="4" t="s">
        <v>844</v>
      </c>
      <c r="Q506" s="3" t="s">
        <v>845</v>
      </c>
      <c r="R506" s="4" t="s">
        <v>846</v>
      </c>
      <c r="S506" s="4" t="s">
        <v>847</v>
      </c>
      <c r="T506" s="3">
        <v>46000</v>
      </c>
      <c r="U506" s="3">
        <v>1</v>
      </c>
      <c r="V506" s="3">
        <v>0</v>
      </c>
      <c r="X506" s="3" t="str">
        <f>VLOOKUP(Y506,Vat_tu__hang_hoa__dich_vu!$A:$B,2,0)</f>
        <v>MNH250</v>
      </c>
      <c r="Y506" s="5" t="s">
        <v>2912</v>
      </c>
      <c r="AA506" s="3" t="s">
        <v>848</v>
      </c>
    </row>
    <row r="507" spans="1:27">
      <c r="A507" s="3" t="str">
        <f>VLOOKUP(B507,Data!$B:$F,5,0)</f>
        <v>00135492</v>
      </c>
      <c r="B507" s="4">
        <v>9105849805</v>
      </c>
      <c r="C507" s="5" t="str">
        <f>VLOOKUP(B507,Data!$B:$O,14,0)</f>
        <v>WIN</v>
      </c>
      <c r="D507" s="5"/>
      <c r="E507" s="6">
        <v>45894.626173032397</v>
      </c>
      <c r="F507" s="7">
        <f t="shared" si="14"/>
        <v>45894.626173032397</v>
      </c>
      <c r="G507" s="5"/>
      <c r="H507" s="3" t="s">
        <v>852</v>
      </c>
      <c r="I507" s="4" t="s">
        <v>841</v>
      </c>
      <c r="J507" s="3" t="s">
        <v>842</v>
      </c>
      <c r="K507" s="3" t="s">
        <v>843</v>
      </c>
      <c r="L507" s="4" t="s">
        <v>1513</v>
      </c>
      <c r="M507" s="3" t="s">
        <v>1514</v>
      </c>
      <c r="N507" s="9" t="str">
        <f t="shared" si="15"/>
        <v>2682 WM+ HCM 10 Đường D5</v>
      </c>
      <c r="O507" s="3">
        <v>10</v>
      </c>
      <c r="P507" s="4" t="s">
        <v>849</v>
      </c>
      <c r="Q507" s="3" t="s">
        <v>850</v>
      </c>
      <c r="R507" s="4" t="s">
        <v>851</v>
      </c>
      <c r="S507" s="4" t="s">
        <v>847</v>
      </c>
      <c r="T507" s="3">
        <v>73431</v>
      </c>
      <c r="U507" s="3">
        <v>2</v>
      </c>
      <c r="V507" s="3">
        <v>0</v>
      </c>
      <c r="X507" s="3" t="str">
        <f>VLOOKUP(Y507,Vat_tu__hang_hoa__dich_vu!$A:$B,2,0)</f>
        <v>CGM300</v>
      </c>
      <c r="Y507" s="5" t="s">
        <v>2577</v>
      </c>
      <c r="AA507" s="3" t="s">
        <v>848</v>
      </c>
    </row>
    <row r="508" spans="1:27">
      <c r="A508" s="3" t="str">
        <f>VLOOKUP(B508,Data!$B:$F,5,0)</f>
        <v>00135492</v>
      </c>
      <c r="B508" s="4">
        <v>9105849805</v>
      </c>
      <c r="C508" s="5" t="str">
        <f>VLOOKUP(B508,Data!$B:$O,14,0)</f>
        <v>WIN</v>
      </c>
      <c r="D508" s="5"/>
      <c r="E508" s="6">
        <v>45894.626173032397</v>
      </c>
      <c r="F508" s="7">
        <f t="shared" si="14"/>
        <v>45894.626173032397</v>
      </c>
      <c r="G508" s="5"/>
      <c r="H508" s="3" t="s">
        <v>852</v>
      </c>
      <c r="I508" s="4" t="s">
        <v>841</v>
      </c>
      <c r="J508" s="3" t="s">
        <v>842</v>
      </c>
      <c r="K508" s="3" t="s">
        <v>843</v>
      </c>
      <c r="L508" s="4" t="s">
        <v>1513</v>
      </c>
      <c r="M508" s="3" t="s">
        <v>1514</v>
      </c>
      <c r="N508" s="9" t="str">
        <f t="shared" si="15"/>
        <v>2682 WM+ HCM 10 Đường D5</v>
      </c>
      <c r="O508" s="3">
        <v>20</v>
      </c>
      <c r="P508" s="4" t="s">
        <v>859</v>
      </c>
      <c r="Q508" s="3" t="s">
        <v>860</v>
      </c>
      <c r="R508" s="4" t="s">
        <v>861</v>
      </c>
      <c r="S508" s="4" t="s">
        <v>847</v>
      </c>
      <c r="T508" s="3">
        <v>111058</v>
      </c>
      <c r="U508" s="3">
        <v>1</v>
      </c>
      <c r="V508" s="3">
        <v>0</v>
      </c>
      <c r="X508" s="3" t="str">
        <f>VLOOKUP(Y508,Vat_tu__hang_hoa__dich_vu!$A:$B,2,0)</f>
        <v>GM500</v>
      </c>
      <c r="Y508" s="5" t="s">
        <v>2628</v>
      </c>
      <c r="AA508" s="3" t="s">
        <v>848</v>
      </c>
    </row>
    <row r="509" spans="1:27">
      <c r="A509" s="3" t="str">
        <f>VLOOKUP(B509,Data!$B:$F,5,0)</f>
        <v>00135492</v>
      </c>
      <c r="B509" s="4">
        <v>9105849805</v>
      </c>
      <c r="C509" s="5" t="str">
        <f>VLOOKUP(B509,Data!$B:$O,14,0)</f>
        <v>WIN</v>
      </c>
      <c r="D509" s="5"/>
      <c r="E509" s="6">
        <v>45894.626173032397</v>
      </c>
      <c r="F509" s="7">
        <f t="shared" si="14"/>
        <v>45894.626173032397</v>
      </c>
      <c r="G509" s="5"/>
      <c r="H509" s="3" t="s">
        <v>852</v>
      </c>
      <c r="I509" s="4" t="s">
        <v>841</v>
      </c>
      <c r="J509" s="3" t="s">
        <v>842</v>
      </c>
      <c r="K509" s="3" t="s">
        <v>843</v>
      </c>
      <c r="L509" s="4" t="s">
        <v>1513</v>
      </c>
      <c r="M509" s="3" t="s">
        <v>1514</v>
      </c>
      <c r="N509" s="9" t="str">
        <f t="shared" si="15"/>
        <v>2682 WM+ HCM 10 Đường D5</v>
      </c>
      <c r="O509" s="3">
        <v>30</v>
      </c>
      <c r="P509" s="4" t="s">
        <v>853</v>
      </c>
      <c r="Q509" s="3" t="s">
        <v>854</v>
      </c>
      <c r="R509" s="4" t="s">
        <v>855</v>
      </c>
      <c r="S509" s="4" t="s">
        <v>847</v>
      </c>
      <c r="T509" s="3">
        <v>55595</v>
      </c>
      <c r="U509" s="3">
        <v>2</v>
      </c>
      <c r="V509" s="3">
        <v>0</v>
      </c>
      <c r="X509" s="3" t="str">
        <f>VLOOKUP(Y509,Vat_tu__hang_hoa__dich_vu!$A:$B,2,0)</f>
        <v>TH200</v>
      </c>
      <c r="Y509" s="5" t="s">
        <v>2866</v>
      </c>
      <c r="AA509" s="3" t="s">
        <v>848</v>
      </c>
    </row>
    <row r="510" spans="1:27">
      <c r="A510" s="3" t="str">
        <f>VLOOKUP(B510,Data!$B:$F,5,0)</f>
        <v>00135492</v>
      </c>
      <c r="B510" s="4">
        <v>9105849805</v>
      </c>
      <c r="C510" s="5" t="str">
        <f>VLOOKUP(B510,Data!$B:$O,14,0)</f>
        <v>WIN</v>
      </c>
      <c r="D510" s="5"/>
      <c r="E510" s="6">
        <v>45894.626173032397</v>
      </c>
      <c r="F510" s="7">
        <f t="shared" si="14"/>
        <v>45894.626173032397</v>
      </c>
      <c r="G510" s="5"/>
      <c r="H510" s="3" t="s">
        <v>852</v>
      </c>
      <c r="I510" s="4" t="s">
        <v>841</v>
      </c>
      <c r="J510" s="3" t="s">
        <v>842</v>
      </c>
      <c r="K510" s="3" t="s">
        <v>843</v>
      </c>
      <c r="L510" s="4" t="s">
        <v>1513</v>
      </c>
      <c r="M510" s="3" t="s">
        <v>1514</v>
      </c>
      <c r="N510" s="9" t="str">
        <f t="shared" si="15"/>
        <v>2682 WM+ HCM 10 Đường D5</v>
      </c>
      <c r="O510" s="3">
        <v>40</v>
      </c>
      <c r="P510" s="4" t="s">
        <v>856</v>
      </c>
      <c r="Q510" s="3" t="s">
        <v>857</v>
      </c>
      <c r="R510" s="4" t="s">
        <v>858</v>
      </c>
      <c r="S510" s="4" t="s">
        <v>847</v>
      </c>
      <c r="T510" s="3">
        <v>50182</v>
      </c>
      <c r="U510" s="3">
        <v>3</v>
      </c>
      <c r="V510" s="3">
        <v>0</v>
      </c>
      <c r="X510" s="3" t="str">
        <f>VLOOKUP(Y510,Vat_tu__hang_hoa__dich_vu!$A:$B,2,0)</f>
        <v>GTLX250G</v>
      </c>
      <c r="Y510" s="5" t="s">
        <v>2913</v>
      </c>
      <c r="AA510" s="3" t="s">
        <v>848</v>
      </c>
    </row>
    <row r="511" spans="1:27">
      <c r="A511" s="3" t="str">
        <f>VLOOKUP(B511,Data!$B:$F,5,0)</f>
        <v>00000867</v>
      </c>
      <c r="B511" s="4">
        <v>9105849880</v>
      </c>
      <c r="C511" s="5" t="str">
        <f>VLOOKUP(B511,Data!$B:$O,14,0)</f>
        <v>WIN-096</v>
      </c>
      <c r="D511" s="5"/>
      <c r="E511" s="6">
        <v>45894.629050080999</v>
      </c>
      <c r="F511" s="7">
        <f t="shared" si="14"/>
        <v>45894.629050080999</v>
      </c>
      <c r="G511" s="5"/>
      <c r="H511" s="3" t="s">
        <v>852</v>
      </c>
      <c r="I511" s="4" t="s">
        <v>841</v>
      </c>
      <c r="J511" s="3" t="s">
        <v>842</v>
      </c>
      <c r="K511" s="3" t="s">
        <v>843</v>
      </c>
      <c r="L511" s="4" t="s">
        <v>1515</v>
      </c>
      <c r="M511" s="3" t="s">
        <v>1516</v>
      </c>
      <c r="N511" s="9" t="str">
        <f t="shared" si="15"/>
        <v>6287 WM+ DBN 310 Trường Chinh</v>
      </c>
      <c r="O511" s="3">
        <v>10</v>
      </c>
      <c r="P511" s="4" t="s">
        <v>849</v>
      </c>
      <c r="Q511" s="3" t="s">
        <v>850</v>
      </c>
      <c r="R511" s="4" t="s">
        <v>851</v>
      </c>
      <c r="S511" s="4" t="s">
        <v>847</v>
      </c>
      <c r="T511" s="3">
        <v>73431</v>
      </c>
      <c r="U511" s="3">
        <v>1</v>
      </c>
      <c r="V511" s="3">
        <v>0</v>
      </c>
      <c r="X511" s="3" t="str">
        <f>VLOOKUP(Y511,Vat_tu__hang_hoa__dich_vu!$A:$B,2,0)</f>
        <v>CGM300</v>
      </c>
      <c r="Y511" s="5" t="s">
        <v>2577</v>
      </c>
      <c r="AA511" s="3" t="s">
        <v>848</v>
      </c>
    </row>
    <row r="512" spans="1:27">
      <c r="A512" s="3" t="str">
        <f>VLOOKUP(B512,Data!$B:$F,5,0)</f>
        <v>00000867</v>
      </c>
      <c r="B512" s="4">
        <v>9105849880</v>
      </c>
      <c r="C512" s="5" t="str">
        <f>VLOOKUP(B512,Data!$B:$O,14,0)</f>
        <v>WIN-096</v>
      </c>
      <c r="D512" s="5"/>
      <c r="E512" s="6">
        <v>45894.629050080999</v>
      </c>
      <c r="F512" s="7">
        <f t="shared" si="14"/>
        <v>45894.629050080999</v>
      </c>
      <c r="G512" s="5"/>
      <c r="H512" s="3" t="s">
        <v>852</v>
      </c>
      <c r="I512" s="4" t="s">
        <v>841</v>
      </c>
      <c r="J512" s="3" t="s">
        <v>842</v>
      </c>
      <c r="K512" s="3" t="s">
        <v>843</v>
      </c>
      <c r="L512" s="4" t="s">
        <v>1515</v>
      </c>
      <c r="M512" s="3" t="s">
        <v>1516</v>
      </c>
      <c r="N512" s="9" t="str">
        <f t="shared" si="15"/>
        <v>6287 WM+ DBN 310 Trường Chinh</v>
      </c>
      <c r="O512" s="3">
        <v>20</v>
      </c>
      <c r="P512" s="4" t="s">
        <v>859</v>
      </c>
      <c r="Q512" s="3" t="s">
        <v>860</v>
      </c>
      <c r="R512" s="4" t="s">
        <v>861</v>
      </c>
      <c r="S512" s="4" t="s">
        <v>847</v>
      </c>
      <c r="T512" s="3">
        <v>111058</v>
      </c>
      <c r="U512" s="3">
        <v>1</v>
      </c>
      <c r="V512" s="3">
        <v>0</v>
      </c>
      <c r="X512" s="3" t="str">
        <f>VLOOKUP(Y512,Vat_tu__hang_hoa__dich_vu!$A:$B,2,0)</f>
        <v>GM500</v>
      </c>
      <c r="Y512" s="5" t="s">
        <v>2628</v>
      </c>
      <c r="AA512" s="3" t="s">
        <v>848</v>
      </c>
    </row>
    <row r="513" spans="1:27">
      <c r="A513" s="3" t="str">
        <f>VLOOKUP(B513,Data!$B:$F,5,0)</f>
        <v>00012163</v>
      </c>
      <c r="B513" s="4">
        <v>9105849894</v>
      </c>
      <c r="C513" s="5" t="str">
        <f>VLOOKUP(B513,Data!$B:$O,14,0)</f>
        <v>WIN-044</v>
      </c>
      <c r="D513" s="5"/>
      <c r="E513" s="6">
        <v>45894.629129398098</v>
      </c>
      <c r="F513" s="7">
        <f t="shared" si="14"/>
        <v>45894.629129398098</v>
      </c>
      <c r="G513" s="5"/>
      <c r="H513" s="3" t="s">
        <v>852</v>
      </c>
      <c r="I513" s="4" t="s">
        <v>841</v>
      </c>
      <c r="J513" s="3" t="s">
        <v>842</v>
      </c>
      <c r="K513" s="3" t="s">
        <v>843</v>
      </c>
      <c r="L513" s="4" t="s">
        <v>1323</v>
      </c>
      <c r="M513" s="3" t="s">
        <v>1324</v>
      </c>
      <c r="N513" s="9" t="str">
        <f t="shared" si="15"/>
        <v>2AHO WM+ TBH Trà Đoài, Quang Trung</v>
      </c>
      <c r="O513" s="3">
        <v>10</v>
      </c>
      <c r="P513" s="4" t="s">
        <v>853</v>
      </c>
      <c r="Q513" s="3" t="s">
        <v>854</v>
      </c>
      <c r="R513" s="4" t="s">
        <v>855</v>
      </c>
      <c r="S513" s="4" t="s">
        <v>847</v>
      </c>
      <c r="T513" s="3">
        <v>55595</v>
      </c>
      <c r="U513" s="3">
        <v>2</v>
      </c>
      <c r="V513" s="3">
        <v>0</v>
      </c>
      <c r="X513" s="3" t="str">
        <f>VLOOKUP(Y513,Vat_tu__hang_hoa__dich_vu!$A:$B,2,0)</f>
        <v>TH200</v>
      </c>
      <c r="Y513" s="5" t="s">
        <v>2866</v>
      </c>
      <c r="AA513" s="3" t="s">
        <v>848</v>
      </c>
    </row>
    <row r="514" spans="1:27">
      <c r="A514" s="3" t="str">
        <f>VLOOKUP(B514,Data!$B:$F,5,0)</f>
        <v>00414660</v>
      </c>
      <c r="B514" s="4">
        <v>9105849917</v>
      </c>
      <c r="C514" s="5" t="str">
        <f>VLOOKUP(B514,Data!$B:$O,14,0)</f>
        <v>WIN-002</v>
      </c>
      <c r="D514" s="5"/>
      <c r="E514" s="6">
        <v>45894.629201817101</v>
      </c>
      <c r="F514" s="7">
        <f t="shared" si="14"/>
        <v>45894.629201817101</v>
      </c>
      <c r="G514" s="5"/>
      <c r="H514" s="3" t="s">
        <v>852</v>
      </c>
      <c r="I514" s="4" t="s">
        <v>841</v>
      </c>
      <c r="J514" s="3" t="s">
        <v>842</v>
      </c>
      <c r="K514" s="3" t="s">
        <v>843</v>
      </c>
      <c r="L514" s="4" t="s">
        <v>993</v>
      </c>
      <c r="M514" s="3" t="s">
        <v>994</v>
      </c>
      <c r="N514" s="9" t="str">
        <f t="shared" si="15"/>
        <v>3159 WM+ HNI 17T1-CT2 Trung Văn</v>
      </c>
      <c r="O514" s="3">
        <v>10</v>
      </c>
      <c r="P514" s="4" t="s">
        <v>862</v>
      </c>
      <c r="Q514" s="3" t="s">
        <v>863</v>
      </c>
      <c r="R514" s="4" t="s">
        <v>864</v>
      </c>
      <c r="S514" s="4" t="s">
        <v>847</v>
      </c>
      <c r="T514" s="3">
        <v>74250</v>
      </c>
      <c r="U514" s="3">
        <v>1</v>
      </c>
      <c r="V514" s="3">
        <v>0</v>
      </c>
      <c r="X514" s="3" t="str">
        <f>VLOOKUP(Y514,Vat_tu__hang_hoa__dich_vu!$A:$B,2,0)</f>
        <v>CC300</v>
      </c>
      <c r="Y514" s="5" t="s">
        <v>2568</v>
      </c>
      <c r="AA514" s="3" t="s">
        <v>848</v>
      </c>
    </row>
    <row r="515" spans="1:27">
      <c r="A515" s="3" t="str">
        <f>VLOOKUP(B515,Data!$B:$F,5,0)</f>
        <v>00414660</v>
      </c>
      <c r="B515" s="4">
        <v>9105849917</v>
      </c>
      <c r="C515" s="5" t="str">
        <f>VLOOKUP(B515,Data!$B:$O,14,0)</f>
        <v>WIN-002</v>
      </c>
      <c r="D515" s="5"/>
      <c r="E515" s="6">
        <v>45894.629201817101</v>
      </c>
      <c r="F515" s="7">
        <f t="shared" ref="F515:F578" si="16">E515</f>
        <v>45894.629201817101</v>
      </c>
      <c r="G515" s="5"/>
      <c r="H515" s="3" t="s">
        <v>852</v>
      </c>
      <c r="I515" s="4" t="s">
        <v>841</v>
      </c>
      <c r="J515" s="3" t="s">
        <v>842</v>
      </c>
      <c r="K515" s="3" t="s">
        <v>843</v>
      </c>
      <c r="L515" s="4" t="s">
        <v>993</v>
      </c>
      <c r="M515" s="3" t="s">
        <v>994</v>
      </c>
      <c r="N515" s="9" t="str">
        <f t="shared" ref="N515:N578" si="17">L515&amp;" "&amp;M515</f>
        <v>3159 WM+ HNI 17T1-CT2 Trung Văn</v>
      </c>
      <c r="O515" s="3">
        <v>20</v>
      </c>
      <c r="P515" s="4" t="s">
        <v>844</v>
      </c>
      <c r="Q515" s="3" t="s">
        <v>845</v>
      </c>
      <c r="R515" s="4" t="s">
        <v>846</v>
      </c>
      <c r="S515" s="4" t="s">
        <v>847</v>
      </c>
      <c r="T515" s="3">
        <v>46000</v>
      </c>
      <c r="U515" s="3">
        <v>2</v>
      </c>
      <c r="V515" s="3">
        <v>0</v>
      </c>
      <c r="X515" s="3" t="str">
        <f>VLOOKUP(Y515,Vat_tu__hang_hoa__dich_vu!$A:$B,2,0)</f>
        <v>MNH250</v>
      </c>
      <c r="Y515" s="5" t="s">
        <v>2912</v>
      </c>
      <c r="AA515" s="3" t="s">
        <v>848</v>
      </c>
    </row>
    <row r="516" spans="1:27">
      <c r="A516" s="3" t="str">
        <f>VLOOKUP(B516,Data!$B:$F,5,0)</f>
        <v>00012164</v>
      </c>
      <c r="B516" s="4">
        <v>9105849923</v>
      </c>
      <c r="C516" s="5" t="str">
        <f>VLOOKUP(B516,Data!$B:$O,14,0)</f>
        <v>WIN-044</v>
      </c>
      <c r="D516" s="5"/>
      <c r="E516" s="6">
        <v>45894.629290625002</v>
      </c>
      <c r="F516" s="7">
        <f t="shared" si="16"/>
        <v>45894.629290625002</v>
      </c>
      <c r="G516" s="5"/>
      <c r="H516" s="3" t="s">
        <v>852</v>
      </c>
      <c r="I516" s="4" t="s">
        <v>841</v>
      </c>
      <c r="J516" s="3" t="s">
        <v>842</v>
      </c>
      <c r="K516" s="3" t="s">
        <v>843</v>
      </c>
      <c r="L516" s="4" t="s">
        <v>1323</v>
      </c>
      <c r="M516" s="3" t="s">
        <v>1324</v>
      </c>
      <c r="N516" s="9" t="str">
        <f t="shared" si="17"/>
        <v>2AHO WM+ TBH Trà Đoài, Quang Trung</v>
      </c>
      <c r="O516" s="3">
        <v>10</v>
      </c>
      <c r="P516" s="4" t="s">
        <v>859</v>
      </c>
      <c r="Q516" s="3" t="s">
        <v>860</v>
      </c>
      <c r="R516" s="4" t="s">
        <v>861</v>
      </c>
      <c r="S516" s="4" t="s">
        <v>847</v>
      </c>
      <c r="T516" s="3">
        <v>111058</v>
      </c>
      <c r="U516" s="3">
        <v>2</v>
      </c>
      <c r="V516" s="3">
        <v>0</v>
      </c>
      <c r="X516" s="3" t="str">
        <f>VLOOKUP(Y516,Vat_tu__hang_hoa__dich_vu!$A:$B,2,0)</f>
        <v>GM500</v>
      </c>
      <c r="Y516" s="5" t="s">
        <v>2628</v>
      </c>
      <c r="AA516" s="3" t="s">
        <v>848</v>
      </c>
    </row>
    <row r="517" spans="1:27">
      <c r="A517" s="3" t="str">
        <f>VLOOKUP(B517,Data!$B:$F,5,0)</f>
        <v>00008427</v>
      </c>
      <c r="B517" s="4">
        <v>9105849947</v>
      </c>
      <c r="C517" s="5" t="str">
        <f>VLOOKUP(B517,Data!$B:$O,14,0)</f>
        <v>WIN-065</v>
      </c>
      <c r="D517" s="5"/>
      <c r="E517" s="6">
        <v>45894.629297303203</v>
      </c>
      <c r="F517" s="7">
        <f t="shared" si="16"/>
        <v>45894.629297303203</v>
      </c>
      <c r="G517" s="5"/>
      <c r="H517" s="3" t="s">
        <v>852</v>
      </c>
      <c r="I517" s="4" t="s">
        <v>841</v>
      </c>
      <c r="J517" s="3" t="s">
        <v>842</v>
      </c>
      <c r="K517" s="3" t="s">
        <v>843</v>
      </c>
      <c r="L517" s="4" t="s">
        <v>1025</v>
      </c>
      <c r="M517" s="3" t="s">
        <v>1026</v>
      </c>
      <c r="N517" s="9" t="str">
        <f t="shared" si="17"/>
        <v>2AUU WM+ BGG Phố Bằng, An Hà</v>
      </c>
      <c r="O517" s="3">
        <v>10</v>
      </c>
      <c r="P517" s="4" t="s">
        <v>853</v>
      </c>
      <c r="Q517" s="3" t="s">
        <v>854</v>
      </c>
      <c r="R517" s="4" t="s">
        <v>855</v>
      </c>
      <c r="S517" s="4" t="s">
        <v>847</v>
      </c>
      <c r="T517" s="3">
        <v>55595</v>
      </c>
      <c r="U517" s="3">
        <v>3</v>
      </c>
      <c r="V517" s="3">
        <v>0</v>
      </c>
      <c r="X517" s="3" t="str">
        <f>VLOOKUP(Y517,Vat_tu__hang_hoa__dich_vu!$A:$B,2,0)</f>
        <v>TH200</v>
      </c>
      <c r="Y517" s="5" t="s">
        <v>2866</v>
      </c>
      <c r="AA517" s="3" t="s">
        <v>848</v>
      </c>
    </row>
    <row r="518" spans="1:27">
      <c r="A518" s="3" t="str">
        <f>VLOOKUP(B518,Data!$B:$F,5,0)</f>
        <v>00008427</v>
      </c>
      <c r="B518" s="4">
        <v>9105849947</v>
      </c>
      <c r="C518" s="5" t="str">
        <f>VLOOKUP(B518,Data!$B:$O,14,0)</f>
        <v>WIN-065</v>
      </c>
      <c r="D518" s="5"/>
      <c r="E518" s="6">
        <v>45894.629297303203</v>
      </c>
      <c r="F518" s="7">
        <f t="shared" si="16"/>
        <v>45894.629297303203</v>
      </c>
      <c r="G518" s="5"/>
      <c r="H518" s="3" t="s">
        <v>852</v>
      </c>
      <c r="I518" s="4" t="s">
        <v>841</v>
      </c>
      <c r="J518" s="3" t="s">
        <v>842</v>
      </c>
      <c r="K518" s="3" t="s">
        <v>843</v>
      </c>
      <c r="L518" s="4" t="s">
        <v>1025</v>
      </c>
      <c r="M518" s="3" t="s">
        <v>1026</v>
      </c>
      <c r="N518" s="9" t="str">
        <f t="shared" si="17"/>
        <v>2AUU WM+ BGG Phố Bằng, An Hà</v>
      </c>
      <c r="O518" s="3">
        <v>20</v>
      </c>
      <c r="P518" s="4" t="s">
        <v>868</v>
      </c>
      <c r="Q518" s="3" t="s">
        <v>869</v>
      </c>
      <c r="R518" s="4" t="s">
        <v>870</v>
      </c>
      <c r="S518" s="4" t="s">
        <v>847</v>
      </c>
      <c r="T518" s="3">
        <v>49500</v>
      </c>
      <c r="U518" s="3">
        <v>2</v>
      </c>
      <c r="V518" s="3">
        <v>0</v>
      </c>
      <c r="X518" s="3" t="str">
        <f>VLOOKUP(Y518,Vat_tu__hang_hoa__dich_vu!$A:$B,2,0)</f>
        <v>GL250KT</v>
      </c>
      <c r="Y518" s="5" t="s">
        <v>2681</v>
      </c>
      <c r="AA518" s="3" t="s">
        <v>848</v>
      </c>
    </row>
    <row r="519" spans="1:27">
      <c r="A519" s="3" t="str">
        <f>VLOOKUP(B519,Data!$B:$F,5,0)</f>
        <v>00008427</v>
      </c>
      <c r="B519" s="4">
        <v>9105849947</v>
      </c>
      <c r="C519" s="5" t="str">
        <f>VLOOKUP(B519,Data!$B:$O,14,0)</f>
        <v>WIN-065</v>
      </c>
      <c r="D519" s="5"/>
      <c r="E519" s="6">
        <v>45894.629297303203</v>
      </c>
      <c r="F519" s="7">
        <f t="shared" si="16"/>
        <v>45894.629297303203</v>
      </c>
      <c r="G519" s="5"/>
      <c r="H519" s="3" t="s">
        <v>852</v>
      </c>
      <c r="I519" s="4" t="s">
        <v>841</v>
      </c>
      <c r="J519" s="3" t="s">
        <v>842</v>
      </c>
      <c r="K519" s="3" t="s">
        <v>843</v>
      </c>
      <c r="L519" s="4" t="s">
        <v>1025</v>
      </c>
      <c r="M519" s="3" t="s">
        <v>1026</v>
      </c>
      <c r="N519" s="9" t="str">
        <f t="shared" si="17"/>
        <v>2AUU WM+ BGG Phố Bằng, An Hà</v>
      </c>
      <c r="O519" s="3">
        <v>30</v>
      </c>
      <c r="P519" s="4" t="s">
        <v>878</v>
      </c>
      <c r="Q519" s="3" t="s">
        <v>879</v>
      </c>
      <c r="R519" s="4" t="s">
        <v>880</v>
      </c>
      <c r="S519" s="4" t="s">
        <v>847</v>
      </c>
      <c r="T519" s="3">
        <v>50400</v>
      </c>
      <c r="U519" s="3">
        <v>2</v>
      </c>
      <c r="V519" s="3">
        <v>0</v>
      </c>
      <c r="X519" s="3" t="str">
        <f>VLOOKUP(Y519,Vat_tu__hang_hoa__dich_vu!$A:$B,2,0)</f>
        <v>GSG250</v>
      </c>
      <c r="Y519" s="5" t="s">
        <v>2691</v>
      </c>
      <c r="AA519" s="3" t="s">
        <v>848</v>
      </c>
    </row>
    <row r="520" spans="1:27">
      <c r="A520" s="3" t="str">
        <f>VLOOKUP(B520,Data!$B:$F,5,0)</f>
        <v>00008427</v>
      </c>
      <c r="B520" s="4">
        <v>9105849947</v>
      </c>
      <c r="C520" s="5" t="str">
        <f>VLOOKUP(B520,Data!$B:$O,14,0)</f>
        <v>WIN-065</v>
      </c>
      <c r="D520" s="5"/>
      <c r="E520" s="6">
        <v>45894.629297303203</v>
      </c>
      <c r="F520" s="7">
        <f t="shared" si="16"/>
        <v>45894.629297303203</v>
      </c>
      <c r="G520" s="5"/>
      <c r="H520" s="3" t="s">
        <v>852</v>
      </c>
      <c r="I520" s="4" t="s">
        <v>841</v>
      </c>
      <c r="J520" s="3" t="s">
        <v>842</v>
      </c>
      <c r="K520" s="3" t="s">
        <v>843</v>
      </c>
      <c r="L520" s="4" t="s">
        <v>1025</v>
      </c>
      <c r="M520" s="3" t="s">
        <v>1026</v>
      </c>
      <c r="N520" s="9" t="str">
        <f t="shared" si="17"/>
        <v>2AUU WM+ BGG Phố Bằng, An Hà</v>
      </c>
      <c r="O520" s="3">
        <v>40</v>
      </c>
      <c r="P520" s="4" t="s">
        <v>862</v>
      </c>
      <c r="Q520" s="3" t="s">
        <v>863</v>
      </c>
      <c r="R520" s="4" t="s">
        <v>864</v>
      </c>
      <c r="S520" s="4" t="s">
        <v>847</v>
      </c>
      <c r="T520" s="3">
        <v>74250</v>
      </c>
      <c r="U520" s="3">
        <v>3</v>
      </c>
      <c r="V520" s="3">
        <v>0</v>
      </c>
      <c r="X520" s="3" t="str">
        <f>VLOOKUP(Y520,Vat_tu__hang_hoa__dich_vu!$A:$B,2,0)</f>
        <v>CC300</v>
      </c>
      <c r="Y520" s="5" t="s">
        <v>2568</v>
      </c>
      <c r="AA520" s="3" t="s">
        <v>848</v>
      </c>
    </row>
    <row r="521" spans="1:27">
      <c r="A521" s="3" t="str">
        <f>VLOOKUP(B521,Data!$B:$F,5,0)</f>
        <v>00008427</v>
      </c>
      <c r="B521" s="4">
        <v>9105849947</v>
      </c>
      <c r="C521" s="5" t="str">
        <f>VLOOKUP(B521,Data!$B:$O,14,0)</f>
        <v>WIN-065</v>
      </c>
      <c r="D521" s="5"/>
      <c r="E521" s="6">
        <v>45894.629297303203</v>
      </c>
      <c r="F521" s="7">
        <f t="shared" si="16"/>
        <v>45894.629297303203</v>
      </c>
      <c r="G521" s="5"/>
      <c r="H521" s="3" t="s">
        <v>852</v>
      </c>
      <c r="I521" s="4" t="s">
        <v>841</v>
      </c>
      <c r="J521" s="3" t="s">
        <v>842</v>
      </c>
      <c r="K521" s="3" t="s">
        <v>843</v>
      </c>
      <c r="L521" s="4" t="s">
        <v>1025</v>
      </c>
      <c r="M521" s="3" t="s">
        <v>1026</v>
      </c>
      <c r="N521" s="9" t="str">
        <f t="shared" si="17"/>
        <v>2AUU WM+ BGG Phố Bằng, An Hà</v>
      </c>
      <c r="O521" s="3">
        <v>50</v>
      </c>
      <c r="P521" s="4" t="s">
        <v>856</v>
      </c>
      <c r="Q521" s="3" t="s">
        <v>857</v>
      </c>
      <c r="R521" s="4" t="s">
        <v>858</v>
      </c>
      <c r="S521" s="4" t="s">
        <v>847</v>
      </c>
      <c r="T521" s="3">
        <v>50182</v>
      </c>
      <c r="U521" s="3">
        <v>2</v>
      </c>
      <c r="V521" s="3">
        <v>0</v>
      </c>
      <c r="X521" s="3" t="str">
        <f>VLOOKUP(Y521,Vat_tu__hang_hoa__dich_vu!$A:$B,2,0)</f>
        <v>GTLX250G</v>
      </c>
      <c r="Y521" s="5" t="s">
        <v>2913</v>
      </c>
      <c r="AA521" s="3" t="s">
        <v>848</v>
      </c>
    </row>
    <row r="522" spans="1:27">
      <c r="A522" s="3" t="str">
        <f>VLOOKUP(B522,Data!$B:$F,5,0)</f>
        <v>00003812</v>
      </c>
      <c r="B522" s="4">
        <v>9105849968</v>
      </c>
      <c r="C522" s="5" t="str">
        <f>VLOOKUP(B522,Data!$B:$O,14,0)</f>
        <v>WIN-038</v>
      </c>
      <c r="D522" s="5"/>
      <c r="E522" s="6">
        <v>45894.629551851896</v>
      </c>
      <c r="F522" s="7">
        <f t="shared" si="16"/>
        <v>45894.629551851896</v>
      </c>
      <c r="G522" s="5"/>
      <c r="H522" s="3" t="s">
        <v>852</v>
      </c>
      <c r="I522" s="4" t="s">
        <v>841</v>
      </c>
      <c r="J522" s="3" t="s">
        <v>842</v>
      </c>
      <c r="K522" s="3" t="s">
        <v>843</v>
      </c>
      <c r="L522" s="4" t="s">
        <v>1211</v>
      </c>
      <c r="M522" s="3" t="s">
        <v>1212</v>
      </c>
      <c r="N522" s="9" t="str">
        <f t="shared" si="17"/>
        <v>5982 WM+ TQG Ấm Thắng, Sơn Dương</v>
      </c>
      <c r="O522" s="3">
        <v>10</v>
      </c>
      <c r="P522" s="4" t="s">
        <v>859</v>
      </c>
      <c r="Q522" s="3" t="s">
        <v>860</v>
      </c>
      <c r="R522" s="4" t="s">
        <v>861</v>
      </c>
      <c r="S522" s="4" t="s">
        <v>847</v>
      </c>
      <c r="T522" s="3">
        <v>111058</v>
      </c>
      <c r="U522" s="3">
        <v>1</v>
      </c>
      <c r="V522" s="3">
        <v>0</v>
      </c>
      <c r="X522" s="3" t="str">
        <f>VLOOKUP(Y522,Vat_tu__hang_hoa__dich_vu!$A:$B,2,0)</f>
        <v>GM500</v>
      </c>
      <c r="Y522" s="5" t="s">
        <v>2628</v>
      </c>
      <c r="AA522" s="3" t="s">
        <v>848</v>
      </c>
    </row>
    <row r="523" spans="1:27">
      <c r="A523" s="3" t="str">
        <f>VLOOKUP(B523,Data!$B:$F,5,0)</f>
        <v>00414695</v>
      </c>
      <c r="B523" s="4">
        <v>9105849993</v>
      </c>
      <c r="C523" s="5" t="str">
        <f>VLOOKUP(B523,Data!$B:$O,14,0)</f>
        <v>WIN-002</v>
      </c>
      <c r="D523" s="5"/>
      <c r="E523" s="6">
        <v>45894.629878240703</v>
      </c>
      <c r="F523" s="7">
        <f t="shared" si="16"/>
        <v>45894.629878240703</v>
      </c>
      <c r="G523" s="5"/>
      <c r="H523" s="3" t="s">
        <v>852</v>
      </c>
      <c r="I523" s="4" t="s">
        <v>841</v>
      </c>
      <c r="J523" s="3" t="s">
        <v>842</v>
      </c>
      <c r="K523" s="3" t="s">
        <v>843</v>
      </c>
      <c r="L523" s="4" t="s">
        <v>1517</v>
      </c>
      <c r="M523" s="3" t="s">
        <v>1518</v>
      </c>
      <c r="N523" s="9" t="str">
        <f t="shared" si="17"/>
        <v>4179 WM+ HNI 20 Văn Phú</v>
      </c>
      <c r="O523" s="3">
        <v>10</v>
      </c>
      <c r="P523" s="4" t="s">
        <v>859</v>
      </c>
      <c r="Q523" s="3" t="s">
        <v>860</v>
      </c>
      <c r="R523" s="4" t="s">
        <v>861</v>
      </c>
      <c r="S523" s="4" t="s">
        <v>847</v>
      </c>
      <c r="T523" s="3">
        <v>111058</v>
      </c>
      <c r="U523" s="3">
        <v>3</v>
      </c>
      <c r="V523" s="3">
        <v>0</v>
      </c>
      <c r="X523" s="3" t="str">
        <f>VLOOKUP(Y523,Vat_tu__hang_hoa__dich_vu!$A:$B,2,0)</f>
        <v>GM500</v>
      </c>
      <c r="Y523" s="5" t="s">
        <v>2628</v>
      </c>
      <c r="AA523" s="3" t="s">
        <v>848</v>
      </c>
    </row>
    <row r="524" spans="1:27">
      <c r="A524" s="3" t="str">
        <f>VLOOKUP(B524,Data!$B:$F,5,0)</f>
        <v>00003044</v>
      </c>
      <c r="B524" s="4">
        <v>9105850031</v>
      </c>
      <c r="C524" s="5" t="str">
        <f>VLOOKUP(B524,Data!$B:$O,14,0)</f>
        <v>WIN-030</v>
      </c>
      <c r="D524" s="5"/>
      <c r="E524" s="6">
        <v>45894.630200544001</v>
      </c>
      <c r="F524" s="7">
        <f t="shared" si="16"/>
        <v>45894.630200544001</v>
      </c>
      <c r="G524" s="5"/>
      <c r="H524" s="3" t="s">
        <v>852</v>
      </c>
      <c r="I524" s="4" t="s">
        <v>841</v>
      </c>
      <c r="J524" s="3" t="s">
        <v>842</v>
      </c>
      <c r="K524" s="3" t="s">
        <v>843</v>
      </c>
      <c r="L524" s="4" t="s">
        <v>1377</v>
      </c>
      <c r="M524" s="3" t="s">
        <v>1378</v>
      </c>
      <c r="N524" s="9" t="str">
        <f t="shared" si="17"/>
        <v>4982 WM+ HNM 203 Đinh Tiên Hoàng</v>
      </c>
      <c r="O524" s="3">
        <v>10</v>
      </c>
      <c r="P524" s="4" t="s">
        <v>859</v>
      </c>
      <c r="Q524" s="3" t="s">
        <v>860</v>
      </c>
      <c r="R524" s="4" t="s">
        <v>861</v>
      </c>
      <c r="S524" s="4" t="s">
        <v>847</v>
      </c>
      <c r="T524" s="3">
        <v>111058</v>
      </c>
      <c r="U524" s="3">
        <v>1</v>
      </c>
      <c r="V524" s="3">
        <v>0</v>
      </c>
      <c r="X524" s="3" t="str">
        <f>VLOOKUP(Y524,Vat_tu__hang_hoa__dich_vu!$A:$B,2,0)</f>
        <v>GM500</v>
      </c>
      <c r="Y524" s="5" t="s">
        <v>2628</v>
      </c>
      <c r="AA524" s="3" t="s">
        <v>848</v>
      </c>
    </row>
    <row r="525" spans="1:27">
      <c r="A525" s="3" t="str">
        <f>VLOOKUP(B525,Data!$B:$F,5,0)</f>
        <v>00016642</v>
      </c>
      <c r="B525" s="4">
        <v>9105850086</v>
      </c>
      <c r="C525" s="5" t="str">
        <f>VLOOKUP(B525,Data!$B:$O,14,0)</f>
        <v>WIN-031</v>
      </c>
      <c r="D525" s="5"/>
      <c r="E525" s="6">
        <v>45894.6338819792</v>
      </c>
      <c r="F525" s="7">
        <f t="shared" si="16"/>
        <v>45894.6338819792</v>
      </c>
      <c r="G525" s="5"/>
      <c r="H525" s="3" t="s">
        <v>852</v>
      </c>
      <c r="I525" s="4" t="s">
        <v>841</v>
      </c>
      <c r="J525" s="3" t="s">
        <v>842</v>
      </c>
      <c r="K525" s="3" t="s">
        <v>843</v>
      </c>
      <c r="L525" s="4" t="s">
        <v>1075</v>
      </c>
      <c r="M525" s="3" t="s">
        <v>1076</v>
      </c>
      <c r="N525" s="9" t="str">
        <f t="shared" si="17"/>
        <v>6417 WM+ BNH 695 Thiên Đức</v>
      </c>
      <c r="O525" s="3">
        <v>10</v>
      </c>
      <c r="P525" s="4" t="s">
        <v>862</v>
      </c>
      <c r="Q525" s="3" t="s">
        <v>863</v>
      </c>
      <c r="R525" s="4" t="s">
        <v>864</v>
      </c>
      <c r="S525" s="4" t="s">
        <v>847</v>
      </c>
      <c r="T525" s="3">
        <v>74250</v>
      </c>
      <c r="U525" s="3">
        <v>1</v>
      </c>
      <c r="V525" s="3">
        <v>0</v>
      </c>
      <c r="X525" s="3" t="str">
        <f>VLOOKUP(Y525,Vat_tu__hang_hoa__dich_vu!$A:$B,2,0)</f>
        <v>CC300</v>
      </c>
      <c r="Y525" s="5" t="s">
        <v>2568</v>
      </c>
      <c r="AA525" s="3" t="s">
        <v>848</v>
      </c>
    </row>
    <row r="526" spans="1:27">
      <c r="A526" s="3" t="str">
        <f>VLOOKUP(B526,Data!$B:$F,5,0)</f>
        <v>00004881</v>
      </c>
      <c r="B526" s="4">
        <v>9105850134</v>
      </c>
      <c r="C526" s="5" t="str">
        <f>VLOOKUP(B526,Data!$B:$O,14,0)</f>
        <v>WIN-001</v>
      </c>
      <c r="D526" s="5"/>
      <c r="E526" s="6">
        <v>45894.634501967601</v>
      </c>
      <c r="F526" s="7">
        <f t="shared" si="16"/>
        <v>45894.634501967601</v>
      </c>
      <c r="G526" s="5"/>
      <c r="H526" s="3" t="s">
        <v>852</v>
      </c>
      <c r="I526" s="4" t="s">
        <v>841</v>
      </c>
      <c r="J526" s="3" t="s">
        <v>842</v>
      </c>
      <c r="K526" s="3" t="s">
        <v>843</v>
      </c>
      <c r="L526" s="4" t="s">
        <v>885</v>
      </c>
      <c r="M526" s="3" t="s">
        <v>886</v>
      </c>
      <c r="N526" s="9" t="str">
        <f t="shared" si="17"/>
        <v>2AT0 WM+ NBH 34 Lương Văn Thăng</v>
      </c>
      <c r="O526" s="3">
        <v>10</v>
      </c>
      <c r="P526" s="4" t="s">
        <v>849</v>
      </c>
      <c r="Q526" s="3" t="s">
        <v>850</v>
      </c>
      <c r="R526" s="4" t="s">
        <v>851</v>
      </c>
      <c r="S526" s="4" t="s">
        <v>847</v>
      </c>
      <c r="T526" s="3">
        <v>73431</v>
      </c>
      <c r="U526" s="3">
        <v>1</v>
      </c>
      <c r="V526" s="3">
        <v>0</v>
      </c>
      <c r="X526" s="3" t="str">
        <f>VLOOKUP(Y526,Vat_tu__hang_hoa__dich_vu!$A:$B,2,0)</f>
        <v>CGM300</v>
      </c>
      <c r="Y526" s="5" t="s">
        <v>2577</v>
      </c>
      <c r="AA526" s="3" t="s">
        <v>848</v>
      </c>
    </row>
    <row r="527" spans="1:27">
      <c r="A527" s="3" t="str">
        <f>VLOOKUP(B527,Data!$B:$F,5,0)</f>
        <v>00009452</v>
      </c>
      <c r="B527" s="4">
        <v>9105850090</v>
      </c>
      <c r="C527" s="5" t="str">
        <f>VLOOKUP(B527,Data!$B:$O,14,0)</f>
        <v>WIN-059</v>
      </c>
      <c r="D527" s="5"/>
      <c r="E527" s="6">
        <v>45894.634542858803</v>
      </c>
      <c r="F527" s="7">
        <f t="shared" si="16"/>
        <v>45894.634542858803</v>
      </c>
      <c r="G527" s="5"/>
      <c r="H527" s="3" t="s">
        <v>852</v>
      </c>
      <c r="I527" s="4" t="s">
        <v>841</v>
      </c>
      <c r="J527" s="3" t="s">
        <v>842</v>
      </c>
      <c r="K527" s="3" t="s">
        <v>843</v>
      </c>
      <c r="L527" s="4" t="s">
        <v>1519</v>
      </c>
      <c r="M527" s="3" t="s">
        <v>1520</v>
      </c>
      <c r="N527" s="9" t="str">
        <f t="shared" si="17"/>
        <v>5760 WM+ TNN 350 Cách Mạng Tháng Tám</v>
      </c>
      <c r="O527" s="3">
        <v>10</v>
      </c>
      <c r="P527" s="4" t="s">
        <v>859</v>
      </c>
      <c r="Q527" s="3" t="s">
        <v>860</v>
      </c>
      <c r="R527" s="4" t="s">
        <v>861</v>
      </c>
      <c r="S527" s="4" t="s">
        <v>847</v>
      </c>
      <c r="T527" s="3">
        <v>111058</v>
      </c>
      <c r="U527" s="3">
        <v>1</v>
      </c>
      <c r="V527" s="3">
        <v>0</v>
      </c>
      <c r="X527" s="3" t="str">
        <f>VLOOKUP(Y527,Vat_tu__hang_hoa__dich_vu!$A:$B,2,0)</f>
        <v>GM500</v>
      </c>
      <c r="Y527" s="5" t="s">
        <v>2628</v>
      </c>
      <c r="AA527" s="3" t="s">
        <v>848</v>
      </c>
    </row>
    <row r="528" spans="1:27">
      <c r="A528" s="3" t="str">
        <f>VLOOKUP(B528,Data!$B:$F,5,0)</f>
        <v>00007342</v>
      </c>
      <c r="B528" s="4">
        <v>9105850140</v>
      </c>
      <c r="C528" s="5" t="str">
        <f>VLOOKUP(B528,Data!$B:$O,14,0)</f>
        <v>WIN-021</v>
      </c>
      <c r="D528" s="5"/>
      <c r="E528" s="6">
        <v>45894.634597719902</v>
      </c>
      <c r="F528" s="7">
        <f t="shared" si="16"/>
        <v>45894.634597719902</v>
      </c>
      <c r="G528" s="5"/>
      <c r="H528" s="3" t="s">
        <v>852</v>
      </c>
      <c r="I528" s="4" t="s">
        <v>841</v>
      </c>
      <c r="J528" s="3" t="s">
        <v>842</v>
      </c>
      <c r="K528" s="3" t="s">
        <v>843</v>
      </c>
      <c r="L528" s="4" t="s">
        <v>1185</v>
      </c>
      <c r="M528" s="3" t="s">
        <v>1186</v>
      </c>
      <c r="N528" s="9" t="str">
        <f t="shared" si="17"/>
        <v>2AXO WM+ TTH Thế Lại Thượng, Hương Vinh</v>
      </c>
      <c r="O528" s="3">
        <v>10</v>
      </c>
      <c r="P528" s="4" t="s">
        <v>853</v>
      </c>
      <c r="Q528" s="3" t="s">
        <v>854</v>
      </c>
      <c r="R528" s="4" t="s">
        <v>855</v>
      </c>
      <c r="S528" s="4" t="s">
        <v>847</v>
      </c>
      <c r="T528" s="3">
        <v>55595</v>
      </c>
      <c r="U528" s="3">
        <v>2</v>
      </c>
      <c r="V528" s="3">
        <v>0</v>
      </c>
      <c r="X528" s="3" t="str">
        <f>VLOOKUP(Y528,Vat_tu__hang_hoa__dich_vu!$A:$B,2,0)</f>
        <v>TH200</v>
      </c>
      <c r="Y528" s="5" t="s">
        <v>2866</v>
      </c>
      <c r="AA528" s="3" t="s">
        <v>848</v>
      </c>
    </row>
    <row r="529" spans="1:27">
      <c r="A529" s="3" t="str">
        <f>VLOOKUP(B529,Data!$B:$F,5,0)</f>
        <v>00135526</v>
      </c>
      <c r="B529" s="4">
        <v>9105850157</v>
      </c>
      <c r="C529" s="5" t="str">
        <f>VLOOKUP(B529,Data!$B:$O,14,0)</f>
        <v>WIN</v>
      </c>
      <c r="D529" s="5"/>
      <c r="E529" s="6">
        <v>45894.634608368098</v>
      </c>
      <c r="F529" s="7">
        <f t="shared" si="16"/>
        <v>45894.634608368098</v>
      </c>
      <c r="G529" s="5"/>
      <c r="H529" s="3" t="s">
        <v>852</v>
      </c>
      <c r="I529" s="4" t="s">
        <v>841</v>
      </c>
      <c r="J529" s="3" t="s">
        <v>842</v>
      </c>
      <c r="K529" s="3" t="s">
        <v>843</v>
      </c>
      <c r="L529" s="4" t="s">
        <v>1521</v>
      </c>
      <c r="M529" s="3" t="s">
        <v>1522</v>
      </c>
      <c r="N529" s="9" t="str">
        <f t="shared" si="17"/>
        <v>4393 WM+ HCM CC Morning Star</v>
      </c>
      <c r="O529" s="3">
        <v>10</v>
      </c>
      <c r="P529" s="4" t="s">
        <v>862</v>
      </c>
      <c r="Q529" s="3" t="s">
        <v>863</v>
      </c>
      <c r="R529" s="4" t="s">
        <v>864</v>
      </c>
      <c r="S529" s="4" t="s">
        <v>847</v>
      </c>
      <c r="T529" s="3">
        <v>74250</v>
      </c>
      <c r="U529" s="3">
        <v>3</v>
      </c>
      <c r="V529" s="3">
        <v>0</v>
      </c>
      <c r="X529" s="3" t="str">
        <f>VLOOKUP(Y529,Vat_tu__hang_hoa__dich_vu!$A:$B,2,0)</f>
        <v>CC300</v>
      </c>
      <c r="Y529" s="5" t="s">
        <v>2568</v>
      </c>
      <c r="AA529" s="3" t="s">
        <v>848</v>
      </c>
    </row>
    <row r="530" spans="1:27">
      <c r="A530" s="3" t="str">
        <f>VLOOKUP(B530,Data!$B:$F,5,0)</f>
        <v>00135526</v>
      </c>
      <c r="B530" s="4">
        <v>9105850157</v>
      </c>
      <c r="C530" s="5" t="str">
        <f>VLOOKUP(B530,Data!$B:$O,14,0)</f>
        <v>WIN</v>
      </c>
      <c r="D530" s="5"/>
      <c r="E530" s="6">
        <v>45894.634608368098</v>
      </c>
      <c r="F530" s="7">
        <f t="shared" si="16"/>
        <v>45894.634608368098</v>
      </c>
      <c r="G530" s="5"/>
      <c r="H530" s="3" t="s">
        <v>852</v>
      </c>
      <c r="I530" s="4" t="s">
        <v>841</v>
      </c>
      <c r="J530" s="3" t="s">
        <v>842</v>
      </c>
      <c r="K530" s="3" t="s">
        <v>843</v>
      </c>
      <c r="L530" s="4" t="s">
        <v>1521</v>
      </c>
      <c r="M530" s="3" t="s">
        <v>1522</v>
      </c>
      <c r="N530" s="9" t="str">
        <f t="shared" si="17"/>
        <v>4393 WM+ HCM CC Morning Star</v>
      </c>
      <c r="O530" s="3">
        <v>20</v>
      </c>
      <c r="P530" s="4" t="s">
        <v>856</v>
      </c>
      <c r="Q530" s="3" t="s">
        <v>857</v>
      </c>
      <c r="R530" s="4" t="s">
        <v>858</v>
      </c>
      <c r="S530" s="4" t="s">
        <v>847</v>
      </c>
      <c r="T530" s="3">
        <v>50182</v>
      </c>
      <c r="U530" s="3">
        <v>1</v>
      </c>
      <c r="V530" s="3">
        <v>0</v>
      </c>
      <c r="X530" s="3" t="str">
        <f>VLOOKUP(Y530,Vat_tu__hang_hoa__dich_vu!$A:$B,2,0)</f>
        <v>GTLX250G</v>
      </c>
      <c r="Y530" s="5" t="s">
        <v>2913</v>
      </c>
      <c r="AA530" s="3" t="s">
        <v>848</v>
      </c>
    </row>
    <row r="531" spans="1:27">
      <c r="A531" s="3" t="str">
        <f>VLOOKUP(B531,Data!$B:$F,5,0)</f>
        <v>00030640</v>
      </c>
      <c r="B531" s="4">
        <v>9105850209</v>
      </c>
      <c r="C531" s="5" t="str">
        <f>VLOOKUP(B531,Data!$B:$O,14,0)</f>
        <v>WIN-025</v>
      </c>
      <c r="D531" s="5"/>
      <c r="E531" s="6">
        <v>45894.636150312501</v>
      </c>
      <c r="F531" s="7">
        <f t="shared" si="16"/>
        <v>45894.636150312501</v>
      </c>
      <c r="G531" s="5"/>
      <c r="H531" s="3" t="s">
        <v>852</v>
      </c>
      <c r="I531" s="4" t="s">
        <v>841</v>
      </c>
      <c r="J531" s="3" t="s">
        <v>842</v>
      </c>
      <c r="K531" s="3" t="s">
        <v>843</v>
      </c>
      <c r="L531" s="4" t="s">
        <v>1097</v>
      </c>
      <c r="M531" s="3" t="s">
        <v>1098</v>
      </c>
      <c r="N531" s="9" t="str">
        <f t="shared" si="17"/>
        <v>3720 WM+ HPG 20 Chợ Lũng</v>
      </c>
      <c r="O531" s="3">
        <v>10</v>
      </c>
      <c r="P531" s="4" t="s">
        <v>849</v>
      </c>
      <c r="Q531" s="3" t="s">
        <v>850</v>
      </c>
      <c r="R531" s="4" t="s">
        <v>851</v>
      </c>
      <c r="S531" s="4" t="s">
        <v>847</v>
      </c>
      <c r="T531" s="3">
        <v>73431</v>
      </c>
      <c r="U531" s="3">
        <v>1</v>
      </c>
      <c r="V531" s="3">
        <v>0</v>
      </c>
      <c r="X531" s="3" t="str">
        <f>VLOOKUP(Y531,Vat_tu__hang_hoa__dich_vu!$A:$B,2,0)</f>
        <v>CGM300</v>
      </c>
      <c r="Y531" s="5" t="s">
        <v>2577</v>
      </c>
      <c r="AA531" s="3" t="s">
        <v>848</v>
      </c>
    </row>
    <row r="532" spans="1:27">
      <c r="A532" s="3" t="str">
        <f>VLOOKUP(B532,Data!$B:$F,5,0)</f>
        <v>00028472</v>
      </c>
      <c r="B532" s="4">
        <v>9105850211</v>
      </c>
      <c r="C532" s="5" t="str">
        <f>VLOOKUP(B532,Data!$B:$O,14,0)</f>
        <v>WIN-020</v>
      </c>
      <c r="D532" s="5"/>
      <c r="E532" s="6">
        <v>45894.6367747685</v>
      </c>
      <c r="F532" s="7">
        <f t="shared" si="16"/>
        <v>45894.6367747685</v>
      </c>
      <c r="G532" s="5"/>
      <c r="H532" s="3" t="s">
        <v>852</v>
      </c>
      <c r="I532" s="4" t="s">
        <v>841</v>
      </c>
      <c r="J532" s="3" t="s">
        <v>842</v>
      </c>
      <c r="K532" s="3" t="s">
        <v>843</v>
      </c>
      <c r="L532" s="4" t="s">
        <v>959</v>
      </c>
      <c r="M532" s="3" t="s">
        <v>960</v>
      </c>
      <c r="N532" s="9" t="str">
        <f t="shared" si="17"/>
        <v>2AYW WM+ THA 205 Khu phố 1, TT Bến Sung</v>
      </c>
      <c r="O532" s="3">
        <v>10</v>
      </c>
      <c r="P532" s="4" t="s">
        <v>853</v>
      </c>
      <c r="Q532" s="3" t="s">
        <v>854</v>
      </c>
      <c r="R532" s="4" t="s">
        <v>855</v>
      </c>
      <c r="S532" s="4" t="s">
        <v>847</v>
      </c>
      <c r="T532" s="3">
        <v>55595</v>
      </c>
      <c r="U532" s="3">
        <v>1</v>
      </c>
      <c r="V532" s="3">
        <v>0</v>
      </c>
      <c r="X532" s="3" t="str">
        <f>VLOOKUP(Y532,Vat_tu__hang_hoa__dich_vu!$A:$B,2,0)</f>
        <v>TH200</v>
      </c>
      <c r="Y532" s="5" t="s">
        <v>2866</v>
      </c>
      <c r="AA532" s="3" t="s">
        <v>848</v>
      </c>
    </row>
    <row r="533" spans="1:27">
      <c r="A533" s="3" t="str">
        <f>VLOOKUP(B533,Data!$B:$F,5,0)</f>
        <v>00012769</v>
      </c>
      <c r="B533" s="4">
        <v>9105850186</v>
      </c>
      <c r="C533" s="5" t="str">
        <f>VLOOKUP(B533,Data!$B:$O,14,0)</f>
        <v>WIN-061</v>
      </c>
      <c r="D533" s="5"/>
      <c r="E533" s="6">
        <v>45894.637205590298</v>
      </c>
      <c r="F533" s="7">
        <f t="shared" si="16"/>
        <v>45894.637205590298</v>
      </c>
      <c r="G533" s="5"/>
      <c r="H533" s="3" t="s">
        <v>852</v>
      </c>
      <c r="I533" s="4" t="s">
        <v>841</v>
      </c>
      <c r="J533" s="3" t="s">
        <v>842</v>
      </c>
      <c r="K533" s="3" t="s">
        <v>843</v>
      </c>
      <c r="L533" s="4" t="s">
        <v>1339</v>
      </c>
      <c r="M533" s="3" t="s">
        <v>1340</v>
      </c>
      <c r="N533" s="9" t="str">
        <f t="shared" si="17"/>
        <v>2AOZ WM + QNM Đường ĐT609, Thôn Hà Nha</v>
      </c>
      <c r="O533" s="3">
        <v>10</v>
      </c>
      <c r="P533" s="4" t="s">
        <v>856</v>
      </c>
      <c r="Q533" s="3" t="s">
        <v>857</v>
      </c>
      <c r="R533" s="4" t="s">
        <v>858</v>
      </c>
      <c r="S533" s="4" t="s">
        <v>847</v>
      </c>
      <c r="T533" s="3">
        <v>50182</v>
      </c>
      <c r="U533" s="3">
        <v>2</v>
      </c>
      <c r="V533" s="3">
        <v>0</v>
      </c>
      <c r="X533" s="3" t="str">
        <f>VLOOKUP(Y533,Vat_tu__hang_hoa__dich_vu!$A:$B,2,0)</f>
        <v>GTLX250G</v>
      </c>
      <c r="Y533" s="5" t="s">
        <v>2913</v>
      </c>
      <c r="AA533" s="3" t="s">
        <v>848</v>
      </c>
    </row>
    <row r="534" spans="1:27">
      <c r="A534" s="3" t="str">
        <f>VLOOKUP(B534,Data!$B:$F,5,0)</f>
        <v>00012770</v>
      </c>
      <c r="B534" s="4">
        <v>9105850259</v>
      </c>
      <c r="C534" s="5" t="str">
        <f>VLOOKUP(B534,Data!$B:$O,14,0)</f>
        <v>WIN-061</v>
      </c>
      <c r="D534" s="5"/>
      <c r="E534" s="6">
        <v>45894.638257905099</v>
      </c>
      <c r="F534" s="7">
        <f t="shared" si="16"/>
        <v>45894.638257905099</v>
      </c>
      <c r="G534" s="5"/>
      <c r="H534" s="3" t="s">
        <v>852</v>
      </c>
      <c r="I534" s="4" t="s">
        <v>841</v>
      </c>
      <c r="J534" s="3" t="s">
        <v>842</v>
      </c>
      <c r="K534" s="3" t="s">
        <v>843</v>
      </c>
      <c r="L534" s="4" t="s">
        <v>1381</v>
      </c>
      <c r="M534" s="3" t="s">
        <v>1382</v>
      </c>
      <c r="N534" s="9" t="str">
        <f t="shared" si="17"/>
        <v>2AZB WM+ QNM 126A Lý Thường Kiệt</v>
      </c>
      <c r="O534" s="3">
        <v>10</v>
      </c>
      <c r="P534" s="4" t="s">
        <v>873</v>
      </c>
      <c r="Q534" s="3" t="s">
        <v>874</v>
      </c>
      <c r="R534" s="4" t="s">
        <v>875</v>
      </c>
      <c r="S534" s="4" t="s">
        <v>847</v>
      </c>
      <c r="T534" s="3">
        <v>111606</v>
      </c>
      <c r="U534" s="3">
        <v>1</v>
      </c>
      <c r="V534" s="3">
        <v>0</v>
      </c>
      <c r="X534" s="3" t="str">
        <f>VLOOKUP(Y534,Vat_tu__hang_hoa__dich_vu!$A:$B,2,0)</f>
        <v>GXD500</v>
      </c>
      <c r="Y534" s="5" t="s">
        <v>2911</v>
      </c>
      <c r="AA534" s="3" t="s">
        <v>848</v>
      </c>
    </row>
    <row r="535" spans="1:27">
      <c r="A535" s="3" t="str">
        <f>VLOOKUP(B535,Data!$B:$F,5,0)</f>
        <v>00012519</v>
      </c>
      <c r="B535" s="4">
        <v>9105850281</v>
      </c>
      <c r="C535" s="5" t="str">
        <f>VLOOKUP(B535,Data!$B:$O,14,0)</f>
        <v>WIN-006</v>
      </c>
      <c r="D535" s="5"/>
      <c r="E535" s="6">
        <v>45894.642389895802</v>
      </c>
      <c r="F535" s="7">
        <f t="shared" si="16"/>
        <v>45894.642389895802</v>
      </c>
      <c r="G535" s="5"/>
      <c r="H535" s="3" t="s">
        <v>852</v>
      </c>
      <c r="I535" s="4" t="s">
        <v>841</v>
      </c>
      <c r="J535" s="3" t="s">
        <v>842</v>
      </c>
      <c r="K535" s="3" t="s">
        <v>843</v>
      </c>
      <c r="L535" s="4" t="s">
        <v>1289</v>
      </c>
      <c r="M535" s="3" t="s">
        <v>1290</v>
      </c>
      <c r="N535" s="9" t="str">
        <f t="shared" si="17"/>
        <v>2AMO WM+ HDG 78 Trần Hưng Đạo</v>
      </c>
      <c r="O535" s="3">
        <v>10</v>
      </c>
      <c r="P535" s="4" t="s">
        <v>859</v>
      </c>
      <c r="Q535" s="3" t="s">
        <v>860</v>
      </c>
      <c r="R535" s="4" t="s">
        <v>861</v>
      </c>
      <c r="S535" s="4" t="s">
        <v>847</v>
      </c>
      <c r="T535" s="3">
        <v>111058</v>
      </c>
      <c r="U535" s="3">
        <v>2</v>
      </c>
      <c r="V535" s="3">
        <v>0</v>
      </c>
      <c r="X535" s="3" t="str">
        <f>VLOOKUP(Y535,Vat_tu__hang_hoa__dich_vu!$A:$B,2,0)</f>
        <v>GM500</v>
      </c>
      <c r="Y535" s="5" t="s">
        <v>2628</v>
      </c>
      <c r="AA535" s="3" t="s">
        <v>848</v>
      </c>
    </row>
    <row r="536" spans="1:27">
      <c r="A536" s="3" t="str">
        <f>VLOOKUP(B536,Data!$B:$F,5,0)</f>
        <v>00008432</v>
      </c>
      <c r="B536" s="4">
        <v>9105850315</v>
      </c>
      <c r="C536" s="5" t="str">
        <f>VLOOKUP(B536,Data!$B:$O,14,0)</f>
        <v>WIN-065</v>
      </c>
      <c r="D536" s="5"/>
      <c r="E536" s="6">
        <v>45894.642833067097</v>
      </c>
      <c r="F536" s="7">
        <f t="shared" si="16"/>
        <v>45894.642833067097</v>
      </c>
      <c r="G536" s="5"/>
      <c r="H536" s="3" t="s">
        <v>852</v>
      </c>
      <c r="I536" s="4" t="s">
        <v>841</v>
      </c>
      <c r="J536" s="3" t="s">
        <v>842</v>
      </c>
      <c r="K536" s="3" t="s">
        <v>843</v>
      </c>
      <c r="L536" s="4" t="s">
        <v>1191</v>
      </c>
      <c r="M536" s="3" t="s">
        <v>1192</v>
      </c>
      <c r="N536" s="9" t="str">
        <f t="shared" si="17"/>
        <v>4771 WM+ BGG 61 Trần Nguyên Hãn</v>
      </c>
      <c r="O536" s="3">
        <v>10</v>
      </c>
      <c r="P536" s="4" t="s">
        <v>859</v>
      </c>
      <c r="Q536" s="3" t="s">
        <v>860</v>
      </c>
      <c r="R536" s="4" t="s">
        <v>861</v>
      </c>
      <c r="S536" s="4" t="s">
        <v>847</v>
      </c>
      <c r="T536" s="3">
        <v>111058</v>
      </c>
      <c r="U536" s="3">
        <v>1</v>
      </c>
      <c r="V536" s="3">
        <v>0</v>
      </c>
      <c r="X536" s="3" t="str">
        <f>VLOOKUP(Y536,Vat_tu__hang_hoa__dich_vu!$A:$B,2,0)</f>
        <v>GM500</v>
      </c>
      <c r="Y536" s="5" t="s">
        <v>2628</v>
      </c>
      <c r="AA536" s="3" t="s">
        <v>848</v>
      </c>
    </row>
    <row r="537" spans="1:27">
      <c r="A537" s="3" t="str">
        <f>VLOOKUP(B537,Data!$B:$F,5,0)</f>
        <v>00028474</v>
      </c>
      <c r="B537" s="4">
        <v>9105850316</v>
      </c>
      <c r="C537" s="5" t="str">
        <f>VLOOKUP(B537,Data!$B:$O,14,0)</f>
        <v>WIN-020</v>
      </c>
      <c r="D537" s="5"/>
      <c r="E537" s="6">
        <v>45894.643016006899</v>
      </c>
      <c r="F537" s="7">
        <f t="shared" si="16"/>
        <v>45894.643016006899</v>
      </c>
      <c r="G537" s="5"/>
      <c r="H537" s="3" t="s">
        <v>852</v>
      </c>
      <c r="I537" s="4" t="s">
        <v>841</v>
      </c>
      <c r="J537" s="3" t="s">
        <v>842</v>
      </c>
      <c r="K537" s="3" t="s">
        <v>843</v>
      </c>
      <c r="L537" s="4" t="s">
        <v>975</v>
      </c>
      <c r="M537" s="3" t="s">
        <v>976</v>
      </c>
      <c r="N537" s="9" t="str">
        <f t="shared" si="17"/>
        <v>5914 WM+ THA 474 Vinh Sơn</v>
      </c>
      <c r="O537" s="3">
        <v>10</v>
      </c>
      <c r="P537" s="4" t="s">
        <v>853</v>
      </c>
      <c r="Q537" s="3" t="s">
        <v>854</v>
      </c>
      <c r="R537" s="4" t="s">
        <v>855</v>
      </c>
      <c r="S537" s="4" t="s">
        <v>847</v>
      </c>
      <c r="T537" s="3">
        <v>55595</v>
      </c>
      <c r="U537" s="3">
        <v>1</v>
      </c>
      <c r="V537" s="3">
        <v>0</v>
      </c>
      <c r="X537" s="3" t="str">
        <f>VLOOKUP(Y537,Vat_tu__hang_hoa__dich_vu!$A:$B,2,0)</f>
        <v>TH200</v>
      </c>
      <c r="Y537" s="5" t="s">
        <v>2866</v>
      </c>
      <c r="AA537" s="3" t="s">
        <v>848</v>
      </c>
    </row>
    <row r="538" spans="1:27">
      <c r="A538" s="3" t="str">
        <f>VLOOKUP(B538,Data!$B:$F,5,0)</f>
        <v>00068187</v>
      </c>
      <c r="B538" s="4">
        <v>9105850344</v>
      </c>
      <c r="C538" s="5" t="str">
        <f>VLOOKUP(B538,Data!$B:$O,14,0)</f>
        <v>WIN-009</v>
      </c>
      <c r="D538" s="5"/>
      <c r="E538" s="6">
        <v>45894.643210219903</v>
      </c>
      <c r="F538" s="7">
        <f t="shared" si="16"/>
        <v>45894.643210219903</v>
      </c>
      <c r="G538" s="5"/>
      <c r="H538" s="3" t="s">
        <v>852</v>
      </c>
      <c r="I538" s="4" t="s">
        <v>841</v>
      </c>
      <c r="J538" s="3" t="s">
        <v>842</v>
      </c>
      <c r="K538" s="3" t="s">
        <v>843</v>
      </c>
      <c r="L538" s="4" t="s">
        <v>1205</v>
      </c>
      <c r="M538" s="3" t="s">
        <v>1206</v>
      </c>
      <c r="N538" s="9" t="str">
        <f t="shared" si="17"/>
        <v>4071 WM+ DNG 164 Kỳ Đồng</v>
      </c>
      <c r="O538" s="3">
        <v>10</v>
      </c>
      <c r="P538" s="4" t="s">
        <v>859</v>
      </c>
      <c r="Q538" s="3" t="s">
        <v>860</v>
      </c>
      <c r="R538" s="4" t="s">
        <v>861</v>
      </c>
      <c r="S538" s="4" t="s">
        <v>847</v>
      </c>
      <c r="T538" s="3">
        <v>111058</v>
      </c>
      <c r="U538" s="3">
        <v>1</v>
      </c>
      <c r="V538" s="3">
        <v>0</v>
      </c>
      <c r="X538" s="3" t="str">
        <f>VLOOKUP(Y538,Vat_tu__hang_hoa__dich_vu!$A:$B,2,0)</f>
        <v>GM500</v>
      </c>
      <c r="Y538" s="5" t="s">
        <v>2628</v>
      </c>
      <c r="AA538" s="3" t="s">
        <v>848</v>
      </c>
    </row>
    <row r="539" spans="1:27">
      <c r="A539" s="3" t="str">
        <f>VLOOKUP(B539,Data!$B:$F,5,0)</f>
        <v>00068187</v>
      </c>
      <c r="B539" s="4">
        <v>9105850344</v>
      </c>
      <c r="C539" s="5" t="str">
        <f>VLOOKUP(B539,Data!$B:$O,14,0)</f>
        <v>WIN-009</v>
      </c>
      <c r="D539" s="5"/>
      <c r="E539" s="6">
        <v>45894.643210219903</v>
      </c>
      <c r="F539" s="7">
        <f t="shared" si="16"/>
        <v>45894.643210219903</v>
      </c>
      <c r="G539" s="5"/>
      <c r="H539" s="3" t="s">
        <v>852</v>
      </c>
      <c r="I539" s="4" t="s">
        <v>841</v>
      </c>
      <c r="J539" s="3" t="s">
        <v>842</v>
      </c>
      <c r="K539" s="3" t="s">
        <v>843</v>
      </c>
      <c r="L539" s="4" t="s">
        <v>1205</v>
      </c>
      <c r="M539" s="3" t="s">
        <v>1206</v>
      </c>
      <c r="N539" s="9" t="str">
        <f t="shared" si="17"/>
        <v>4071 WM+ DNG 164 Kỳ Đồng</v>
      </c>
      <c r="O539" s="3">
        <v>20</v>
      </c>
      <c r="P539" s="4" t="s">
        <v>853</v>
      </c>
      <c r="Q539" s="3" t="s">
        <v>854</v>
      </c>
      <c r="R539" s="4" t="s">
        <v>855</v>
      </c>
      <c r="S539" s="4" t="s">
        <v>847</v>
      </c>
      <c r="T539" s="3">
        <v>55595</v>
      </c>
      <c r="U539" s="3">
        <v>1</v>
      </c>
      <c r="V539" s="3">
        <v>0</v>
      </c>
      <c r="X539" s="3" t="str">
        <f>VLOOKUP(Y539,Vat_tu__hang_hoa__dich_vu!$A:$B,2,0)</f>
        <v>TH200</v>
      </c>
      <c r="Y539" s="5" t="s">
        <v>2866</v>
      </c>
      <c r="AA539" s="3" t="s">
        <v>848</v>
      </c>
    </row>
    <row r="540" spans="1:27">
      <c r="A540" s="3" t="str">
        <f>VLOOKUP(B540,Data!$B:$F,5,0)</f>
        <v>00004406</v>
      </c>
      <c r="B540" s="4">
        <v>9105850285</v>
      </c>
      <c r="C540" s="5" t="str">
        <f>VLOOKUP(B540,Data!$B:$O,14,0)</f>
        <v>WIN-045</v>
      </c>
      <c r="D540" s="5"/>
      <c r="E540" s="6">
        <v>45894.643211226903</v>
      </c>
      <c r="F540" s="7">
        <f t="shared" si="16"/>
        <v>45894.643211226903</v>
      </c>
      <c r="G540" s="5"/>
      <c r="H540" s="3" t="s">
        <v>852</v>
      </c>
      <c r="I540" s="4" t="s">
        <v>841</v>
      </c>
      <c r="J540" s="3" t="s">
        <v>842</v>
      </c>
      <c r="K540" s="3" t="s">
        <v>843</v>
      </c>
      <c r="L540" s="4" t="s">
        <v>1043</v>
      </c>
      <c r="M540" s="3" t="s">
        <v>1044</v>
      </c>
      <c r="N540" s="9" t="str">
        <f t="shared" si="17"/>
        <v>5082 WM+ QBH 183 Lý Thái Tổ</v>
      </c>
      <c r="O540" s="3">
        <v>10</v>
      </c>
      <c r="P540" s="4" t="s">
        <v>849</v>
      </c>
      <c r="Q540" s="3" t="s">
        <v>850</v>
      </c>
      <c r="R540" s="4" t="s">
        <v>851</v>
      </c>
      <c r="S540" s="4" t="s">
        <v>847</v>
      </c>
      <c r="T540" s="3">
        <v>73431</v>
      </c>
      <c r="U540" s="3">
        <v>1</v>
      </c>
      <c r="V540" s="3">
        <v>0</v>
      </c>
      <c r="X540" s="3" t="str">
        <f>VLOOKUP(Y540,Vat_tu__hang_hoa__dich_vu!$A:$B,2,0)</f>
        <v>CGM300</v>
      </c>
      <c r="Y540" s="5" t="s">
        <v>2577</v>
      </c>
      <c r="AA540" s="3" t="s">
        <v>848</v>
      </c>
    </row>
    <row r="541" spans="1:27">
      <c r="A541" s="3" t="str">
        <f>VLOOKUP(B541,Data!$B:$F,5,0)</f>
        <v>00068192</v>
      </c>
      <c r="B541" s="4">
        <v>9105850383</v>
      </c>
      <c r="C541" s="5" t="str">
        <f>VLOOKUP(B541,Data!$B:$O,14,0)</f>
        <v>WIN-009</v>
      </c>
      <c r="D541" s="5"/>
      <c r="E541" s="6">
        <v>45894.643618252303</v>
      </c>
      <c r="F541" s="7">
        <f t="shared" si="16"/>
        <v>45894.643618252303</v>
      </c>
      <c r="G541" s="5"/>
      <c r="H541" s="3" t="s">
        <v>852</v>
      </c>
      <c r="I541" s="4" t="s">
        <v>841</v>
      </c>
      <c r="J541" s="3" t="s">
        <v>842</v>
      </c>
      <c r="K541" s="3" t="s">
        <v>843</v>
      </c>
      <c r="L541" s="4" t="s">
        <v>1277</v>
      </c>
      <c r="M541" s="3" t="s">
        <v>1278</v>
      </c>
      <c r="N541" s="9" t="str">
        <f t="shared" si="17"/>
        <v>6503 WM+ DNG 143 Thái Thị Bôi</v>
      </c>
      <c r="O541" s="3">
        <v>10</v>
      </c>
      <c r="P541" s="4" t="s">
        <v>856</v>
      </c>
      <c r="Q541" s="3" t="s">
        <v>857</v>
      </c>
      <c r="R541" s="4" t="s">
        <v>858</v>
      </c>
      <c r="S541" s="4" t="s">
        <v>847</v>
      </c>
      <c r="T541" s="3">
        <v>50182</v>
      </c>
      <c r="U541" s="3">
        <v>3</v>
      </c>
      <c r="V541" s="3">
        <v>0</v>
      </c>
      <c r="X541" s="3" t="str">
        <f>VLOOKUP(Y541,Vat_tu__hang_hoa__dich_vu!$A:$B,2,0)</f>
        <v>GTLX250G</v>
      </c>
      <c r="Y541" s="5" t="s">
        <v>2913</v>
      </c>
      <c r="AA541" s="3" t="s">
        <v>848</v>
      </c>
    </row>
    <row r="542" spans="1:27">
      <c r="A542" s="3" t="str">
        <f>VLOOKUP(B542,Data!$B:$F,5,0)</f>
        <v>00030646</v>
      </c>
      <c r="B542" s="4">
        <v>9105850450</v>
      </c>
      <c r="C542" s="5" t="str">
        <f>VLOOKUP(B542,Data!$B:$O,14,0)</f>
        <v>WIN-025</v>
      </c>
      <c r="D542" s="5"/>
      <c r="E542" s="6">
        <v>45894.645858715303</v>
      </c>
      <c r="F542" s="7">
        <f t="shared" si="16"/>
        <v>45894.645858715303</v>
      </c>
      <c r="G542" s="5"/>
      <c r="H542" s="3" t="s">
        <v>852</v>
      </c>
      <c r="I542" s="4" t="s">
        <v>841</v>
      </c>
      <c r="J542" s="3" t="s">
        <v>842</v>
      </c>
      <c r="K542" s="3" t="s">
        <v>843</v>
      </c>
      <c r="L542" s="4" t="s">
        <v>1129</v>
      </c>
      <c r="M542" s="3" t="s">
        <v>1130</v>
      </c>
      <c r="N542" s="9" t="str">
        <f t="shared" si="17"/>
        <v>2AH2 WM+ HPG 101 Ngô Quyền</v>
      </c>
      <c r="O542" s="3">
        <v>10</v>
      </c>
      <c r="P542" s="4" t="s">
        <v>859</v>
      </c>
      <c r="Q542" s="3" t="s">
        <v>860</v>
      </c>
      <c r="R542" s="4" t="s">
        <v>861</v>
      </c>
      <c r="S542" s="4" t="s">
        <v>847</v>
      </c>
      <c r="T542" s="3">
        <v>111058</v>
      </c>
      <c r="U542" s="3">
        <v>1</v>
      </c>
      <c r="V542" s="3">
        <v>0</v>
      </c>
      <c r="X542" s="3" t="str">
        <f>VLOOKUP(Y542,Vat_tu__hang_hoa__dich_vu!$A:$B,2,0)</f>
        <v>GM500</v>
      </c>
      <c r="Y542" s="5" t="s">
        <v>2628</v>
      </c>
      <c r="AA542" s="3" t="s">
        <v>848</v>
      </c>
    </row>
    <row r="543" spans="1:27">
      <c r="A543" s="3" t="str">
        <f>VLOOKUP(B543,Data!$B:$F,5,0)</f>
        <v>00135572</v>
      </c>
      <c r="B543" s="4">
        <v>9105850501</v>
      </c>
      <c r="C543" s="5" t="str">
        <f>VLOOKUP(B543,Data!$B:$O,14,0)</f>
        <v>WIN</v>
      </c>
      <c r="D543" s="5"/>
      <c r="E543" s="6">
        <v>45894.647049687497</v>
      </c>
      <c r="F543" s="7">
        <f t="shared" si="16"/>
        <v>45894.647049687497</v>
      </c>
      <c r="G543" s="5"/>
      <c r="H543" s="3" t="s">
        <v>852</v>
      </c>
      <c r="I543" s="4" t="s">
        <v>841</v>
      </c>
      <c r="J543" s="3" t="s">
        <v>842</v>
      </c>
      <c r="K543" s="3" t="s">
        <v>843</v>
      </c>
      <c r="L543" s="4" t="s">
        <v>1523</v>
      </c>
      <c r="M543" s="3" t="s">
        <v>1524</v>
      </c>
      <c r="N543" s="9" t="str">
        <f t="shared" si="17"/>
        <v>3448 WM+ HCM 39A1 Bình Chiểu</v>
      </c>
      <c r="O543" s="3">
        <v>10</v>
      </c>
      <c r="P543" s="4" t="s">
        <v>853</v>
      </c>
      <c r="Q543" s="3" t="s">
        <v>854</v>
      </c>
      <c r="R543" s="4" t="s">
        <v>855</v>
      </c>
      <c r="S543" s="4" t="s">
        <v>847</v>
      </c>
      <c r="T543" s="3">
        <v>55595</v>
      </c>
      <c r="U543" s="3">
        <v>2</v>
      </c>
      <c r="V543" s="3">
        <v>0</v>
      </c>
      <c r="X543" s="3" t="str">
        <f>VLOOKUP(Y543,Vat_tu__hang_hoa__dich_vu!$A:$B,2,0)</f>
        <v>TH200</v>
      </c>
      <c r="Y543" s="5" t="s">
        <v>2866</v>
      </c>
      <c r="AA543" s="3" t="s">
        <v>848</v>
      </c>
    </row>
    <row r="544" spans="1:27">
      <c r="A544" s="3" t="str">
        <f>VLOOKUP(B544,Data!$B:$F,5,0)</f>
        <v>00135572</v>
      </c>
      <c r="B544" s="4">
        <v>9105850501</v>
      </c>
      <c r="C544" s="5" t="str">
        <f>VLOOKUP(B544,Data!$B:$O,14,0)</f>
        <v>WIN</v>
      </c>
      <c r="D544" s="5"/>
      <c r="E544" s="6">
        <v>45894.647049687497</v>
      </c>
      <c r="F544" s="7">
        <f t="shared" si="16"/>
        <v>45894.647049687497</v>
      </c>
      <c r="G544" s="5"/>
      <c r="H544" s="3" t="s">
        <v>852</v>
      </c>
      <c r="I544" s="4" t="s">
        <v>841</v>
      </c>
      <c r="J544" s="3" t="s">
        <v>842</v>
      </c>
      <c r="K544" s="3" t="s">
        <v>843</v>
      </c>
      <c r="L544" s="4" t="s">
        <v>1523</v>
      </c>
      <c r="M544" s="3" t="s">
        <v>1524</v>
      </c>
      <c r="N544" s="9" t="str">
        <f t="shared" si="17"/>
        <v>3448 WM+ HCM 39A1 Bình Chiểu</v>
      </c>
      <c r="O544" s="3">
        <v>20</v>
      </c>
      <c r="P544" s="4" t="s">
        <v>849</v>
      </c>
      <c r="Q544" s="3" t="s">
        <v>850</v>
      </c>
      <c r="R544" s="4" t="s">
        <v>851</v>
      </c>
      <c r="S544" s="4" t="s">
        <v>847</v>
      </c>
      <c r="T544" s="3">
        <v>73431</v>
      </c>
      <c r="U544" s="3">
        <v>4</v>
      </c>
      <c r="V544" s="3">
        <v>0</v>
      </c>
      <c r="X544" s="3" t="str">
        <f>VLOOKUP(Y544,Vat_tu__hang_hoa__dich_vu!$A:$B,2,0)</f>
        <v>CGM300</v>
      </c>
      <c r="Y544" s="5" t="s">
        <v>2577</v>
      </c>
      <c r="AA544" s="3" t="s">
        <v>848</v>
      </c>
    </row>
    <row r="545" spans="1:27">
      <c r="A545" s="3" t="str">
        <f>VLOOKUP(B545,Data!$B:$F,5,0)</f>
        <v>00135572</v>
      </c>
      <c r="B545" s="4">
        <v>9105850501</v>
      </c>
      <c r="C545" s="5" t="str">
        <f>VLOOKUP(B545,Data!$B:$O,14,0)</f>
        <v>WIN</v>
      </c>
      <c r="D545" s="5"/>
      <c r="E545" s="6">
        <v>45894.647049687497</v>
      </c>
      <c r="F545" s="7">
        <f t="shared" si="16"/>
        <v>45894.647049687497</v>
      </c>
      <c r="G545" s="5"/>
      <c r="H545" s="3" t="s">
        <v>852</v>
      </c>
      <c r="I545" s="4" t="s">
        <v>841</v>
      </c>
      <c r="J545" s="3" t="s">
        <v>842</v>
      </c>
      <c r="K545" s="3" t="s">
        <v>843</v>
      </c>
      <c r="L545" s="4" t="s">
        <v>1523</v>
      </c>
      <c r="M545" s="3" t="s">
        <v>1524</v>
      </c>
      <c r="N545" s="9" t="str">
        <f t="shared" si="17"/>
        <v>3448 WM+ HCM 39A1 Bình Chiểu</v>
      </c>
      <c r="O545" s="3">
        <v>30</v>
      </c>
      <c r="P545" s="4" t="s">
        <v>859</v>
      </c>
      <c r="Q545" s="3" t="s">
        <v>860</v>
      </c>
      <c r="R545" s="4" t="s">
        <v>861</v>
      </c>
      <c r="S545" s="4" t="s">
        <v>847</v>
      </c>
      <c r="T545" s="3">
        <v>111058</v>
      </c>
      <c r="U545" s="3">
        <v>1</v>
      </c>
      <c r="V545" s="3">
        <v>0</v>
      </c>
      <c r="X545" s="3" t="str">
        <f>VLOOKUP(Y545,Vat_tu__hang_hoa__dich_vu!$A:$B,2,0)</f>
        <v>GM500</v>
      </c>
      <c r="Y545" s="5" t="s">
        <v>2628</v>
      </c>
      <c r="AA545" s="3" t="s">
        <v>848</v>
      </c>
    </row>
    <row r="546" spans="1:27">
      <c r="A546" s="3" t="str">
        <f>VLOOKUP(B546,Data!$B:$F,5,0)</f>
        <v>00135572</v>
      </c>
      <c r="B546" s="4">
        <v>9105850501</v>
      </c>
      <c r="C546" s="5" t="str">
        <f>VLOOKUP(B546,Data!$B:$O,14,0)</f>
        <v>WIN</v>
      </c>
      <c r="D546" s="5"/>
      <c r="E546" s="6">
        <v>45894.647049687497</v>
      </c>
      <c r="F546" s="7">
        <f t="shared" si="16"/>
        <v>45894.647049687497</v>
      </c>
      <c r="G546" s="5"/>
      <c r="H546" s="3" t="s">
        <v>852</v>
      </c>
      <c r="I546" s="4" t="s">
        <v>841</v>
      </c>
      <c r="J546" s="3" t="s">
        <v>842</v>
      </c>
      <c r="K546" s="3" t="s">
        <v>843</v>
      </c>
      <c r="L546" s="4" t="s">
        <v>1523</v>
      </c>
      <c r="M546" s="3" t="s">
        <v>1524</v>
      </c>
      <c r="N546" s="9" t="str">
        <f t="shared" si="17"/>
        <v>3448 WM+ HCM 39A1 Bình Chiểu</v>
      </c>
      <c r="O546" s="3">
        <v>40</v>
      </c>
      <c r="P546" s="4" t="s">
        <v>873</v>
      </c>
      <c r="Q546" s="3" t="s">
        <v>874</v>
      </c>
      <c r="R546" s="4" t="s">
        <v>875</v>
      </c>
      <c r="S546" s="4" t="s">
        <v>847</v>
      </c>
      <c r="T546" s="3">
        <v>111606</v>
      </c>
      <c r="U546" s="3">
        <v>2</v>
      </c>
      <c r="V546" s="3">
        <v>0</v>
      </c>
      <c r="X546" s="3" t="str">
        <f>VLOOKUP(Y546,Vat_tu__hang_hoa__dich_vu!$A:$B,2,0)</f>
        <v>GXD500</v>
      </c>
      <c r="Y546" s="5" t="s">
        <v>2911</v>
      </c>
      <c r="AA546" s="3" t="s">
        <v>848</v>
      </c>
    </row>
    <row r="547" spans="1:27">
      <c r="A547" s="3" t="str">
        <f>VLOOKUP(B547,Data!$B:$F,5,0)</f>
        <v>00012521</v>
      </c>
      <c r="B547" s="4">
        <v>9105850446</v>
      </c>
      <c r="C547" s="5" t="str">
        <f>VLOOKUP(B547,Data!$B:$O,14,0)</f>
        <v>WIN-006</v>
      </c>
      <c r="D547" s="5"/>
      <c r="E547" s="6">
        <v>45894.647166319402</v>
      </c>
      <c r="F547" s="7">
        <f t="shared" si="16"/>
        <v>45894.647166319402</v>
      </c>
      <c r="G547" s="5"/>
      <c r="H547" s="3" t="s">
        <v>852</v>
      </c>
      <c r="I547" s="4" t="s">
        <v>841</v>
      </c>
      <c r="J547" s="3" t="s">
        <v>842</v>
      </c>
      <c r="K547" s="3" t="s">
        <v>843</v>
      </c>
      <c r="L547" s="4" t="s">
        <v>1115</v>
      </c>
      <c r="M547" s="3" t="s">
        <v>1116</v>
      </c>
      <c r="N547" s="9" t="str">
        <f t="shared" si="17"/>
        <v>3351 WM+ HDG 7C Nguyễn Du</v>
      </c>
      <c r="O547" s="3">
        <v>10</v>
      </c>
      <c r="P547" s="4" t="s">
        <v>865</v>
      </c>
      <c r="Q547" s="3" t="s">
        <v>866</v>
      </c>
      <c r="R547" s="4" t="s">
        <v>867</v>
      </c>
      <c r="S547" s="4" t="s">
        <v>847</v>
      </c>
      <c r="T547" s="3">
        <v>70950</v>
      </c>
      <c r="U547" s="3">
        <v>3</v>
      </c>
      <c r="V547" s="3">
        <v>0</v>
      </c>
      <c r="X547" s="3" t="str">
        <f>VLOOKUP(Y547,Vat_tu__hang_hoa__dich_vu!$A:$B,2,0)</f>
        <v>CN300</v>
      </c>
      <c r="Y547" s="5" t="s">
        <v>2617</v>
      </c>
      <c r="AA547" s="3" t="s">
        <v>848</v>
      </c>
    </row>
    <row r="548" spans="1:27">
      <c r="A548" s="3" t="str">
        <f>VLOOKUP(B548,Data!$B:$F,5,0)</f>
        <v>00414888</v>
      </c>
      <c r="B548" s="4">
        <v>9105850492</v>
      </c>
      <c r="C548" s="5" t="str">
        <f>VLOOKUP(B548,Data!$B:$O,14,0)</f>
        <v>WIN-002</v>
      </c>
      <c r="D548" s="5"/>
      <c r="E548" s="6">
        <v>45894.6476905093</v>
      </c>
      <c r="F548" s="7">
        <f t="shared" si="16"/>
        <v>45894.6476905093</v>
      </c>
      <c r="G548" s="5"/>
      <c r="H548" s="3" t="s">
        <v>852</v>
      </c>
      <c r="I548" s="4" t="s">
        <v>841</v>
      </c>
      <c r="J548" s="3" t="s">
        <v>842</v>
      </c>
      <c r="K548" s="3" t="s">
        <v>843</v>
      </c>
      <c r="L548" s="4" t="s">
        <v>1331</v>
      </c>
      <c r="M548" s="3" t="s">
        <v>1332</v>
      </c>
      <c r="N548" s="9" t="str">
        <f t="shared" si="17"/>
        <v>6873 WIN HNI TM1-C1 Thành Công</v>
      </c>
      <c r="O548" s="3">
        <v>10</v>
      </c>
      <c r="P548" s="4" t="s">
        <v>859</v>
      </c>
      <c r="Q548" s="3" t="s">
        <v>860</v>
      </c>
      <c r="R548" s="4" t="s">
        <v>861</v>
      </c>
      <c r="S548" s="4" t="s">
        <v>847</v>
      </c>
      <c r="T548" s="3">
        <v>111058</v>
      </c>
      <c r="U548" s="3">
        <v>2</v>
      </c>
      <c r="V548" s="3">
        <v>0</v>
      </c>
      <c r="X548" s="3" t="str">
        <f>VLOOKUP(Y548,Vat_tu__hang_hoa__dich_vu!$A:$B,2,0)</f>
        <v>GM500</v>
      </c>
      <c r="Y548" s="5" t="s">
        <v>2628</v>
      </c>
      <c r="AA548" s="3" t="s">
        <v>848</v>
      </c>
    </row>
    <row r="549" spans="1:27">
      <c r="A549" s="3" t="str">
        <f>VLOOKUP(B549,Data!$B:$F,5,0)</f>
        <v>00414888</v>
      </c>
      <c r="B549" s="4">
        <v>9105850492</v>
      </c>
      <c r="C549" s="5" t="str">
        <f>VLOOKUP(B549,Data!$B:$O,14,0)</f>
        <v>WIN-002</v>
      </c>
      <c r="D549" s="5"/>
      <c r="E549" s="6">
        <v>45894.6476905093</v>
      </c>
      <c r="F549" s="7">
        <f t="shared" si="16"/>
        <v>45894.6476905093</v>
      </c>
      <c r="G549" s="5"/>
      <c r="H549" s="3" t="s">
        <v>852</v>
      </c>
      <c r="I549" s="4" t="s">
        <v>841</v>
      </c>
      <c r="J549" s="3" t="s">
        <v>842</v>
      </c>
      <c r="K549" s="3" t="s">
        <v>843</v>
      </c>
      <c r="L549" s="4" t="s">
        <v>1331</v>
      </c>
      <c r="M549" s="3" t="s">
        <v>1332</v>
      </c>
      <c r="N549" s="9" t="str">
        <f t="shared" si="17"/>
        <v>6873 WIN HNI TM1-C1 Thành Công</v>
      </c>
      <c r="O549" s="3">
        <v>20</v>
      </c>
      <c r="P549" s="4" t="s">
        <v>862</v>
      </c>
      <c r="Q549" s="3" t="s">
        <v>863</v>
      </c>
      <c r="R549" s="4" t="s">
        <v>864</v>
      </c>
      <c r="S549" s="4" t="s">
        <v>847</v>
      </c>
      <c r="T549" s="3">
        <v>74250</v>
      </c>
      <c r="U549" s="3">
        <v>1</v>
      </c>
      <c r="V549" s="3">
        <v>0</v>
      </c>
      <c r="X549" s="3" t="str">
        <f>VLOOKUP(Y549,Vat_tu__hang_hoa__dich_vu!$A:$B,2,0)</f>
        <v>CC300</v>
      </c>
      <c r="Y549" s="5" t="s">
        <v>2568</v>
      </c>
      <c r="AA549" s="3" t="s">
        <v>848</v>
      </c>
    </row>
    <row r="550" spans="1:27">
      <c r="A550" s="3" t="str">
        <f>VLOOKUP(B550,Data!$B:$F,5,0)</f>
        <v>00414890</v>
      </c>
      <c r="B550" s="4">
        <v>9105850495</v>
      </c>
      <c r="C550" s="5" t="str">
        <f>VLOOKUP(B550,Data!$B:$O,14,0)</f>
        <v>WIN-002</v>
      </c>
      <c r="D550" s="5"/>
      <c r="E550" s="6">
        <v>45894.648679050901</v>
      </c>
      <c r="F550" s="7">
        <f t="shared" si="16"/>
        <v>45894.648679050901</v>
      </c>
      <c r="G550" s="5"/>
      <c r="H550" s="3" t="s">
        <v>852</v>
      </c>
      <c r="I550" s="4" t="s">
        <v>841</v>
      </c>
      <c r="J550" s="3" t="s">
        <v>842</v>
      </c>
      <c r="K550" s="3" t="s">
        <v>843</v>
      </c>
      <c r="L550" s="4" t="s">
        <v>1275</v>
      </c>
      <c r="M550" s="3" t="s">
        <v>1276</v>
      </c>
      <c r="N550" s="9" t="str">
        <f t="shared" si="17"/>
        <v>4032 WM+ HNI 86 Quan Nhân</v>
      </c>
      <c r="O550" s="3">
        <v>10</v>
      </c>
      <c r="P550" s="4" t="s">
        <v>844</v>
      </c>
      <c r="Q550" s="3" t="s">
        <v>845</v>
      </c>
      <c r="R550" s="4" t="s">
        <v>846</v>
      </c>
      <c r="S550" s="4" t="s">
        <v>847</v>
      </c>
      <c r="T550" s="3">
        <v>46000</v>
      </c>
      <c r="U550" s="3">
        <v>1</v>
      </c>
      <c r="V550" s="3">
        <v>0</v>
      </c>
      <c r="X550" s="3" t="str">
        <f>VLOOKUP(Y550,Vat_tu__hang_hoa__dich_vu!$A:$B,2,0)</f>
        <v>MNH250</v>
      </c>
      <c r="Y550" s="5" t="s">
        <v>2912</v>
      </c>
      <c r="AA550" s="3" t="s">
        <v>848</v>
      </c>
    </row>
    <row r="551" spans="1:27">
      <c r="A551" s="3" t="str">
        <f>VLOOKUP(B551,Data!$B:$F,5,0)</f>
        <v>00414890</v>
      </c>
      <c r="B551" s="4">
        <v>9105850495</v>
      </c>
      <c r="C551" s="5" t="str">
        <f>VLOOKUP(B551,Data!$B:$O,14,0)</f>
        <v>WIN-002</v>
      </c>
      <c r="D551" s="5"/>
      <c r="E551" s="6">
        <v>45894.648679050901</v>
      </c>
      <c r="F551" s="7">
        <f t="shared" si="16"/>
        <v>45894.648679050901</v>
      </c>
      <c r="G551" s="5"/>
      <c r="H551" s="3" t="s">
        <v>852</v>
      </c>
      <c r="I551" s="4" t="s">
        <v>841</v>
      </c>
      <c r="J551" s="3" t="s">
        <v>842</v>
      </c>
      <c r="K551" s="3" t="s">
        <v>843</v>
      </c>
      <c r="L551" s="4" t="s">
        <v>1275</v>
      </c>
      <c r="M551" s="3" t="s">
        <v>1276</v>
      </c>
      <c r="N551" s="9" t="str">
        <f t="shared" si="17"/>
        <v>4032 WM+ HNI 86 Quan Nhân</v>
      </c>
      <c r="O551" s="3">
        <v>20</v>
      </c>
      <c r="P551" s="4" t="s">
        <v>862</v>
      </c>
      <c r="Q551" s="3" t="s">
        <v>863</v>
      </c>
      <c r="R551" s="4" t="s">
        <v>864</v>
      </c>
      <c r="S551" s="4" t="s">
        <v>847</v>
      </c>
      <c r="T551" s="3">
        <v>74250</v>
      </c>
      <c r="U551" s="3">
        <v>2</v>
      </c>
      <c r="V551" s="3">
        <v>0</v>
      </c>
      <c r="X551" s="3" t="str">
        <f>VLOOKUP(Y551,Vat_tu__hang_hoa__dich_vu!$A:$B,2,0)</f>
        <v>CC300</v>
      </c>
      <c r="Y551" s="5" t="s">
        <v>2568</v>
      </c>
      <c r="AA551" s="3" t="s">
        <v>848</v>
      </c>
    </row>
    <row r="552" spans="1:27">
      <c r="A552" s="3" t="str">
        <f>VLOOKUP(B552,Data!$B:$F,5,0)</f>
        <v>00414910</v>
      </c>
      <c r="B552" s="4">
        <v>9105850563</v>
      </c>
      <c r="C552" s="5" t="str">
        <f>VLOOKUP(B552,Data!$B:$O,14,0)</f>
        <v>WIN-002</v>
      </c>
      <c r="D552" s="5"/>
      <c r="E552" s="6">
        <v>45894.650150729198</v>
      </c>
      <c r="F552" s="7">
        <f t="shared" si="16"/>
        <v>45894.650150729198</v>
      </c>
      <c r="G552" s="5"/>
      <c r="H552" s="3" t="s">
        <v>852</v>
      </c>
      <c r="I552" s="4" t="s">
        <v>841</v>
      </c>
      <c r="J552" s="3" t="s">
        <v>842</v>
      </c>
      <c r="K552" s="3" t="s">
        <v>843</v>
      </c>
      <c r="L552" s="4" t="s">
        <v>1167</v>
      </c>
      <c r="M552" s="3" t="s">
        <v>1168</v>
      </c>
      <c r="N552" s="9" t="str">
        <f t="shared" si="17"/>
        <v>2B51 WM+ HNI 9 Trần Kim Xuyến</v>
      </c>
      <c r="O552" s="3">
        <v>10</v>
      </c>
      <c r="P552" s="4" t="s">
        <v>844</v>
      </c>
      <c r="Q552" s="3" t="s">
        <v>845</v>
      </c>
      <c r="R552" s="4" t="s">
        <v>846</v>
      </c>
      <c r="S552" s="4" t="s">
        <v>847</v>
      </c>
      <c r="T552" s="3">
        <v>46000</v>
      </c>
      <c r="U552" s="3">
        <v>3</v>
      </c>
      <c r="V552" s="3">
        <v>0</v>
      </c>
      <c r="X552" s="3" t="str">
        <f>VLOOKUP(Y552,Vat_tu__hang_hoa__dich_vu!$A:$B,2,0)</f>
        <v>MNH250</v>
      </c>
      <c r="Y552" s="5" t="s">
        <v>2912</v>
      </c>
      <c r="AA552" s="3" t="s">
        <v>848</v>
      </c>
    </row>
    <row r="553" spans="1:27">
      <c r="A553" s="3" t="str">
        <f>VLOOKUP(B553,Data!$B:$F,5,0)</f>
        <v>00414910</v>
      </c>
      <c r="B553" s="4">
        <v>9105850563</v>
      </c>
      <c r="C553" s="5" t="str">
        <f>VLOOKUP(B553,Data!$B:$O,14,0)</f>
        <v>WIN-002</v>
      </c>
      <c r="D553" s="5"/>
      <c r="E553" s="6">
        <v>45894.650150729198</v>
      </c>
      <c r="F553" s="7">
        <f t="shared" si="16"/>
        <v>45894.650150729198</v>
      </c>
      <c r="G553" s="5"/>
      <c r="H553" s="3" t="s">
        <v>852</v>
      </c>
      <c r="I553" s="4" t="s">
        <v>841</v>
      </c>
      <c r="J553" s="3" t="s">
        <v>842</v>
      </c>
      <c r="K553" s="3" t="s">
        <v>843</v>
      </c>
      <c r="L553" s="4" t="s">
        <v>1167</v>
      </c>
      <c r="M553" s="3" t="s">
        <v>1168</v>
      </c>
      <c r="N553" s="9" t="str">
        <f t="shared" si="17"/>
        <v>2B51 WM+ HNI 9 Trần Kim Xuyến</v>
      </c>
      <c r="O553" s="3">
        <v>20</v>
      </c>
      <c r="P553" s="4" t="s">
        <v>865</v>
      </c>
      <c r="Q553" s="3" t="s">
        <v>866</v>
      </c>
      <c r="R553" s="4" t="s">
        <v>867</v>
      </c>
      <c r="S553" s="4" t="s">
        <v>847</v>
      </c>
      <c r="T553" s="3">
        <v>70950</v>
      </c>
      <c r="U553" s="3">
        <v>1</v>
      </c>
      <c r="V553" s="3">
        <v>0</v>
      </c>
      <c r="X553" s="3" t="str">
        <f>VLOOKUP(Y553,Vat_tu__hang_hoa__dich_vu!$A:$B,2,0)</f>
        <v>CN300</v>
      </c>
      <c r="Y553" s="5" t="s">
        <v>2617</v>
      </c>
      <c r="AA553" s="3" t="s">
        <v>848</v>
      </c>
    </row>
    <row r="554" spans="1:27">
      <c r="A554" s="3" t="str">
        <f>VLOOKUP(B554,Data!$B:$F,5,0)</f>
        <v>00414910</v>
      </c>
      <c r="B554" s="4">
        <v>9105850563</v>
      </c>
      <c r="C554" s="5" t="str">
        <f>VLOOKUP(B554,Data!$B:$O,14,0)</f>
        <v>WIN-002</v>
      </c>
      <c r="D554" s="5"/>
      <c r="E554" s="6">
        <v>45894.650150729198</v>
      </c>
      <c r="F554" s="7">
        <f t="shared" si="16"/>
        <v>45894.650150729198</v>
      </c>
      <c r="G554" s="5"/>
      <c r="H554" s="3" t="s">
        <v>852</v>
      </c>
      <c r="I554" s="4" t="s">
        <v>841</v>
      </c>
      <c r="J554" s="3" t="s">
        <v>842</v>
      </c>
      <c r="K554" s="3" t="s">
        <v>843</v>
      </c>
      <c r="L554" s="4" t="s">
        <v>1167</v>
      </c>
      <c r="M554" s="3" t="s">
        <v>1168</v>
      </c>
      <c r="N554" s="9" t="str">
        <f t="shared" si="17"/>
        <v>2B51 WM+ HNI 9 Trần Kim Xuyến</v>
      </c>
      <c r="O554" s="3">
        <v>30</v>
      </c>
      <c r="P554" s="4" t="s">
        <v>862</v>
      </c>
      <c r="Q554" s="3" t="s">
        <v>863</v>
      </c>
      <c r="R554" s="4" t="s">
        <v>864</v>
      </c>
      <c r="S554" s="4" t="s">
        <v>847</v>
      </c>
      <c r="T554" s="3">
        <v>74250</v>
      </c>
      <c r="U554" s="3">
        <v>2</v>
      </c>
      <c r="V554" s="3">
        <v>0</v>
      </c>
      <c r="X554" s="3" t="str">
        <f>VLOOKUP(Y554,Vat_tu__hang_hoa__dich_vu!$A:$B,2,0)</f>
        <v>CC300</v>
      </c>
      <c r="Y554" s="5" t="s">
        <v>2568</v>
      </c>
      <c r="AA554" s="3" t="s">
        <v>848</v>
      </c>
    </row>
    <row r="555" spans="1:27">
      <c r="A555" s="3" t="str">
        <f>VLOOKUP(B555,Data!$B:$F,5,0)</f>
        <v>00135583</v>
      </c>
      <c r="B555" s="4">
        <v>9105850603</v>
      </c>
      <c r="C555" s="5" t="str">
        <f>VLOOKUP(B555,Data!$B:$O,14,0)</f>
        <v>WIN</v>
      </c>
      <c r="D555" s="5"/>
      <c r="E555" s="6">
        <v>45894.650465046303</v>
      </c>
      <c r="F555" s="7">
        <f t="shared" si="16"/>
        <v>45894.650465046303</v>
      </c>
      <c r="G555" s="5"/>
      <c r="H555" s="3" t="s">
        <v>852</v>
      </c>
      <c r="I555" s="4" t="s">
        <v>841</v>
      </c>
      <c r="J555" s="3" t="s">
        <v>842</v>
      </c>
      <c r="K555" s="3" t="s">
        <v>843</v>
      </c>
      <c r="L555" s="4" t="s">
        <v>1525</v>
      </c>
      <c r="M555" s="3" t="s">
        <v>1526</v>
      </c>
      <c r="N555" s="9" t="str">
        <f t="shared" si="17"/>
        <v>1596 WM VCP HCM Sài Gòn Res</v>
      </c>
      <c r="O555" s="3">
        <v>10</v>
      </c>
      <c r="P555" s="4" t="s">
        <v>856</v>
      </c>
      <c r="Q555" s="3" t="s">
        <v>857</v>
      </c>
      <c r="R555" s="4" t="s">
        <v>858</v>
      </c>
      <c r="S555" s="4" t="s">
        <v>847</v>
      </c>
      <c r="T555" s="3">
        <v>50182</v>
      </c>
      <c r="U555" s="3">
        <v>3</v>
      </c>
      <c r="V555" s="3">
        <v>0</v>
      </c>
      <c r="X555" s="3" t="str">
        <f>VLOOKUP(Y555,Vat_tu__hang_hoa__dich_vu!$A:$B,2,0)</f>
        <v>GTLX250G</v>
      </c>
      <c r="Y555" s="5" t="s">
        <v>2913</v>
      </c>
      <c r="AA555" s="3" t="s">
        <v>848</v>
      </c>
    </row>
    <row r="556" spans="1:27">
      <c r="A556" s="3" t="str">
        <f>VLOOKUP(B556,Data!$B:$F,5,0)</f>
        <v>00135583</v>
      </c>
      <c r="B556" s="4">
        <v>9105850603</v>
      </c>
      <c r="C556" s="5" t="str">
        <f>VLOOKUP(B556,Data!$B:$O,14,0)</f>
        <v>WIN</v>
      </c>
      <c r="D556" s="5"/>
      <c r="E556" s="6">
        <v>45894.650465046303</v>
      </c>
      <c r="F556" s="7">
        <f t="shared" si="16"/>
        <v>45894.650465046303</v>
      </c>
      <c r="G556" s="5"/>
      <c r="H556" s="3" t="s">
        <v>852</v>
      </c>
      <c r="I556" s="4" t="s">
        <v>841</v>
      </c>
      <c r="J556" s="3" t="s">
        <v>842</v>
      </c>
      <c r="K556" s="3" t="s">
        <v>843</v>
      </c>
      <c r="L556" s="4" t="s">
        <v>1525</v>
      </c>
      <c r="M556" s="3" t="s">
        <v>1526</v>
      </c>
      <c r="N556" s="9" t="str">
        <f t="shared" si="17"/>
        <v>1596 WM VCP HCM Sài Gòn Res</v>
      </c>
      <c r="O556" s="3">
        <v>20</v>
      </c>
      <c r="P556" s="4" t="s">
        <v>853</v>
      </c>
      <c r="Q556" s="3" t="s">
        <v>854</v>
      </c>
      <c r="R556" s="4" t="s">
        <v>855</v>
      </c>
      <c r="S556" s="4" t="s">
        <v>847</v>
      </c>
      <c r="T556" s="3">
        <v>55595</v>
      </c>
      <c r="U556" s="3">
        <v>1</v>
      </c>
      <c r="V556" s="3">
        <v>0</v>
      </c>
      <c r="X556" s="3" t="str">
        <f>VLOOKUP(Y556,Vat_tu__hang_hoa__dich_vu!$A:$B,2,0)</f>
        <v>TH200</v>
      </c>
      <c r="Y556" s="5" t="s">
        <v>2866</v>
      </c>
      <c r="AA556" s="3" t="s">
        <v>848</v>
      </c>
    </row>
    <row r="557" spans="1:27">
      <c r="A557" s="3" t="str">
        <f>VLOOKUP(B557,Data!$B:$F,5,0)</f>
        <v>00135583</v>
      </c>
      <c r="B557" s="4">
        <v>9105850603</v>
      </c>
      <c r="C557" s="5" t="str">
        <f>VLOOKUP(B557,Data!$B:$O,14,0)</f>
        <v>WIN</v>
      </c>
      <c r="D557" s="5"/>
      <c r="E557" s="6">
        <v>45894.650465046303</v>
      </c>
      <c r="F557" s="7">
        <f t="shared" si="16"/>
        <v>45894.650465046303</v>
      </c>
      <c r="G557" s="5"/>
      <c r="H557" s="3" t="s">
        <v>852</v>
      </c>
      <c r="I557" s="4" t="s">
        <v>841</v>
      </c>
      <c r="J557" s="3" t="s">
        <v>842</v>
      </c>
      <c r="K557" s="3" t="s">
        <v>843</v>
      </c>
      <c r="L557" s="4" t="s">
        <v>1525</v>
      </c>
      <c r="M557" s="3" t="s">
        <v>1526</v>
      </c>
      <c r="N557" s="9" t="str">
        <f t="shared" si="17"/>
        <v>1596 WM VCP HCM Sài Gòn Res</v>
      </c>
      <c r="O557" s="3">
        <v>30</v>
      </c>
      <c r="P557" s="4" t="s">
        <v>862</v>
      </c>
      <c r="Q557" s="3" t="s">
        <v>863</v>
      </c>
      <c r="R557" s="4" t="s">
        <v>864</v>
      </c>
      <c r="S557" s="4" t="s">
        <v>847</v>
      </c>
      <c r="T557" s="3">
        <v>74250</v>
      </c>
      <c r="U557" s="3">
        <v>2</v>
      </c>
      <c r="V557" s="3">
        <v>0</v>
      </c>
      <c r="X557" s="3" t="str">
        <f>VLOOKUP(Y557,Vat_tu__hang_hoa__dich_vu!$A:$B,2,0)</f>
        <v>CC300</v>
      </c>
      <c r="Y557" s="5" t="s">
        <v>2568</v>
      </c>
      <c r="AA557" s="3" t="s">
        <v>848</v>
      </c>
    </row>
    <row r="558" spans="1:27">
      <c r="A558" s="3" t="str">
        <f>VLOOKUP(B558,Data!$B:$F,5,0)</f>
        <v>00135583</v>
      </c>
      <c r="B558" s="4">
        <v>9105850603</v>
      </c>
      <c r="C558" s="5" t="str">
        <f>VLOOKUP(B558,Data!$B:$O,14,0)</f>
        <v>WIN</v>
      </c>
      <c r="D558" s="5"/>
      <c r="E558" s="6">
        <v>45894.650465046303</v>
      </c>
      <c r="F558" s="7">
        <f t="shared" si="16"/>
        <v>45894.650465046303</v>
      </c>
      <c r="G558" s="5"/>
      <c r="H558" s="3" t="s">
        <v>852</v>
      </c>
      <c r="I558" s="4" t="s">
        <v>841</v>
      </c>
      <c r="J558" s="3" t="s">
        <v>842</v>
      </c>
      <c r="K558" s="3" t="s">
        <v>843</v>
      </c>
      <c r="L558" s="4" t="s">
        <v>1525</v>
      </c>
      <c r="M558" s="3" t="s">
        <v>1526</v>
      </c>
      <c r="N558" s="9" t="str">
        <f t="shared" si="17"/>
        <v>1596 WM VCP HCM Sài Gòn Res</v>
      </c>
      <c r="O558" s="3">
        <v>40</v>
      </c>
      <c r="P558" s="4" t="s">
        <v>878</v>
      </c>
      <c r="Q558" s="3" t="s">
        <v>879</v>
      </c>
      <c r="R558" s="4" t="s">
        <v>880</v>
      </c>
      <c r="S558" s="4" t="s">
        <v>847</v>
      </c>
      <c r="T558" s="3">
        <v>50400</v>
      </c>
      <c r="U558" s="3">
        <v>3</v>
      </c>
      <c r="V558" s="3">
        <v>0</v>
      </c>
      <c r="X558" s="3" t="str">
        <f>VLOOKUP(Y558,Vat_tu__hang_hoa__dich_vu!$A:$B,2,0)</f>
        <v>GSG250</v>
      </c>
      <c r="Y558" s="5" t="s">
        <v>2691</v>
      </c>
      <c r="AA558" s="3" t="s">
        <v>848</v>
      </c>
    </row>
    <row r="559" spans="1:27">
      <c r="A559" s="3" t="str">
        <f>VLOOKUP(B559,Data!$B:$F,5,0)</f>
        <v>00135583</v>
      </c>
      <c r="B559" s="4">
        <v>9105850603</v>
      </c>
      <c r="C559" s="5" t="str">
        <f>VLOOKUP(B559,Data!$B:$O,14,0)</f>
        <v>WIN</v>
      </c>
      <c r="D559" s="5"/>
      <c r="E559" s="6">
        <v>45894.650465046303</v>
      </c>
      <c r="F559" s="7">
        <f t="shared" si="16"/>
        <v>45894.650465046303</v>
      </c>
      <c r="G559" s="5"/>
      <c r="H559" s="3" t="s">
        <v>852</v>
      </c>
      <c r="I559" s="4" t="s">
        <v>841</v>
      </c>
      <c r="J559" s="3" t="s">
        <v>842</v>
      </c>
      <c r="K559" s="3" t="s">
        <v>843</v>
      </c>
      <c r="L559" s="4" t="s">
        <v>1525</v>
      </c>
      <c r="M559" s="3" t="s">
        <v>1526</v>
      </c>
      <c r="N559" s="9" t="str">
        <f t="shared" si="17"/>
        <v>1596 WM VCP HCM Sài Gòn Res</v>
      </c>
      <c r="O559" s="3">
        <v>50</v>
      </c>
      <c r="P559" s="4" t="s">
        <v>868</v>
      </c>
      <c r="Q559" s="3" t="s">
        <v>869</v>
      </c>
      <c r="R559" s="4" t="s">
        <v>870</v>
      </c>
      <c r="S559" s="4" t="s">
        <v>847</v>
      </c>
      <c r="T559" s="3">
        <v>49500</v>
      </c>
      <c r="U559" s="3">
        <v>2</v>
      </c>
      <c r="V559" s="3">
        <v>0</v>
      </c>
      <c r="X559" s="3" t="str">
        <f>VLOOKUP(Y559,Vat_tu__hang_hoa__dich_vu!$A:$B,2,0)</f>
        <v>GL250KT</v>
      </c>
      <c r="Y559" s="5" t="s">
        <v>2681</v>
      </c>
      <c r="AA559" s="3" t="s">
        <v>848</v>
      </c>
    </row>
    <row r="560" spans="1:27">
      <c r="A560" s="3" t="str">
        <f>VLOOKUP(B560,Data!$B:$F,5,0)</f>
        <v>00135583</v>
      </c>
      <c r="B560" s="4">
        <v>9105850603</v>
      </c>
      <c r="C560" s="5" t="str">
        <f>VLOOKUP(B560,Data!$B:$O,14,0)</f>
        <v>WIN</v>
      </c>
      <c r="D560" s="5"/>
      <c r="E560" s="6">
        <v>45894.650465046303</v>
      </c>
      <c r="F560" s="7">
        <f t="shared" si="16"/>
        <v>45894.650465046303</v>
      </c>
      <c r="G560" s="5"/>
      <c r="H560" s="3" t="s">
        <v>852</v>
      </c>
      <c r="I560" s="4" t="s">
        <v>841</v>
      </c>
      <c r="J560" s="3" t="s">
        <v>842</v>
      </c>
      <c r="K560" s="3" t="s">
        <v>843</v>
      </c>
      <c r="L560" s="4" t="s">
        <v>1525</v>
      </c>
      <c r="M560" s="3" t="s">
        <v>1526</v>
      </c>
      <c r="N560" s="9" t="str">
        <f t="shared" si="17"/>
        <v>1596 WM VCP HCM Sài Gòn Res</v>
      </c>
      <c r="O560" s="3">
        <v>60</v>
      </c>
      <c r="P560" s="4" t="s">
        <v>873</v>
      </c>
      <c r="Q560" s="3" t="s">
        <v>874</v>
      </c>
      <c r="R560" s="4" t="s">
        <v>875</v>
      </c>
      <c r="S560" s="4" t="s">
        <v>847</v>
      </c>
      <c r="T560" s="3">
        <v>111606</v>
      </c>
      <c r="U560" s="3">
        <v>1</v>
      </c>
      <c r="V560" s="3">
        <v>0</v>
      </c>
      <c r="X560" s="3" t="str">
        <f>VLOOKUP(Y560,Vat_tu__hang_hoa__dich_vu!$A:$B,2,0)</f>
        <v>GXD500</v>
      </c>
      <c r="Y560" s="5" t="s">
        <v>2911</v>
      </c>
      <c r="AA560" s="3" t="s">
        <v>848</v>
      </c>
    </row>
    <row r="561" spans="1:27">
      <c r="A561" s="3" t="str">
        <f>VLOOKUP(B561,Data!$B:$F,5,0)</f>
        <v>00135583</v>
      </c>
      <c r="B561" s="4">
        <v>9105850603</v>
      </c>
      <c r="C561" s="5" t="str">
        <f>VLOOKUP(B561,Data!$B:$O,14,0)</f>
        <v>WIN</v>
      </c>
      <c r="D561" s="5"/>
      <c r="E561" s="6">
        <v>45894.650465046303</v>
      </c>
      <c r="F561" s="7">
        <f t="shared" si="16"/>
        <v>45894.650465046303</v>
      </c>
      <c r="G561" s="5"/>
      <c r="H561" s="3" t="s">
        <v>852</v>
      </c>
      <c r="I561" s="4" t="s">
        <v>841</v>
      </c>
      <c r="J561" s="3" t="s">
        <v>842</v>
      </c>
      <c r="K561" s="3" t="s">
        <v>843</v>
      </c>
      <c r="L561" s="4" t="s">
        <v>1525</v>
      </c>
      <c r="M561" s="3" t="s">
        <v>1526</v>
      </c>
      <c r="N561" s="9" t="str">
        <f t="shared" si="17"/>
        <v>1596 WM VCP HCM Sài Gòn Res</v>
      </c>
      <c r="O561" s="3">
        <v>70</v>
      </c>
      <c r="P561" s="4" t="s">
        <v>859</v>
      </c>
      <c r="Q561" s="3" t="s">
        <v>860</v>
      </c>
      <c r="R561" s="4" t="s">
        <v>861</v>
      </c>
      <c r="S561" s="4" t="s">
        <v>847</v>
      </c>
      <c r="T561" s="3">
        <v>111058</v>
      </c>
      <c r="U561" s="3">
        <v>1</v>
      </c>
      <c r="V561" s="3">
        <v>0</v>
      </c>
      <c r="X561" s="3" t="str">
        <f>VLOOKUP(Y561,Vat_tu__hang_hoa__dich_vu!$A:$B,2,0)</f>
        <v>GM500</v>
      </c>
      <c r="Y561" s="5" t="s">
        <v>2628</v>
      </c>
      <c r="AA561" s="3" t="s">
        <v>848</v>
      </c>
    </row>
    <row r="562" spans="1:27">
      <c r="A562" s="3" t="str">
        <f>VLOOKUP(B562,Data!$B:$F,5,0)</f>
        <v>00040254</v>
      </c>
      <c r="B562" s="4">
        <v>9105850638</v>
      </c>
      <c r="C562" s="5" t="str">
        <f>VLOOKUP(B562,Data!$B:$O,14,0)</f>
        <v>WIN-007</v>
      </c>
      <c r="D562" s="5"/>
      <c r="E562" s="6">
        <v>45894.651558449099</v>
      </c>
      <c r="F562" s="7">
        <f t="shared" si="16"/>
        <v>45894.651558449099</v>
      </c>
      <c r="G562" s="5"/>
      <c r="H562" s="3" t="s">
        <v>852</v>
      </c>
      <c r="I562" s="4" t="s">
        <v>841</v>
      </c>
      <c r="J562" s="3" t="s">
        <v>842</v>
      </c>
      <c r="K562" s="3" t="s">
        <v>843</v>
      </c>
      <c r="L562" s="4" t="s">
        <v>1031</v>
      </c>
      <c r="M562" s="3" t="s">
        <v>1032</v>
      </c>
      <c r="N562" s="9" t="str">
        <f t="shared" si="17"/>
        <v>4304 WM+ QNH 27 Trần Nhật Duật</v>
      </c>
      <c r="O562" s="3">
        <v>10</v>
      </c>
      <c r="P562" s="4" t="s">
        <v>859</v>
      </c>
      <c r="Q562" s="3" t="s">
        <v>860</v>
      </c>
      <c r="R562" s="4" t="s">
        <v>861</v>
      </c>
      <c r="S562" s="4" t="s">
        <v>847</v>
      </c>
      <c r="T562" s="3">
        <v>111058</v>
      </c>
      <c r="U562" s="3">
        <v>2</v>
      </c>
      <c r="V562" s="3">
        <v>0</v>
      </c>
      <c r="X562" s="3" t="str">
        <f>VLOOKUP(Y562,Vat_tu__hang_hoa__dich_vu!$A:$B,2,0)</f>
        <v>GM500</v>
      </c>
      <c r="Y562" s="5" t="s">
        <v>2628</v>
      </c>
      <c r="AA562" s="3" t="s">
        <v>848</v>
      </c>
    </row>
    <row r="563" spans="1:27">
      <c r="A563" s="3" t="str">
        <f>VLOOKUP(B563,Data!$B:$F,5,0)</f>
        <v>00414924</v>
      </c>
      <c r="B563" s="4">
        <v>9105850594</v>
      </c>
      <c r="C563" s="5" t="str">
        <f>VLOOKUP(B563,Data!$B:$O,14,0)</f>
        <v>WIN-002</v>
      </c>
      <c r="D563" s="5"/>
      <c r="E563" s="6">
        <v>45894.651727627301</v>
      </c>
      <c r="F563" s="7">
        <f t="shared" si="16"/>
        <v>45894.651727627301</v>
      </c>
      <c r="G563" s="5"/>
      <c r="H563" s="3" t="s">
        <v>852</v>
      </c>
      <c r="I563" s="4" t="s">
        <v>841</v>
      </c>
      <c r="J563" s="3" t="s">
        <v>842</v>
      </c>
      <c r="K563" s="3" t="s">
        <v>843</v>
      </c>
      <c r="L563" s="4" t="s">
        <v>1175</v>
      </c>
      <c r="M563" s="3" t="s">
        <v>1176</v>
      </c>
      <c r="N563" s="9" t="str">
        <f t="shared" si="17"/>
        <v>2AWY WM+ HNI 45 Hiệu Chân</v>
      </c>
      <c r="O563" s="3">
        <v>10</v>
      </c>
      <c r="P563" s="4" t="s">
        <v>844</v>
      </c>
      <c r="Q563" s="3" t="s">
        <v>845</v>
      </c>
      <c r="R563" s="4" t="s">
        <v>846</v>
      </c>
      <c r="S563" s="4" t="s">
        <v>847</v>
      </c>
      <c r="T563" s="3">
        <v>46000</v>
      </c>
      <c r="U563" s="3">
        <v>6</v>
      </c>
      <c r="V563" s="3">
        <v>0</v>
      </c>
      <c r="X563" s="3" t="str">
        <f>VLOOKUP(Y563,Vat_tu__hang_hoa__dich_vu!$A:$B,2,0)</f>
        <v>MNH250</v>
      </c>
      <c r="Y563" s="5" t="s">
        <v>2912</v>
      </c>
      <c r="AA563" s="3" t="s">
        <v>848</v>
      </c>
    </row>
    <row r="564" spans="1:27">
      <c r="A564" s="3" t="str">
        <f>VLOOKUP(B564,Data!$B:$F,5,0)</f>
        <v>00030657</v>
      </c>
      <c r="B564" s="4">
        <v>9105850677</v>
      </c>
      <c r="C564" s="5" t="str">
        <f>VLOOKUP(B564,Data!$B:$O,14,0)</f>
        <v>WIN-025</v>
      </c>
      <c r="D564" s="5"/>
      <c r="E564" s="6">
        <v>45894.651993437503</v>
      </c>
      <c r="F564" s="7">
        <f t="shared" si="16"/>
        <v>45894.651993437503</v>
      </c>
      <c r="G564" s="5"/>
      <c r="H564" s="3" t="s">
        <v>852</v>
      </c>
      <c r="I564" s="4" t="s">
        <v>841</v>
      </c>
      <c r="J564" s="3" t="s">
        <v>842</v>
      </c>
      <c r="K564" s="3" t="s">
        <v>843</v>
      </c>
      <c r="L564" s="4" t="s">
        <v>1269</v>
      </c>
      <c r="M564" s="3" t="s">
        <v>1270</v>
      </c>
      <c r="N564" s="9" t="str">
        <f t="shared" si="17"/>
        <v>2AK5 WM+ HPG Cao Nhân, Thủy Nguyên</v>
      </c>
      <c r="O564" s="3">
        <v>10</v>
      </c>
      <c r="P564" s="4" t="s">
        <v>862</v>
      </c>
      <c r="Q564" s="3" t="s">
        <v>863</v>
      </c>
      <c r="R564" s="4" t="s">
        <v>864</v>
      </c>
      <c r="S564" s="4" t="s">
        <v>847</v>
      </c>
      <c r="T564" s="3">
        <v>74250</v>
      </c>
      <c r="U564" s="3">
        <v>2</v>
      </c>
      <c r="V564" s="3">
        <v>0</v>
      </c>
      <c r="X564" s="3" t="str">
        <f>VLOOKUP(Y564,Vat_tu__hang_hoa__dich_vu!$A:$B,2,0)</f>
        <v>CC300</v>
      </c>
      <c r="Y564" s="5" t="s">
        <v>2568</v>
      </c>
      <c r="AA564" s="3" t="s">
        <v>848</v>
      </c>
    </row>
    <row r="565" spans="1:27">
      <c r="A565" s="3" t="str">
        <f>VLOOKUP(B565,Data!$B:$F,5,0)</f>
        <v>00012526</v>
      </c>
      <c r="B565" s="4">
        <v>9105850687</v>
      </c>
      <c r="C565" s="5" t="str">
        <f>VLOOKUP(B565,Data!$B:$O,14,0)</f>
        <v>WIN-006</v>
      </c>
      <c r="D565" s="5"/>
      <c r="E565" s="6">
        <v>45894.652040080997</v>
      </c>
      <c r="F565" s="7">
        <f t="shared" si="16"/>
        <v>45894.652040080997</v>
      </c>
      <c r="G565" s="5"/>
      <c r="H565" s="3" t="s">
        <v>852</v>
      </c>
      <c r="I565" s="4" t="s">
        <v>841</v>
      </c>
      <c r="J565" s="3" t="s">
        <v>842</v>
      </c>
      <c r="K565" s="3" t="s">
        <v>843</v>
      </c>
      <c r="L565" s="4" t="s">
        <v>1115</v>
      </c>
      <c r="M565" s="3" t="s">
        <v>1116</v>
      </c>
      <c r="N565" s="9" t="str">
        <f t="shared" si="17"/>
        <v>3351 WM+ HDG 7C Nguyễn Du</v>
      </c>
      <c r="O565" s="3">
        <v>10</v>
      </c>
      <c r="P565" s="4" t="s">
        <v>865</v>
      </c>
      <c r="Q565" s="3" t="s">
        <v>866</v>
      </c>
      <c r="R565" s="4" t="s">
        <v>867</v>
      </c>
      <c r="S565" s="4" t="s">
        <v>847</v>
      </c>
      <c r="T565" s="3">
        <v>70950</v>
      </c>
      <c r="U565" s="3">
        <v>2</v>
      </c>
      <c r="V565" s="3">
        <v>0</v>
      </c>
      <c r="X565" s="3" t="str">
        <f>VLOOKUP(Y565,Vat_tu__hang_hoa__dich_vu!$A:$B,2,0)</f>
        <v>CN300</v>
      </c>
      <c r="Y565" s="5" t="s">
        <v>2617</v>
      </c>
      <c r="AA565" s="3" t="s">
        <v>848</v>
      </c>
    </row>
    <row r="566" spans="1:27">
      <c r="A566" s="3" t="str">
        <f>VLOOKUP(B566,Data!$B:$F,5,0)</f>
        <v>00007101</v>
      </c>
      <c r="B566" s="4">
        <v>9105850745</v>
      </c>
      <c r="C566" s="5" t="str">
        <f>VLOOKUP(B566,Data!$B:$O,14,0)</f>
        <v>WIN-064</v>
      </c>
      <c r="D566" s="5"/>
      <c r="E566" s="6">
        <v>45894.654223379599</v>
      </c>
      <c r="F566" s="7">
        <f t="shared" si="16"/>
        <v>45894.654223379599</v>
      </c>
      <c r="G566" s="5"/>
      <c r="H566" s="3" t="s">
        <v>852</v>
      </c>
      <c r="I566" s="4" t="s">
        <v>841</v>
      </c>
      <c r="J566" s="3" t="s">
        <v>842</v>
      </c>
      <c r="K566" s="3" t="s">
        <v>843</v>
      </c>
      <c r="L566" s="4" t="s">
        <v>913</v>
      </c>
      <c r="M566" s="3" t="s">
        <v>914</v>
      </c>
      <c r="N566" s="9" t="str">
        <f t="shared" si="17"/>
        <v>2AY0 WM+ NDH Khu Đông Bình, Nghĩa Hưng</v>
      </c>
      <c r="O566" s="3">
        <v>10</v>
      </c>
      <c r="P566" s="4" t="s">
        <v>862</v>
      </c>
      <c r="Q566" s="3" t="s">
        <v>863</v>
      </c>
      <c r="R566" s="4" t="s">
        <v>864</v>
      </c>
      <c r="S566" s="4" t="s">
        <v>847</v>
      </c>
      <c r="T566" s="3">
        <v>74250</v>
      </c>
      <c r="U566" s="3">
        <v>1</v>
      </c>
      <c r="V566" s="3">
        <v>0</v>
      </c>
      <c r="X566" s="3" t="str">
        <f>VLOOKUP(Y566,Vat_tu__hang_hoa__dich_vu!$A:$B,2,0)</f>
        <v>CC300</v>
      </c>
      <c r="Y566" s="5" t="s">
        <v>2568</v>
      </c>
      <c r="AA566" s="3" t="s">
        <v>848</v>
      </c>
    </row>
    <row r="567" spans="1:27">
      <c r="A567" s="3" t="str">
        <f>VLOOKUP(B567,Data!$B:$F,5,0)</f>
        <v>00004044</v>
      </c>
      <c r="B567" s="4">
        <v>9105850802</v>
      </c>
      <c r="C567" s="5" t="str">
        <f>VLOOKUP(B567,Data!$B:$O,14,0)</f>
        <v>WIN-041</v>
      </c>
      <c r="D567" s="5"/>
      <c r="E567" s="6">
        <v>45894.655180289403</v>
      </c>
      <c r="F567" s="7">
        <f t="shared" si="16"/>
        <v>45894.655180289403</v>
      </c>
      <c r="G567" s="5"/>
      <c r="H567" s="3" t="s">
        <v>852</v>
      </c>
      <c r="I567" s="4" t="s">
        <v>841</v>
      </c>
      <c r="J567" s="3" t="s">
        <v>842</v>
      </c>
      <c r="K567" s="3" t="s">
        <v>843</v>
      </c>
      <c r="L567" s="4" t="s">
        <v>1389</v>
      </c>
      <c r="M567" s="3" t="s">
        <v>1390</v>
      </c>
      <c r="N567" s="9" t="str">
        <f t="shared" si="17"/>
        <v>4621 WM+ LAN 468 Nguyễn Đình Chiểu</v>
      </c>
      <c r="O567" s="3">
        <v>10</v>
      </c>
      <c r="P567" s="4" t="s">
        <v>865</v>
      </c>
      <c r="Q567" s="3" t="s">
        <v>866</v>
      </c>
      <c r="R567" s="4" t="s">
        <v>867</v>
      </c>
      <c r="S567" s="4" t="s">
        <v>847</v>
      </c>
      <c r="T567" s="3">
        <v>70950</v>
      </c>
      <c r="U567" s="3">
        <v>1</v>
      </c>
      <c r="V567" s="3">
        <v>0</v>
      </c>
      <c r="X567" s="3" t="str">
        <f>VLOOKUP(Y567,Vat_tu__hang_hoa__dich_vu!$A:$B,2,0)</f>
        <v>CN300</v>
      </c>
      <c r="Y567" s="5" t="s">
        <v>2617</v>
      </c>
      <c r="AA567" s="3" t="s">
        <v>848</v>
      </c>
    </row>
    <row r="568" spans="1:27">
      <c r="A568" s="3" t="str">
        <f>VLOOKUP(B568,Data!$B:$F,5,0)</f>
        <v>00040266</v>
      </c>
      <c r="B568" s="4">
        <v>9105850844</v>
      </c>
      <c r="C568" s="5" t="str">
        <f>VLOOKUP(B568,Data!$B:$O,14,0)</f>
        <v>WIN-007</v>
      </c>
      <c r="D568" s="5"/>
      <c r="E568" s="6">
        <v>45894.655388692103</v>
      </c>
      <c r="F568" s="7">
        <f t="shared" si="16"/>
        <v>45894.655388692103</v>
      </c>
      <c r="G568" s="5"/>
      <c r="H568" s="3" t="s">
        <v>852</v>
      </c>
      <c r="I568" s="4" t="s">
        <v>841</v>
      </c>
      <c r="J568" s="3" t="s">
        <v>842</v>
      </c>
      <c r="K568" s="3" t="s">
        <v>843</v>
      </c>
      <c r="L568" s="4" t="s">
        <v>1089</v>
      </c>
      <c r="M568" s="3" t="s">
        <v>1090</v>
      </c>
      <c r="N568" s="9" t="str">
        <f t="shared" si="17"/>
        <v>5395 WM+ QNH Dự án quỹ đất đường sắt</v>
      </c>
      <c r="O568" s="3">
        <v>10</v>
      </c>
      <c r="P568" s="4" t="s">
        <v>859</v>
      </c>
      <c r="Q568" s="3" t="s">
        <v>860</v>
      </c>
      <c r="R568" s="4" t="s">
        <v>861</v>
      </c>
      <c r="S568" s="4" t="s">
        <v>847</v>
      </c>
      <c r="T568" s="3">
        <v>111058</v>
      </c>
      <c r="U568" s="3">
        <v>3</v>
      </c>
      <c r="V568" s="3">
        <v>0</v>
      </c>
      <c r="X568" s="3" t="str">
        <f>VLOOKUP(Y568,Vat_tu__hang_hoa__dich_vu!$A:$B,2,0)</f>
        <v>GM500</v>
      </c>
      <c r="Y568" s="5" t="s">
        <v>2628</v>
      </c>
      <c r="AA568" s="3" t="s">
        <v>848</v>
      </c>
    </row>
    <row r="569" spans="1:27">
      <c r="A569" s="3" t="str">
        <f>VLOOKUP(B569,Data!$B:$F,5,0)</f>
        <v>00068218</v>
      </c>
      <c r="B569" s="4">
        <v>9105850882</v>
      </c>
      <c r="C569" s="5" t="str">
        <f>VLOOKUP(B569,Data!$B:$O,14,0)</f>
        <v>WIN-009</v>
      </c>
      <c r="D569" s="5"/>
      <c r="E569" s="6">
        <v>45894.659015740697</v>
      </c>
      <c r="F569" s="7">
        <f t="shared" si="16"/>
        <v>45894.659015740697</v>
      </c>
      <c r="G569" s="5"/>
      <c r="H569" s="3" t="s">
        <v>852</v>
      </c>
      <c r="I569" s="4" t="s">
        <v>841</v>
      </c>
      <c r="J569" s="3" t="s">
        <v>842</v>
      </c>
      <c r="K569" s="3" t="s">
        <v>843</v>
      </c>
      <c r="L569" s="4" t="s">
        <v>1239</v>
      </c>
      <c r="M569" s="3" t="s">
        <v>1240</v>
      </c>
      <c r="N569" s="9" t="str">
        <f t="shared" si="17"/>
        <v>3561 WM+ DNG 45 Nguyễn Đình Tứ</v>
      </c>
      <c r="O569" s="3">
        <v>10</v>
      </c>
      <c r="P569" s="4" t="s">
        <v>853</v>
      </c>
      <c r="Q569" s="3" t="s">
        <v>854</v>
      </c>
      <c r="R569" s="4" t="s">
        <v>855</v>
      </c>
      <c r="S569" s="4" t="s">
        <v>847</v>
      </c>
      <c r="T569" s="3">
        <v>55595</v>
      </c>
      <c r="U569" s="3">
        <v>1</v>
      </c>
      <c r="V569" s="3">
        <v>0</v>
      </c>
      <c r="X569" s="3" t="str">
        <f>VLOOKUP(Y569,Vat_tu__hang_hoa__dich_vu!$A:$B,2,0)</f>
        <v>TH200</v>
      </c>
      <c r="Y569" s="5" t="s">
        <v>2866</v>
      </c>
      <c r="AA569" s="3" t="s">
        <v>848</v>
      </c>
    </row>
    <row r="570" spans="1:27">
      <c r="A570" s="3" t="str">
        <f>VLOOKUP(B570,Data!$B:$F,5,0)</f>
        <v>00068218</v>
      </c>
      <c r="B570" s="4">
        <v>9105850882</v>
      </c>
      <c r="C570" s="5" t="str">
        <f>VLOOKUP(B570,Data!$B:$O,14,0)</f>
        <v>WIN-009</v>
      </c>
      <c r="D570" s="5"/>
      <c r="E570" s="6">
        <v>45894.659015740697</v>
      </c>
      <c r="F570" s="7">
        <f t="shared" si="16"/>
        <v>45894.659015740697</v>
      </c>
      <c r="G570" s="5"/>
      <c r="H570" s="3" t="s">
        <v>852</v>
      </c>
      <c r="I570" s="4" t="s">
        <v>841</v>
      </c>
      <c r="J570" s="3" t="s">
        <v>842</v>
      </c>
      <c r="K570" s="3" t="s">
        <v>843</v>
      </c>
      <c r="L570" s="4" t="s">
        <v>1239</v>
      </c>
      <c r="M570" s="3" t="s">
        <v>1240</v>
      </c>
      <c r="N570" s="9" t="str">
        <f t="shared" si="17"/>
        <v>3561 WM+ DNG 45 Nguyễn Đình Tứ</v>
      </c>
      <c r="O570" s="3">
        <v>20</v>
      </c>
      <c r="P570" s="4" t="s">
        <v>856</v>
      </c>
      <c r="Q570" s="3" t="s">
        <v>857</v>
      </c>
      <c r="R570" s="4" t="s">
        <v>858</v>
      </c>
      <c r="S570" s="4" t="s">
        <v>847</v>
      </c>
      <c r="T570" s="3">
        <v>50182</v>
      </c>
      <c r="U570" s="3">
        <v>1</v>
      </c>
      <c r="V570" s="3">
        <v>0</v>
      </c>
      <c r="X570" s="3" t="str">
        <f>VLOOKUP(Y570,Vat_tu__hang_hoa__dich_vu!$A:$B,2,0)</f>
        <v>GTLX250G</v>
      </c>
      <c r="Y570" s="5" t="s">
        <v>2913</v>
      </c>
      <c r="AA570" s="3" t="s">
        <v>848</v>
      </c>
    </row>
    <row r="571" spans="1:27">
      <c r="A571" s="3" t="str">
        <f>VLOOKUP(B571,Data!$B:$F,5,0)</f>
        <v>00002941</v>
      </c>
      <c r="B571" s="4">
        <v>9105850990</v>
      </c>
      <c r="C571" s="5" t="str">
        <f>VLOOKUP(B571,Data!$B:$O,14,0)</f>
        <v>WIN-014</v>
      </c>
      <c r="D571" s="5"/>
      <c r="E571" s="6">
        <v>45894.6658131597</v>
      </c>
      <c r="F571" s="7">
        <f t="shared" si="16"/>
        <v>45894.6658131597</v>
      </c>
      <c r="G571" s="5"/>
      <c r="H571" s="3" t="s">
        <v>852</v>
      </c>
      <c r="I571" s="4" t="s">
        <v>841</v>
      </c>
      <c r="J571" s="3" t="s">
        <v>842</v>
      </c>
      <c r="K571" s="3" t="s">
        <v>843</v>
      </c>
      <c r="L571" s="4" t="s">
        <v>1243</v>
      </c>
      <c r="M571" s="3" t="s">
        <v>1244</v>
      </c>
      <c r="N571" s="9" t="str">
        <f t="shared" si="17"/>
        <v>2ABH WM+ KTM 888 Hùng Vương</v>
      </c>
      <c r="O571" s="3">
        <v>10</v>
      </c>
      <c r="P571" s="4" t="s">
        <v>868</v>
      </c>
      <c r="Q571" s="3" t="s">
        <v>1527</v>
      </c>
      <c r="R571" s="4" t="s">
        <v>870</v>
      </c>
      <c r="S571" s="4" t="s">
        <v>847</v>
      </c>
      <c r="T571" s="3">
        <v>49500</v>
      </c>
      <c r="U571" s="3">
        <v>1</v>
      </c>
      <c r="V571" s="3">
        <v>0</v>
      </c>
      <c r="X571" s="3" t="str">
        <f>VLOOKUP(Y571,Vat_tu__hang_hoa__dich_vu!$A:$B,2,0)</f>
        <v>GL250KT</v>
      </c>
      <c r="Y571" s="78" t="s">
        <v>2681</v>
      </c>
      <c r="AA571" s="3" t="s">
        <v>848</v>
      </c>
    </row>
    <row r="572" spans="1:27">
      <c r="A572" s="3" t="str">
        <f>VLOOKUP(B572,Data!$B:$F,5,0)</f>
        <v>00002941</v>
      </c>
      <c r="B572" s="4">
        <v>9105850990</v>
      </c>
      <c r="C572" s="5" t="str">
        <f>VLOOKUP(B572,Data!$B:$O,14,0)</f>
        <v>WIN-014</v>
      </c>
      <c r="D572" s="5"/>
      <c r="E572" s="6">
        <v>45894.6658131597</v>
      </c>
      <c r="F572" s="7">
        <f t="shared" si="16"/>
        <v>45894.6658131597</v>
      </c>
      <c r="G572" s="5"/>
      <c r="H572" s="3" t="s">
        <v>852</v>
      </c>
      <c r="I572" s="4" t="s">
        <v>841</v>
      </c>
      <c r="J572" s="3" t="s">
        <v>842</v>
      </c>
      <c r="K572" s="3" t="s">
        <v>843</v>
      </c>
      <c r="L572" s="4" t="s">
        <v>1243</v>
      </c>
      <c r="M572" s="3" t="s">
        <v>1244</v>
      </c>
      <c r="N572" s="9" t="str">
        <f t="shared" si="17"/>
        <v>2ABH WM+ KTM 888 Hùng Vương</v>
      </c>
      <c r="O572" s="3">
        <v>20</v>
      </c>
      <c r="P572" s="4" t="s">
        <v>856</v>
      </c>
      <c r="Q572" s="3" t="s">
        <v>1527</v>
      </c>
      <c r="R572" s="4" t="s">
        <v>858</v>
      </c>
      <c r="S572" s="4" t="s">
        <v>847</v>
      </c>
      <c r="T572" s="3">
        <v>50182</v>
      </c>
      <c r="U572" s="3">
        <v>1</v>
      </c>
      <c r="V572" s="3">
        <v>0</v>
      </c>
      <c r="X572" s="3" t="str">
        <f>VLOOKUP(Y572,Vat_tu__hang_hoa__dich_vu!$A:$B,2,0)</f>
        <v>GTLX250G</v>
      </c>
      <c r="Y572" s="5" t="s">
        <v>2913</v>
      </c>
      <c r="AA572" s="3" t="s">
        <v>848</v>
      </c>
    </row>
    <row r="573" spans="1:27">
      <c r="A573" s="3" t="str">
        <f>VLOOKUP(B573,Data!$B:$F,5,0)</f>
        <v>00415091</v>
      </c>
      <c r="B573" s="4">
        <v>9105851012</v>
      </c>
      <c r="C573" s="5" t="str">
        <f>VLOOKUP(B573,Data!$B:$O,14,0)</f>
        <v>WIN-002</v>
      </c>
      <c r="D573" s="5"/>
      <c r="E573" s="6">
        <v>45894.6697081366</v>
      </c>
      <c r="F573" s="7">
        <f t="shared" si="16"/>
        <v>45894.6697081366</v>
      </c>
      <c r="G573" s="5"/>
      <c r="H573" s="3" t="s">
        <v>852</v>
      </c>
      <c r="I573" s="4" t="s">
        <v>841</v>
      </c>
      <c r="J573" s="3" t="s">
        <v>842</v>
      </c>
      <c r="K573" s="3" t="s">
        <v>843</v>
      </c>
      <c r="L573" s="4" t="s">
        <v>1051</v>
      </c>
      <c r="M573" s="3" t="s">
        <v>1052</v>
      </c>
      <c r="N573" s="9" t="str">
        <f t="shared" si="17"/>
        <v>2AAI WM+ HNI 144, TDP Tân Xuân, Xuân Mai</v>
      </c>
      <c r="O573" s="3">
        <v>10</v>
      </c>
      <c r="P573" s="4" t="s">
        <v>859</v>
      </c>
      <c r="Q573" s="3" t="s">
        <v>860</v>
      </c>
      <c r="R573" s="4" t="s">
        <v>861</v>
      </c>
      <c r="S573" s="4" t="s">
        <v>847</v>
      </c>
      <c r="T573" s="3">
        <v>111058</v>
      </c>
      <c r="U573" s="3">
        <v>1</v>
      </c>
      <c r="V573" s="3">
        <v>0</v>
      </c>
      <c r="X573" s="3" t="str">
        <f>VLOOKUP(Y573,Vat_tu__hang_hoa__dich_vu!$A:$B,2,0)</f>
        <v>GM500</v>
      </c>
      <c r="Y573" s="5" t="s">
        <v>2628</v>
      </c>
      <c r="AA573" s="3" t="s">
        <v>848</v>
      </c>
    </row>
    <row r="574" spans="1:27">
      <c r="A574" s="3" t="str">
        <f>VLOOKUP(B574,Data!$B:$F,5,0)</f>
        <v>00002154</v>
      </c>
      <c r="B574" s="4">
        <v>9105851057</v>
      </c>
      <c r="C574" s="5" t="str">
        <f>VLOOKUP(B574,Data!$B:$O,14,0)</f>
        <v>WIN-067</v>
      </c>
      <c r="D574" s="5"/>
      <c r="E574" s="6">
        <v>45894.670334224502</v>
      </c>
      <c r="F574" s="7">
        <f t="shared" si="16"/>
        <v>45894.670334224502</v>
      </c>
      <c r="G574" s="5"/>
      <c r="H574" s="3" t="s">
        <v>852</v>
      </c>
      <c r="I574" s="4" t="s">
        <v>841</v>
      </c>
      <c r="J574" s="3" t="s">
        <v>842</v>
      </c>
      <c r="K574" s="3" t="s">
        <v>843</v>
      </c>
      <c r="L574" s="4" t="s">
        <v>1085</v>
      </c>
      <c r="M574" s="3" t="s">
        <v>1086</v>
      </c>
      <c r="N574" s="9" t="str">
        <f t="shared" si="17"/>
        <v>5118 WM+ BTE 261K Đường Số 1</v>
      </c>
      <c r="O574" s="3">
        <v>10</v>
      </c>
      <c r="P574" s="4" t="s">
        <v>859</v>
      </c>
      <c r="Q574" s="3" t="s">
        <v>860</v>
      </c>
      <c r="R574" s="4" t="s">
        <v>861</v>
      </c>
      <c r="S574" s="4" t="s">
        <v>847</v>
      </c>
      <c r="T574" s="3">
        <v>111058</v>
      </c>
      <c r="U574" s="3">
        <v>3</v>
      </c>
      <c r="V574" s="3">
        <v>0</v>
      </c>
      <c r="X574" s="3" t="str">
        <f>VLOOKUP(Y574,Vat_tu__hang_hoa__dich_vu!$A:$B,2,0)</f>
        <v>GM500</v>
      </c>
      <c r="Y574" s="5" t="s">
        <v>2628</v>
      </c>
      <c r="AA574" s="3" t="s">
        <v>848</v>
      </c>
    </row>
    <row r="575" spans="1:27">
      <c r="A575" s="3" t="str">
        <f>VLOOKUP(B575,Data!$B:$F,5,0)</f>
        <v>00012536</v>
      </c>
      <c r="B575" s="4">
        <v>9105851074</v>
      </c>
      <c r="C575" s="5" t="str">
        <f>VLOOKUP(B575,Data!$B:$O,14,0)</f>
        <v>WIN-006</v>
      </c>
      <c r="D575" s="5"/>
      <c r="E575" s="6">
        <v>45894.675456747696</v>
      </c>
      <c r="F575" s="7">
        <f t="shared" si="16"/>
        <v>45894.675456747696</v>
      </c>
      <c r="G575" s="5"/>
      <c r="H575" s="3" t="s">
        <v>852</v>
      </c>
      <c r="I575" s="4" t="s">
        <v>841</v>
      </c>
      <c r="J575" s="3" t="s">
        <v>842</v>
      </c>
      <c r="K575" s="3" t="s">
        <v>843</v>
      </c>
      <c r="L575" s="4" t="s">
        <v>887</v>
      </c>
      <c r="M575" s="3" t="s">
        <v>888</v>
      </c>
      <c r="N575" s="9" t="str">
        <f t="shared" si="17"/>
        <v>6024 WM+ HDG Thái Mông, Kinh Môn</v>
      </c>
      <c r="O575" s="3">
        <v>10</v>
      </c>
      <c r="P575" s="4" t="s">
        <v>856</v>
      </c>
      <c r="Q575" s="3" t="s">
        <v>857</v>
      </c>
      <c r="R575" s="4" t="s">
        <v>858</v>
      </c>
      <c r="S575" s="4" t="s">
        <v>847</v>
      </c>
      <c r="T575" s="3">
        <v>50182</v>
      </c>
      <c r="U575" s="3">
        <v>3</v>
      </c>
      <c r="V575" s="3">
        <v>0</v>
      </c>
      <c r="X575" s="3" t="str">
        <f>VLOOKUP(Y575,Vat_tu__hang_hoa__dich_vu!$A:$B,2,0)</f>
        <v>GTLX250G</v>
      </c>
      <c r="Y575" s="5" t="s">
        <v>2913</v>
      </c>
      <c r="AA575" s="3" t="s">
        <v>848</v>
      </c>
    </row>
    <row r="576" spans="1:27">
      <c r="A576" s="3" t="str">
        <f>VLOOKUP(B576,Data!$B:$F,5,0)</f>
        <v>00028491</v>
      </c>
      <c r="B576" s="4">
        <v>9105851147</v>
      </c>
      <c r="C576" s="5" t="str">
        <f>VLOOKUP(B576,Data!$B:$O,14,0)</f>
        <v>WIN-020</v>
      </c>
      <c r="D576" s="5"/>
      <c r="E576" s="6">
        <v>45894.677979201399</v>
      </c>
      <c r="F576" s="7">
        <f t="shared" si="16"/>
        <v>45894.677979201399</v>
      </c>
      <c r="G576" s="5"/>
      <c r="H576" s="3" t="s">
        <v>852</v>
      </c>
      <c r="I576" s="4" t="s">
        <v>841</v>
      </c>
      <c r="J576" s="3" t="s">
        <v>842</v>
      </c>
      <c r="K576" s="3" t="s">
        <v>843</v>
      </c>
      <c r="L576" s="4" t="s">
        <v>945</v>
      </c>
      <c r="M576" s="3" t="s">
        <v>946</v>
      </c>
      <c r="N576" s="9" t="str">
        <f t="shared" si="17"/>
        <v>6600 WM+ THA 12 Phạm Bành</v>
      </c>
      <c r="O576" s="3">
        <v>10</v>
      </c>
      <c r="P576" s="4" t="s">
        <v>844</v>
      </c>
      <c r="Q576" s="3" t="s">
        <v>845</v>
      </c>
      <c r="R576" s="4" t="s">
        <v>846</v>
      </c>
      <c r="S576" s="4" t="s">
        <v>847</v>
      </c>
      <c r="T576" s="3">
        <v>46000</v>
      </c>
      <c r="U576" s="3">
        <v>6</v>
      </c>
      <c r="V576" s="3">
        <v>0</v>
      </c>
      <c r="X576" s="3" t="str">
        <f>VLOOKUP(Y576,Vat_tu__hang_hoa__dich_vu!$A:$B,2,0)</f>
        <v>MNH250</v>
      </c>
      <c r="Y576" s="5" t="s">
        <v>2912</v>
      </c>
      <c r="AA576" s="3" t="s">
        <v>848</v>
      </c>
    </row>
    <row r="577" spans="1:27">
      <c r="A577" s="3" t="str">
        <f>VLOOKUP(B577,Data!$B:$F,5,0)</f>
        <v>00068226</v>
      </c>
      <c r="B577" s="4">
        <v>9105851132</v>
      </c>
      <c r="C577" s="5" t="str">
        <f>VLOOKUP(B577,Data!$B:$O,14,0)</f>
        <v>WIN-009</v>
      </c>
      <c r="D577" s="5"/>
      <c r="E577" s="6">
        <v>45894.679000775497</v>
      </c>
      <c r="F577" s="7">
        <f t="shared" si="16"/>
        <v>45894.679000775497</v>
      </c>
      <c r="G577" s="5"/>
      <c r="H577" s="3" t="s">
        <v>852</v>
      </c>
      <c r="I577" s="4" t="s">
        <v>841</v>
      </c>
      <c r="J577" s="3" t="s">
        <v>842</v>
      </c>
      <c r="K577" s="3" t="s">
        <v>843</v>
      </c>
      <c r="L577" s="4" t="s">
        <v>1265</v>
      </c>
      <c r="M577" s="3" t="s">
        <v>1266</v>
      </c>
      <c r="N577" s="9" t="str">
        <f t="shared" si="17"/>
        <v>4325 WM+ DNG 63 Núi Thành</v>
      </c>
      <c r="O577" s="3">
        <v>10</v>
      </c>
      <c r="P577" s="4" t="s">
        <v>853</v>
      </c>
      <c r="Q577" s="3" t="s">
        <v>854</v>
      </c>
      <c r="R577" s="4" t="s">
        <v>855</v>
      </c>
      <c r="S577" s="4" t="s">
        <v>847</v>
      </c>
      <c r="T577" s="3">
        <v>55595</v>
      </c>
      <c r="U577" s="3">
        <v>1</v>
      </c>
      <c r="V577" s="3">
        <v>0</v>
      </c>
      <c r="X577" s="3" t="str">
        <f>VLOOKUP(Y577,Vat_tu__hang_hoa__dich_vu!$A:$B,2,0)</f>
        <v>TH200</v>
      </c>
      <c r="Y577" s="5" t="s">
        <v>2866</v>
      </c>
      <c r="AA577" s="3" t="s">
        <v>848</v>
      </c>
    </row>
    <row r="578" spans="1:27">
      <c r="A578" s="3" t="str">
        <f>VLOOKUP(B578,Data!$B:$F,5,0)</f>
        <v>00012537</v>
      </c>
      <c r="B578" s="4">
        <v>9105851134</v>
      </c>
      <c r="C578" s="5" t="str">
        <f>VLOOKUP(B578,Data!$B:$O,14,0)</f>
        <v>WIN-006</v>
      </c>
      <c r="D578" s="5"/>
      <c r="E578" s="6">
        <v>45894.679865590297</v>
      </c>
      <c r="F578" s="7">
        <f t="shared" si="16"/>
        <v>45894.679865590297</v>
      </c>
      <c r="G578" s="5"/>
      <c r="H578" s="3" t="s">
        <v>852</v>
      </c>
      <c r="I578" s="4" t="s">
        <v>841</v>
      </c>
      <c r="J578" s="3" t="s">
        <v>842</v>
      </c>
      <c r="K578" s="3" t="s">
        <v>843</v>
      </c>
      <c r="L578" s="4" t="s">
        <v>1149</v>
      </c>
      <c r="M578" s="3" t="s">
        <v>1150</v>
      </c>
      <c r="N578" s="9" t="str">
        <f t="shared" si="17"/>
        <v>3406 WM+ HDG 28 Nguyễn Thị Duệ</v>
      </c>
      <c r="O578" s="3">
        <v>10</v>
      </c>
      <c r="P578" s="4" t="s">
        <v>859</v>
      </c>
      <c r="Q578" s="3" t="s">
        <v>860</v>
      </c>
      <c r="R578" s="4" t="s">
        <v>861</v>
      </c>
      <c r="S578" s="4" t="s">
        <v>847</v>
      </c>
      <c r="T578" s="3">
        <v>111058</v>
      </c>
      <c r="U578" s="3">
        <v>6</v>
      </c>
      <c r="V578" s="3">
        <v>0</v>
      </c>
      <c r="X578" s="3" t="str">
        <f>VLOOKUP(Y578,Vat_tu__hang_hoa__dich_vu!$A:$B,2,0)</f>
        <v>GM500</v>
      </c>
      <c r="Y578" s="5" t="s">
        <v>2628</v>
      </c>
      <c r="AA578" s="3" t="s">
        <v>848</v>
      </c>
    </row>
    <row r="579" spans="1:27">
      <c r="A579" s="3" t="str">
        <f>VLOOKUP(B579,Data!$B:$F,5,0)</f>
        <v>00009703</v>
      </c>
      <c r="B579" s="4">
        <v>9105851210</v>
      </c>
      <c r="C579" s="5" t="str">
        <f>VLOOKUP(B579,Data!$B:$O,14,0)</f>
        <v>WIN-029</v>
      </c>
      <c r="D579" s="5"/>
      <c r="E579" s="6">
        <v>45894.682684178202</v>
      </c>
      <c r="F579" s="7">
        <f t="shared" ref="F579:F642" si="18">E579</f>
        <v>45894.682684178202</v>
      </c>
      <c r="G579" s="5"/>
      <c r="H579" s="3" t="s">
        <v>852</v>
      </c>
      <c r="I579" s="4" t="s">
        <v>841</v>
      </c>
      <c r="J579" s="3" t="s">
        <v>842</v>
      </c>
      <c r="K579" s="3" t="s">
        <v>843</v>
      </c>
      <c r="L579" s="4" t="s">
        <v>1227</v>
      </c>
      <c r="M579" s="3" t="s">
        <v>1228</v>
      </c>
      <c r="N579" s="9" t="str">
        <f t="shared" ref="N579:N642" si="19">L579&amp;" "&amp;M579</f>
        <v>4516 WM+ VPC 141 Hùng Vương-Vĩnh Yên</v>
      </c>
      <c r="O579" s="3">
        <v>10</v>
      </c>
      <c r="P579" s="4" t="s">
        <v>859</v>
      </c>
      <c r="Q579" s="3" t="s">
        <v>860</v>
      </c>
      <c r="R579" s="4" t="s">
        <v>861</v>
      </c>
      <c r="S579" s="4" t="s">
        <v>847</v>
      </c>
      <c r="T579" s="3">
        <v>111058</v>
      </c>
      <c r="U579" s="3">
        <v>1</v>
      </c>
      <c r="V579" s="3">
        <v>0</v>
      </c>
      <c r="X579" s="3" t="str">
        <f>VLOOKUP(Y579,Vat_tu__hang_hoa__dich_vu!$A:$B,2,0)</f>
        <v>GM500</v>
      </c>
      <c r="Y579" s="5" t="s">
        <v>2628</v>
      </c>
      <c r="AA579" s="3" t="s">
        <v>848</v>
      </c>
    </row>
    <row r="580" spans="1:27">
      <c r="A580" s="3" t="str">
        <f>VLOOKUP(B580,Data!$B:$F,5,0)</f>
        <v>00415166</v>
      </c>
      <c r="B580" s="4">
        <v>9105851190</v>
      </c>
      <c r="C580" s="5" t="str">
        <f>VLOOKUP(B580,Data!$B:$O,14,0)</f>
        <v>WIN-002</v>
      </c>
      <c r="D580" s="5"/>
      <c r="E580" s="6">
        <v>45894.683457835701</v>
      </c>
      <c r="F580" s="7">
        <f t="shared" si="18"/>
        <v>45894.683457835701</v>
      </c>
      <c r="G580" s="5"/>
      <c r="H580" s="3" t="s">
        <v>852</v>
      </c>
      <c r="I580" s="4" t="s">
        <v>841</v>
      </c>
      <c r="J580" s="3" t="s">
        <v>842</v>
      </c>
      <c r="K580" s="3" t="s">
        <v>843</v>
      </c>
      <c r="L580" s="4" t="s">
        <v>379</v>
      </c>
      <c r="M580" s="3" t="s">
        <v>1247</v>
      </c>
      <c r="N580" s="9" t="str">
        <f t="shared" si="19"/>
        <v>5874 WM+ HNI 99 Đại Nghĩa</v>
      </c>
      <c r="O580" s="3">
        <v>10</v>
      </c>
      <c r="P580" s="4" t="s">
        <v>844</v>
      </c>
      <c r="Q580" s="3" t="s">
        <v>845</v>
      </c>
      <c r="R580" s="4" t="s">
        <v>846</v>
      </c>
      <c r="S580" s="4" t="s">
        <v>847</v>
      </c>
      <c r="T580" s="3">
        <v>46000</v>
      </c>
      <c r="U580" s="3">
        <v>2</v>
      </c>
      <c r="V580" s="3">
        <v>0</v>
      </c>
      <c r="X580" s="3" t="str">
        <f>VLOOKUP(Y580,Vat_tu__hang_hoa__dich_vu!$A:$B,2,0)</f>
        <v>MNH250</v>
      </c>
      <c r="Y580" s="5" t="s">
        <v>2912</v>
      </c>
      <c r="AA580" s="3" t="s">
        <v>848</v>
      </c>
    </row>
    <row r="581" spans="1:27">
      <c r="A581" s="3" t="str">
        <f>VLOOKUP(B581,Data!$B:$F,5,0)</f>
        <v>00030678</v>
      </c>
      <c r="B581" s="4">
        <v>9105851225</v>
      </c>
      <c r="C581" s="5" t="str">
        <f>VLOOKUP(B581,Data!$B:$O,14,0)</f>
        <v>WIN-025</v>
      </c>
      <c r="D581" s="5"/>
      <c r="E581" s="6">
        <v>45894.688636307903</v>
      </c>
      <c r="F581" s="7">
        <f t="shared" si="18"/>
        <v>45894.688636307903</v>
      </c>
      <c r="G581" s="5"/>
      <c r="H581" s="3" t="s">
        <v>852</v>
      </c>
      <c r="I581" s="4" t="s">
        <v>841</v>
      </c>
      <c r="J581" s="3" t="s">
        <v>842</v>
      </c>
      <c r="K581" s="3" t="s">
        <v>843</v>
      </c>
      <c r="L581" s="4" t="s">
        <v>1111</v>
      </c>
      <c r="M581" s="3" t="s">
        <v>1112</v>
      </c>
      <c r="N581" s="9" t="str">
        <f t="shared" si="19"/>
        <v>5132 WM+ HPG Khu 5,TT Tiên Lãng</v>
      </c>
      <c r="O581" s="3">
        <v>10</v>
      </c>
      <c r="P581" s="4" t="s">
        <v>859</v>
      </c>
      <c r="Q581" s="3" t="s">
        <v>860</v>
      </c>
      <c r="R581" s="4" t="s">
        <v>861</v>
      </c>
      <c r="S581" s="4" t="s">
        <v>847</v>
      </c>
      <c r="T581" s="3">
        <v>111058</v>
      </c>
      <c r="U581" s="3">
        <v>1</v>
      </c>
      <c r="V581" s="3">
        <v>0</v>
      </c>
      <c r="X581" s="3" t="str">
        <f>VLOOKUP(Y581,Vat_tu__hang_hoa__dich_vu!$A:$B,2,0)</f>
        <v>GM500</v>
      </c>
      <c r="Y581" s="5" t="s">
        <v>2628</v>
      </c>
      <c r="AA581" s="3" t="s">
        <v>848</v>
      </c>
    </row>
    <row r="582" spans="1:27">
      <c r="A582" s="3" t="str">
        <f>VLOOKUP(B582,Data!$B:$F,5,0)</f>
        <v>00028494</v>
      </c>
      <c r="B582" s="4">
        <v>9105851255</v>
      </c>
      <c r="C582" s="5" t="str">
        <f>VLOOKUP(B582,Data!$B:$O,14,0)</f>
        <v>WIN-020</v>
      </c>
      <c r="D582" s="5"/>
      <c r="E582" s="6">
        <v>45894.690676585597</v>
      </c>
      <c r="F582" s="7">
        <f t="shared" si="18"/>
        <v>45894.690676585597</v>
      </c>
      <c r="G582" s="5"/>
      <c r="H582" s="3" t="s">
        <v>852</v>
      </c>
      <c r="I582" s="4" t="s">
        <v>841</v>
      </c>
      <c r="J582" s="3" t="s">
        <v>842</v>
      </c>
      <c r="K582" s="3" t="s">
        <v>843</v>
      </c>
      <c r="L582" s="4" t="s">
        <v>1279</v>
      </c>
      <c r="M582" s="3" t="s">
        <v>1280</v>
      </c>
      <c r="N582" s="9" t="str">
        <f t="shared" si="19"/>
        <v>2ABK WM+ THA 33 Nguyễn Đình Thuần</v>
      </c>
      <c r="O582" s="3">
        <v>10</v>
      </c>
      <c r="P582" s="4" t="s">
        <v>856</v>
      </c>
      <c r="Q582" s="3" t="s">
        <v>857</v>
      </c>
      <c r="R582" s="4" t="s">
        <v>858</v>
      </c>
      <c r="S582" s="4" t="s">
        <v>847</v>
      </c>
      <c r="T582" s="3">
        <v>50182</v>
      </c>
      <c r="U582" s="3">
        <v>3</v>
      </c>
      <c r="V582" s="3">
        <v>0</v>
      </c>
      <c r="X582" s="3" t="str">
        <f>VLOOKUP(Y582,Vat_tu__hang_hoa__dich_vu!$A:$B,2,0)</f>
        <v>GTLX250G</v>
      </c>
      <c r="Y582" s="5" t="s">
        <v>2913</v>
      </c>
      <c r="AA582" s="3" t="s">
        <v>848</v>
      </c>
    </row>
    <row r="583" spans="1:27">
      <c r="A583" s="3" t="str">
        <f>VLOOKUP(B583,Data!$B:$F,5,0)</f>
        <v>00028495</v>
      </c>
      <c r="B583" s="4">
        <v>9105851284</v>
      </c>
      <c r="C583" s="5" t="str">
        <f>VLOOKUP(B583,Data!$B:$O,14,0)</f>
        <v>WIN-020</v>
      </c>
      <c r="D583" s="5"/>
      <c r="E583" s="6">
        <v>45894.692363576403</v>
      </c>
      <c r="F583" s="7">
        <f t="shared" si="18"/>
        <v>45894.692363576403</v>
      </c>
      <c r="G583" s="5"/>
      <c r="H583" s="3" t="s">
        <v>852</v>
      </c>
      <c r="I583" s="4" t="s">
        <v>841</v>
      </c>
      <c r="J583" s="3" t="s">
        <v>842</v>
      </c>
      <c r="K583" s="3" t="s">
        <v>843</v>
      </c>
      <c r="L583" s="4" t="s">
        <v>1359</v>
      </c>
      <c r="M583" s="3" t="s">
        <v>1360</v>
      </c>
      <c r="N583" s="9" t="str">
        <f t="shared" si="19"/>
        <v>5603 WM+ THA 593 Trần Phú</v>
      </c>
      <c r="O583" s="3">
        <v>10</v>
      </c>
      <c r="P583" s="4" t="s">
        <v>844</v>
      </c>
      <c r="Q583" s="3" t="s">
        <v>845</v>
      </c>
      <c r="R583" s="4" t="s">
        <v>846</v>
      </c>
      <c r="S583" s="4" t="s">
        <v>847</v>
      </c>
      <c r="T583" s="3">
        <v>46000</v>
      </c>
      <c r="U583" s="3">
        <v>1</v>
      </c>
      <c r="V583" s="3">
        <v>0</v>
      </c>
      <c r="X583" s="3" t="str">
        <f>VLOOKUP(Y583,Vat_tu__hang_hoa__dich_vu!$A:$B,2,0)</f>
        <v>MNH250</v>
      </c>
      <c r="Y583" s="5" t="s">
        <v>2912</v>
      </c>
      <c r="AA583" s="3" t="s">
        <v>848</v>
      </c>
    </row>
    <row r="584" spans="1:27">
      <c r="A584" s="3" t="str">
        <f>VLOOKUP(B584,Data!$B:$F,5,0)</f>
        <v>00415199</v>
      </c>
      <c r="B584" s="4">
        <v>9105851266</v>
      </c>
      <c r="C584" s="5" t="str">
        <f>VLOOKUP(B584,Data!$B:$O,14,0)</f>
        <v>WIN-002</v>
      </c>
      <c r="D584" s="5"/>
      <c r="E584" s="6">
        <v>45894.692501354199</v>
      </c>
      <c r="F584" s="7">
        <f t="shared" si="18"/>
        <v>45894.692501354199</v>
      </c>
      <c r="G584" s="5"/>
      <c r="H584" s="3" t="s">
        <v>852</v>
      </c>
      <c r="I584" s="4" t="s">
        <v>841</v>
      </c>
      <c r="J584" s="3" t="s">
        <v>842</v>
      </c>
      <c r="K584" s="3" t="s">
        <v>843</v>
      </c>
      <c r="L584" s="4" t="s">
        <v>971</v>
      </c>
      <c r="M584" s="3" t="s">
        <v>972</v>
      </c>
      <c r="N584" s="9" t="str">
        <f t="shared" si="19"/>
        <v>2AGV WM+ HNI Số 1, Ngách 22/163 Khuyến L</v>
      </c>
      <c r="O584" s="3">
        <v>10</v>
      </c>
      <c r="P584" s="4" t="s">
        <v>859</v>
      </c>
      <c r="Q584" s="3" t="s">
        <v>860</v>
      </c>
      <c r="R584" s="4" t="s">
        <v>861</v>
      </c>
      <c r="S584" s="4" t="s">
        <v>847</v>
      </c>
      <c r="T584" s="3">
        <v>111058</v>
      </c>
      <c r="U584" s="3">
        <v>2</v>
      </c>
      <c r="V584" s="3">
        <v>0</v>
      </c>
      <c r="X584" s="3" t="str">
        <f>VLOOKUP(Y584,Vat_tu__hang_hoa__dich_vu!$A:$B,2,0)</f>
        <v>GM500</v>
      </c>
      <c r="Y584" s="5" t="s">
        <v>2628</v>
      </c>
      <c r="AA584" s="3" t="s">
        <v>848</v>
      </c>
    </row>
    <row r="585" spans="1:27">
      <c r="A585" s="3" t="str">
        <f>VLOOKUP(B585,Data!$B:$F,5,0)</f>
        <v>00009704</v>
      </c>
      <c r="B585" s="4">
        <v>9105851316</v>
      </c>
      <c r="C585" s="5" t="str">
        <f>VLOOKUP(B585,Data!$B:$O,14,0)</f>
        <v>WIN-029</v>
      </c>
      <c r="D585" s="5"/>
      <c r="E585" s="6">
        <v>45894.6961758912</v>
      </c>
      <c r="F585" s="7">
        <f t="shared" si="18"/>
        <v>45894.6961758912</v>
      </c>
      <c r="G585" s="5"/>
      <c r="H585" s="3" t="s">
        <v>852</v>
      </c>
      <c r="I585" s="4" t="s">
        <v>841</v>
      </c>
      <c r="J585" s="3" t="s">
        <v>842</v>
      </c>
      <c r="K585" s="3" t="s">
        <v>843</v>
      </c>
      <c r="L585" s="4" t="s">
        <v>1035</v>
      </c>
      <c r="M585" s="3" t="s">
        <v>1036</v>
      </c>
      <c r="N585" s="9" t="str">
        <f t="shared" si="19"/>
        <v>6976 WM+ VPC 204 Lý Thường Kiệt</v>
      </c>
      <c r="O585" s="3">
        <v>10</v>
      </c>
      <c r="P585" s="4" t="s">
        <v>853</v>
      </c>
      <c r="Q585" s="3" t="s">
        <v>854</v>
      </c>
      <c r="R585" s="4" t="s">
        <v>855</v>
      </c>
      <c r="S585" s="4" t="s">
        <v>847</v>
      </c>
      <c r="T585" s="3">
        <v>55595</v>
      </c>
      <c r="U585" s="3">
        <v>6</v>
      </c>
      <c r="V585" s="3">
        <v>0</v>
      </c>
      <c r="X585" s="3" t="str">
        <f>VLOOKUP(Y585,Vat_tu__hang_hoa__dich_vu!$A:$B,2,0)</f>
        <v>TH200</v>
      </c>
      <c r="Y585" s="5" t="s">
        <v>2866</v>
      </c>
      <c r="AA585" s="3" t="s">
        <v>848</v>
      </c>
    </row>
    <row r="586" spans="1:27">
      <c r="A586" s="3" t="str">
        <f>VLOOKUP(B586,Data!$B:$F,5,0)</f>
        <v>00007349</v>
      </c>
      <c r="B586" s="4">
        <v>9105851363</v>
      </c>
      <c r="C586" s="5" t="str">
        <f>VLOOKUP(B586,Data!$B:$O,14,0)</f>
        <v>WIN-021</v>
      </c>
      <c r="D586" s="5"/>
      <c r="E586" s="6">
        <v>45894.698394247702</v>
      </c>
      <c r="F586" s="7">
        <f t="shared" si="18"/>
        <v>45894.698394247702</v>
      </c>
      <c r="G586" s="5"/>
      <c r="H586" s="3" t="s">
        <v>852</v>
      </c>
      <c r="I586" s="4" t="s">
        <v>841</v>
      </c>
      <c r="J586" s="3" t="s">
        <v>842</v>
      </c>
      <c r="K586" s="3" t="s">
        <v>843</v>
      </c>
      <c r="L586" s="4" t="s">
        <v>1528</v>
      </c>
      <c r="M586" s="3" t="s">
        <v>1529</v>
      </c>
      <c r="N586" s="9" t="str">
        <f t="shared" si="19"/>
        <v>2AS6 WM+ TTH 26 Hoàng Quốc Việt</v>
      </c>
      <c r="O586" s="3">
        <v>10</v>
      </c>
      <c r="P586" s="4" t="s">
        <v>873</v>
      </c>
      <c r="Q586" s="3" t="s">
        <v>874</v>
      </c>
      <c r="R586" s="4" t="s">
        <v>875</v>
      </c>
      <c r="S586" s="4" t="s">
        <v>847</v>
      </c>
      <c r="T586" s="3">
        <v>111606</v>
      </c>
      <c r="U586" s="3">
        <v>1</v>
      </c>
      <c r="V586" s="3">
        <v>0</v>
      </c>
      <c r="X586" s="3" t="str">
        <f>VLOOKUP(Y586,Vat_tu__hang_hoa__dich_vu!$A:$B,2,0)</f>
        <v>GXD500</v>
      </c>
      <c r="Y586" s="5" t="s">
        <v>2911</v>
      </c>
      <c r="AA586" s="3" t="s">
        <v>848</v>
      </c>
    </row>
    <row r="587" spans="1:27">
      <c r="A587" s="3" t="str">
        <f>VLOOKUP(B587,Data!$B:$F,5,0)</f>
        <v>00025355</v>
      </c>
      <c r="B587" s="4">
        <v>9105851393</v>
      </c>
      <c r="C587" s="5" t="str">
        <f>VLOOKUP(B587,Data!$B:$O,14,0)</f>
        <v>WIN-056</v>
      </c>
      <c r="D587" s="5"/>
      <c r="E587" s="6">
        <v>45894.700617361101</v>
      </c>
      <c r="F587" s="7">
        <f t="shared" si="18"/>
        <v>45894.700617361101</v>
      </c>
      <c r="G587" s="5"/>
      <c r="H587" s="3" t="s">
        <v>852</v>
      </c>
      <c r="I587" s="4" t="s">
        <v>841</v>
      </c>
      <c r="J587" s="3" t="s">
        <v>842</v>
      </c>
      <c r="K587" s="3" t="s">
        <v>843</v>
      </c>
      <c r="L587" s="4" t="s">
        <v>1073</v>
      </c>
      <c r="M587" s="3" t="s">
        <v>1074</v>
      </c>
      <c r="N587" s="9" t="str">
        <f t="shared" si="19"/>
        <v>5526 WM+ HYN Nhà A CC Phúc Hưng II</v>
      </c>
      <c r="O587" s="3">
        <v>10</v>
      </c>
      <c r="P587" s="4" t="s">
        <v>862</v>
      </c>
      <c r="Q587" s="3" t="s">
        <v>863</v>
      </c>
      <c r="R587" s="4" t="s">
        <v>864</v>
      </c>
      <c r="S587" s="4" t="s">
        <v>847</v>
      </c>
      <c r="T587" s="3">
        <v>74250</v>
      </c>
      <c r="U587" s="3">
        <v>2</v>
      </c>
      <c r="V587" s="3">
        <v>0</v>
      </c>
      <c r="X587" s="3" t="str">
        <f>VLOOKUP(Y587,Vat_tu__hang_hoa__dich_vu!$A:$B,2,0)</f>
        <v>CC300</v>
      </c>
      <c r="Y587" s="5" t="s">
        <v>2568</v>
      </c>
      <c r="AA587" s="3" t="s">
        <v>848</v>
      </c>
    </row>
    <row r="588" spans="1:27">
      <c r="A588" s="3" t="str">
        <f>VLOOKUP(B588,Data!$B:$F,5,0)</f>
        <v>00415252</v>
      </c>
      <c r="B588" s="4">
        <v>9105851425</v>
      </c>
      <c r="C588" s="5" t="str">
        <f>VLOOKUP(B588,Data!$B:$O,14,0)</f>
        <v>WIN-002</v>
      </c>
      <c r="D588" s="5"/>
      <c r="E588" s="6">
        <v>45894.704917361101</v>
      </c>
      <c r="F588" s="7">
        <f t="shared" si="18"/>
        <v>45894.704917361101</v>
      </c>
      <c r="G588" s="5"/>
      <c r="H588" s="3" t="s">
        <v>852</v>
      </c>
      <c r="I588" s="4" t="s">
        <v>841</v>
      </c>
      <c r="J588" s="3" t="s">
        <v>842</v>
      </c>
      <c r="K588" s="3" t="s">
        <v>843</v>
      </c>
      <c r="L588" s="4" t="s">
        <v>979</v>
      </c>
      <c r="M588" s="3" t="s">
        <v>980</v>
      </c>
      <c r="N588" s="9" t="str">
        <f t="shared" si="19"/>
        <v>2215 WM+ HNI 93 ngõ Núi Trúc</v>
      </c>
      <c r="O588" s="3">
        <v>10</v>
      </c>
      <c r="P588" s="4" t="s">
        <v>853</v>
      </c>
      <c r="Q588" s="3" t="s">
        <v>854</v>
      </c>
      <c r="R588" s="4" t="s">
        <v>855</v>
      </c>
      <c r="S588" s="4" t="s">
        <v>847</v>
      </c>
      <c r="T588" s="3">
        <v>55595</v>
      </c>
      <c r="U588" s="3">
        <v>2</v>
      </c>
      <c r="V588" s="3">
        <v>0</v>
      </c>
      <c r="X588" s="3" t="str">
        <f>VLOOKUP(Y588,Vat_tu__hang_hoa__dich_vu!$A:$B,2,0)</f>
        <v>TH200</v>
      </c>
      <c r="Y588" s="5" t="s">
        <v>2866</v>
      </c>
      <c r="AA588" s="3" t="s">
        <v>848</v>
      </c>
    </row>
    <row r="589" spans="1:27">
      <c r="A589" s="3" t="str">
        <f>VLOOKUP(B589,Data!$B:$F,5,0)</f>
        <v>00016670</v>
      </c>
      <c r="B589" s="4">
        <v>9105851491</v>
      </c>
      <c r="C589" s="5" t="str">
        <f>VLOOKUP(B589,Data!$B:$O,14,0)</f>
        <v>WIN-031</v>
      </c>
      <c r="D589" s="5"/>
      <c r="E589" s="6">
        <v>45894.7069793634</v>
      </c>
      <c r="F589" s="7">
        <f t="shared" si="18"/>
        <v>45894.7069793634</v>
      </c>
      <c r="G589" s="5"/>
      <c r="H589" s="3" t="s">
        <v>852</v>
      </c>
      <c r="I589" s="4" t="s">
        <v>841</v>
      </c>
      <c r="J589" s="3" t="s">
        <v>842</v>
      </c>
      <c r="K589" s="3" t="s">
        <v>843</v>
      </c>
      <c r="L589" s="4" t="s">
        <v>1479</v>
      </c>
      <c r="M589" s="3" t="s">
        <v>1480</v>
      </c>
      <c r="N589" s="9" t="str">
        <f t="shared" si="19"/>
        <v>6751 WM+ BNH Khu Sơn, Hạp Lĩnh</v>
      </c>
      <c r="O589" s="3">
        <v>10</v>
      </c>
      <c r="P589" s="4" t="s">
        <v>859</v>
      </c>
      <c r="Q589" s="3" t="s">
        <v>860</v>
      </c>
      <c r="R589" s="4" t="s">
        <v>861</v>
      </c>
      <c r="S589" s="4" t="s">
        <v>847</v>
      </c>
      <c r="T589" s="3">
        <v>111058</v>
      </c>
      <c r="U589" s="3">
        <v>2</v>
      </c>
      <c r="V589" s="3">
        <v>0</v>
      </c>
      <c r="X589" s="3" t="str">
        <f>VLOOKUP(Y589,Vat_tu__hang_hoa__dich_vu!$A:$B,2,0)</f>
        <v>GM500</v>
      </c>
      <c r="Y589" s="5" t="s">
        <v>2628</v>
      </c>
      <c r="AA589" s="3" t="s">
        <v>848</v>
      </c>
    </row>
    <row r="590" spans="1:27">
      <c r="A590" s="3" t="str">
        <f>VLOOKUP(B590,Data!$B:$F,5,0)</f>
        <v>00135668</v>
      </c>
      <c r="B590" s="4">
        <v>9105851544</v>
      </c>
      <c r="C590" s="5" t="str">
        <f>VLOOKUP(B590,Data!$B:$O,14,0)</f>
        <v>WIN</v>
      </c>
      <c r="D590" s="5"/>
      <c r="E590" s="6">
        <v>45894.7155200579</v>
      </c>
      <c r="F590" s="7">
        <f t="shared" si="18"/>
        <v>45894.7155200579</v>
      </c>
      <c r="G590" s="5"/>
      <c r="H590" s="3" t="s">
        <v>852</v>
      </c>
      <c r="I590" s="4" t="s">
        <v>841</v>
      </c>
      <c r="J590" s="3" t="s">
        <v>842</v>
      </c>
      <c r="K590" s="3" t="s">
        <v>843</v>
      </c>
      <c r="L590" s="4" t="s">
        <v>1325</v>
      </c>
      <c r="M590" s="3" t="s">
        <v>1326</v>
      </c>
      <c r="N590" s="9" t="str">
        <f t="shared" si="19"/>
        <v>2AK7 WIN HCM 66A Đường số 5</v>
      </c>
      <c r="O590" s="3">
        <v>10</v>
      </c>
      <c r="P590" s="4" t="s">
        <v>844</v>
      </c>
      <c r="Q590" s="3" t="s">
        <v>845</v>
      </c>
      <c r="R590" s="4" t="s">
        <v>846</v>
      </c>
      <c r="S590" s="4" t="s">
        <v>847</v>
      </c>
      <c r="T590" s="3">
        <v>46000</v>
      </c>
      <c r="U590" s="3">
        <v>2</v>
      </c>
      <c r="V590" s="3">
        <v>0</v>
      </c>
      <c r="X590" s="3" t="str">
        <f>VLOOKUP(Y590,Vat_tu__hang_hoa__dich_vu!$A:$B,2,0)</f>
        <v>MNH250</v>
      </c>
      <c r="Y590" s="5" t="s">
        <v>2912</v>
      </c>
      <c r="AA590" s="3" t="s">
        <v>848</v>
      </c>
    </row>
    <row r="591" spans="1:27">
      <c r="A591" s="3" t="str">
        <f>VLOOKUP(B591,Data!$B:$F,5,0)</f>
        <v>00135668</v>
      </c>
      <c r="B591" s="4">
        <v>9105851544</v>
      </c>
      <c r="C591" s="5" t="str">
        <f>VLOOKUP(B591,Data!$B:$O,14,0)</f>
        <v>WIN</v>
      </c>
      <c r="D591" s="5"/>
      <c r="E591" s="6">
        <v>45894.7155200579</v>
      </c>
      <c r="F591" s="7">
        <f t="shared" si="18"/>
        <v>45894.7155200579</v>
      </c>
      <c r="G591" s="5"/>
      <c r="H591" s="3" t="s">
        <v>852</v>
      </c>
      <c r="I591" s="4" t="s">
        <v>841</v>
      </c>
      <c r="J591" s="3" t="s">
        <v>842</v>
      </c>
      <c r="K591" s="3" t="s">
        <v>843</v>
      </c>
      <c r="L591" s="4" t="s">
        <v>1325</v>
      </c>
      <c r="M591" s="3" t="s">
        <v>1326</v>
      </c>
      <c r="N591" s="9" t="str">
        <f t="shared" si="19"/>
        <v>2AK7 WIN HCM 66A Đường số 5</v>
      </c>
      <c r="O591" s="3">
        <v>20</v>
      </c>
      <c r="P591" s="4" t="s">
        <v>868</v>
      </c>
      <c r="Q591" s="3" t="s">
        <v>869</v>
      </c>
      <c r="R591" s="4" t="s">
        <v>870</v>
      </c>
      <c r="S591" s="4" t="s">
        <v>847</v>
      </c>
      <c r="T591" s="3">
        <v>49500</v>
      </c>
      <c r="U591" s="3">
        <v>2</v>
      </c>
      <c r="V591" s="3">
        <v>0</v>
      </c>
      <c r="X591" s="3" t="str">
        <f>VLOOKUP(Y591,Vat_tu__hang_hoa__dich_vu!$A:$B,2,0)</f>
        <v>GL250KT</v>
      </c>
      <c r="Y591" s="5" t="s">
        <v>2681</v>
      </c>
      <c r="AA591" s="3" t="s">
        <v>848</v>
      </c>
    </row>
    <row r="592" spans="1:27">
      <c r="A592" s="3" t="str">
        <f>VLOOKUP(B592,Data!$B:$F,5,0)</f>
        <v>00415300</v>
      </c>
      <c r="B592" s="4">
        <v>9105851546</v>
      </c>
      <c r="C592" s="5" t="str">
        <f>VLOOKUP(B592,Data!$B:$O,14,0)</f>
        <v>WIN-002</v>
      </c>
      <c r="D592" s="5"/>
      <c r="E592" s="6">
        <v>45894.715636111097</v>
      </c>
      <c r="F592" s="7">
        <f t="shared" si="18"/>
        <v>45894.715636111097</v>
      </c>
      <c r="G592" s="5"/>
      <c r="H592" s="3" t="s">
        <v>852</v>
      </c>
      <c r="I592" s="4" t="s">
        <v>841</v>
      </c>
      <c r="J592" s="3" t="s">
        <v>842</v>
      </c>
      <c r="K592" s="3" t="s">
        <v>843</v>
      </c>
      <c r="L592" s="4" t="s">
        <v>1229</v>
      </c>
      <c r="M592" s="3" t="s">
        <v>1230</v>
      </c>
      <c r="N592" s="9" t="str">
        <f t="shared" si="19"/>
        <v>2ARC WM+ HNI 129 Nam Dư</v>
      </c>
      <c r="O592" s="3">
        <v>10</v>
      </c>
      <c r="P592" s="4" t="s">
        <v>859</v>
      </c>
      <c r="Q592" s="3" t="s">
        <v>860</v>
      </c>
      <c r="R592" s="4" t="s">
        <v>861</v>
      </c>
      <c r="S592" s="4" t="s">
        <v>847</v>
      </c>
      <c r="T592" s="3">
        <v>111058</v>
      </c>
      <c r="U592" s="3">
        <v>3</v>
      </c>
      <c r="V592" s="3">
        <v>0</v>
      </c>
      <c r="X592" s="3" t="str">
        <f>VLOOKUP(Y592,Vat_tu__hang_hoa__dich_vu!$A:$B,2,0)</f>
        <v>GM500</v>
      </c>
      <c r="Y592" s="5" t="s">
        <v>2628</v>
      </c>
      <c r="AA592" s="3" t="s">
        <v>848</v>
      </c>
    </row>
    <row r="593" spans="1:27">
      <c r="A593" s="3" t="str">
        <f>VLOOKUP(B593,Data!$B:$F,5,0)</f>
        <v>00030688</v>
      </c>
      <c r="B593" s="4">
        <v>9105851580</v>
      </c>
      <c r="C593" s="5" t="str">
        <f>VLOOKUP(B593,Data!$B:$O,14,0)</f>
        <v>WIN-025</v>
      </c>
      <c r="D593" s="5"/>
      <c r="E593" s="6">
        <v>45894.7211368403</v>
      </c>
      <c r="F593" s="7">
        <f t="shared" si="18"/>
        <v>45894.7211368403</v>
      </c>
      <c r="G593" s="5"/>
      <c r="H593" s="3" t="s">
        <v>852</v>
      </c>
      <c r="I593" s="4" t="s">
        <v>841</v>
      </c>
      <c r="J593" s="3" t="s">
        <v>842</v>
      </c>
      <c r="K593" s="3" t="s">
        <v>843</v>
      </c>
      <c r="L593" s="4" t="s">
        <v>1530</v>
      </c>
      <c r="M593" s="3" t="s">
        <v>1531</v>
      </c>
      <c r="N593" s="9" t="str">
        <f t="shared" si="19"/>
        <v>5227 WM+ HPG Thôn 4 Xã Kiến Quốc</v>
      </c>
      <c r="O593" s="3">
        <v>10</v>
      </c>
      <c r="P593" s="4" t="s">
        <v>844</v>
      </c>
      <c r="Q593" s="3" t="s">
        <v>845</v>
      </c>
      <c r="R593" s="4" t="s">
        <v>846</v>
      </c>
      <c r="S593" s="4" t="s">
        <v>847</v>
      </c>
      <c r="T593" s="3">
        <v>46000</v>
      </c>
      <c r="U593" s="3">
        <v>2</v>
      </c>
      <c r="V593" s="3">
        <v>0</v>
      </c>
      <c r="X593" s="3" t="str">
        <f>VLOOKUP(Y593,Vat_tu__hang_hoa__dich_vu!$A:$B,2,0)</f>
        <v>MNH250</v>
      </c>
      <c r="Y593" s="5" t="s">
        <v>2912</v>
      </c>
      <c r="AA593" s="3" t="s">
        <v>848</v>
      </c>
    </row>
    <row r="594" spans="1:27">
      <c r="A594" s="3" t="str">
        <f>VLOOKUP(B594,Data!$B:$F,5,0)</f>
        <v>00022011</v>
      </c>
      <c r="B594" s="4">
        <v>9105851592</v>
      </c>
      <c r="C594" s="5" t="str">
        <f>VLOOKUP(B594,Data!$B:$O,14,0)</f>
        <v>WIN-016</v>
      </c>
      <c r="D594" s="5"/>
      <c r="E594" s="6">
        <v>45894.724139664402</v>
      </c>
      <c r="F594" s="7">
        <f t="shared" si="18"/>
        <v>45894.724139664402</v>
      </c>
      <c r="G594" s="5"/>
      <c r="H594" s="3" t="s">
        <v>852</v>
      </c>
      <c r="I594" s="4" t="s">
        <v>841</v>
      </c>
      <c r="J594" s="3" t="s">
        <v>842</v>
      </c>
      <c r="K594" s="3" t="s">
        <v>843</v>
      </c>
      <c r="L594" s="4" t="s">
        <v>1179</v>
      </c>
      <c r="M594" s="3" t="s">
        <v>1180</v>
      </c>
      <c r="N594" s="9" t="str">
        <f t="shared" si="19"/>
        <v>2AM4 WM+ CTO 92 Xô Viết Nghệ Tĩnh</v>
      </c>
      <c r="O594" s="3">
        <v>10</v>
      </c>
      <c r="P594" s="4" t="s">
        <v>859</v>
      </c>
      <c r="Q594" s="3" t="s">
        <v>860</v>
      </c>
      <c r="R594" s="4" t="s">
        <v>861</v>
      </c>
      <c r="S594" s="4" t="s">
        <v>847</v>
      </c>
      <c r="T594" s="3">
        <v>111058</v>
      </c>
      <c r="U594" s="3">
        <v>2</v>
      </c>
      <c r="V594" s="3">
        <v>0</v>
      </c>
      <c r="X594" s="3" t="str">
        <f>VLOOKUP(Y594,Vat_tu__hang_hoa__dich_vu!$A:$B,2,0)</f>
        <v>GM500</v>
      </c>
      <c r="Y594" s="5" t="s">
        <v>2628</v>
      </c>
      <c r="AA594" s="3" t="s">
        <v>848</v>
      </c>
    </row>
    <row r="595" spans="1:27">
      <c r="A595" s="3" t="str">
        <f>VLOOKUP(B595,Data!$B:$F,5,0)</f>
        <v>00415318</v>
      </c>
      <c r="B595" s="4">
        <v>9105851603</v>
      </c>
      <c r="C595" s="5" t="str">
        <f>VLOOKUP(B595,Data!$B:$O,14,0)</f>
        <v>WIN-002</v>
      </c>
      <c r="D595" s="5"/>
      <c r="E595" s="6">
        <v>45894.729308831003</v>
      </c>
      <c r="F595" s="7">
        <f t="shared" si="18"/>
        <v>45894.729308831003</v>
      </c>
      <c r="G595" s="5"/>
      <c r="H595" s="3" t="s">
        <v>852</v>
      </c>
      <c r="I595" s="4" t="s">
        <v>841</v>
      </c>
      <c r="J595" s="3" t="s">
        <v>842</v>
      </c>
      <c r="K595" s="3" t="s">
        <v>843</v>
      </c>
      <c r="L595" s="4" t="s">
        <v>1301</v>
      </c>
      <c r="M595" s="3" t="s">
        <v>1302</v>
      </c>
      <c r="N595" s="9" t="str">
        <f t="shared" si="19"/>
        <v>2AUE WM+ HNI 72 Đường 2 Bãi Thụy</v>
      </c>
      <c r="O595" s="3">
        <v>10</v>
      </c>
      <c r="P595" s="4" t="s">
        <v>859</v>
      </c>
      <c r="Q595" s="3" t="s">
        <v>860</v>
      </c>
      <c r="R595" s="4" t="s">
        <v>861</v>
      </c>
      <c r="S595" s="4" t="s">
        <v>847</v>
      </c>
      <c r="T595" s="3">
        <v>111058</v>
      </c>
      <c r="U595" s="3">
        <v>2</v>
      </c>
      <c r="V595" s="3">
        <v>0</v>
      </c>
      <c r="X595" s="3" t="str">
        <f>VLOOKUP(Y595,Vat_tu__hang_hoa__dich_vu!$A:$B,2,0)</f>
        <v>GM500</v>
      </c>
      <c r="Y595" s="5" t="s">
        <v>2628</v>
      </c>
      <c r="AA595" s="3" t="s">
        <v>848</v>
      </c>
    </row>
    <row r="596" spans="1:27">
      <c r="A596" s="3" t="str">
        <f>VLOOKUP(B596,Data!$B:$F,5,0)</f>
        <v>00068256</v>
      </c>
      <c r="B596" s="4">
        <v>9105851625</v>
      </c>
      <c r="C596" s="5" t="str">
        <f>VLOOKUP(B596,Data!$B:$O,14,0)</f>
        <v>WIN-009</v>
      </c>
      <c r="D596" s="5"/>
      <c r="E596" s="6">
        <v>45894.729805289397</v>
      </c>
      <c r="F596" s="7">
        <f t="shared" si="18"/>
        <v>45894.729805289397</v>
      </c>
      <c r="G596" s="5"/>
      <c r="H596" s="3" t="s">
        <v>852</v>
      </c>
      <c r="I596" s="4" t="s">
        <v>841</v>
      </c>
      <c r="J596" s="3" t="s">
        <v>842</v>
      </c>
      <c r="K596" s="3" t="s">
        <v>843</v>
      </c>
      <c r="L596" s="4" t="s">
        <v>893</v>
      </c>
      <c r="M596" s="3" t="s">
        <v>894</v>
      </c>
      <c r="N596" s="9" t="str">
        <f t="shared" si="19"/>
        <v>5421 WM+ DNG 124 Nguyễn Đức Trung</v>
      </c>
      <c r="O596" s="3">
        <v>10</v>
      </c>
      <c r="P596" s="4" t="s">
        <v>853</v>
      </c>
      <c r="Q596" s="3" t="s">
        <v>854</v>
      </c>
      <c r="R596" s="4" t="s">
        <v>855</v>
      </c>
      <c r="S596" s="4" t="s">
        <v>847</v>
      </c>
      <c r="T596" s="3">
        <v>55595</v>
      </c>
      <c r="U596" s="3">
        <v>1</v>
      </c>
      <c r="V596" s="3">
        <v>0</v>
      </c>
      <c r="X596" s="3" t="str">
        <f>VLOOKUP(Y596,Vat_tu__hang_hoa__dich_vu!$A:$B,2,0)</f>
        <v>TH200</v>
      </c>
      <c r="Y596" s="5" t="s">
        <v>2866</v>
      </c>
      <c r="AA596" s="3" t="s">
        <v>848</v>
      </c>
    </row>
    <row r="597" spans="1:27">
      <c r="A597" s="3" t="str">
        <f>VLOOKUP(B597,Data!$B:$F,5,0)</f>
        <v>00135677</v>
      </c>
      <c r="B597" s="4">
        <v>9105851632</v>
      </c>
      <c r="C597" s="5" t="str">
        <f>VLOOKUP(B597,Data!$B:$O,14,0)</f>
        <v>WIN</v>
      </c>
      <c r="D597" s="5"/>
      <c r="E597" s="6">
        <v>45894.731017245402</v>
      </c>
      <c r="F597" s="7">
        <f t="shared" si="18"/>
        <v>45894.731017245402</v>
      </c>
      <c r="G597" s="5"/>
      <c r="H597" s="3" t="s">
        <v>852</v>
      </c>
      <c r="I597" s="4" t="s">
        <v>841</v>
      </c>
      <c r="J597" s="3" t="s">
        <v>842</v>
      </c>
      <c r="K597" s="3" t="s">
        <v>843</v>
      </c>
      <c r="L597" s="4" t="s">
        <v>1153</v>
      </c>
      <c r="M597" s="3" t="s">
        <v>1154</v>
      </c>
      <c r="N597" s="9" t="str">
        <f t="shared" si="19"/>
        <v>2446 WM+ HCM 94 Trần Văn Dư</v>
      </c>
      <c r="O597" s="3">
        <v>10</v>
      </c>
      <c r="P597" s="4" t="s">
        <v>859</v>
      </c>
      <c r="Q597" s="3" t="s">
        <v>860</v>
      </c>
      <c r="R597" s="4" t="s">
        <v>861</v>
      </c>
      <c r="S597" s="4" t="s">
        <v>847</v>
      </c>
      <c r="T597" s="3">
        <v>111058</v>
      </c>
      <c r="U597" s="3">
        <v>2</v>
      </c>
      <c r="V597" s="3">
        <v>0</v>
      </c>
      <c r="X597" s="3" t="str">
        <f>VLOOKUP(Y597,Vat_tu__hang_hoa__dich_vu!$A:$B,2,0)</f>
        <v>GM500</v>
      </c>
      <c r="Y597" s="5" t="s">
        <v>2628</v>
      </c>
      <c r="AA597" s="3" t="s">
        <v>848</v>
      </c>
    </row>
    <row r="598" spans="1:27">
      <c r="A598" s="3" t="str">
        <f>VLOOKUP(B598,Data!$B:$F,5,0)</f>
        <v>00135677</v>
      </c>
      <c r="B598" s="4">
        <v>9105851632</v>
      </c>
      <c r="C598" s="5" t="str">
        <f>VLOOKUP(B598,Data!$B:$O,14,0)</f>
        <v>WIN</v>
      </c>
      <c r="D598" s="5"/>
      <c r="E598" s="6">
        <v>45894.731017245402</v>
      </c>
      <c r="F598" s="7">
        <f t="shared" si="18"/>
        <v>45894.731017245402</v>
      </c>
      <c r="G598" s="5"/>
      <c r="H598" s="3" t="s">
        <v>852</v>
      </c>
      <c r="I598" s="4" t="s">
        <v>841</v>
      </c>
      <c r="J598" s="3" t="s">
        <v>842</v>
      </c>
      <c r="K598" s="3" t="s">
        <v>843</v>
      </c>
      <c r="L598" s="4" t="s">
        <v>1153</v>
      </c>
      <c r="M598" s="3" t="s">
        <v>1154</v>
      </c>
      <c r="N598" s="9" t="str">
        <f t="shared" si="19"/>
        <v>2446 WM+ HCM 94 Trần Văn Dư</v>
      </c>
      <c r="O598" s="3">
        <v>20</v>
      </c>
      <c r="P598" s="4" t="s">
        <v>862</v>
      </c>
      <c r="Q598" s="3" t="s">
        <v>863</v>
      </c>
      <c r="R598" s="4" t="s">
        <v>864</v>
      </c>
      <c r="S598" s="4" t="s">
        <v>847</v>
      </c>
      <c r="T598" s="3">
        <v>74250</v>
      </c>
      <c r="U598" s="3">
        <v>2</v>
      </c>
      <c r="V598" s="3">
        <v>0</v>
      </c>
      <c r="X598" s="3" t="str">
        <f>VLOOKUP(Y598,Vat_tu__hang_hoa__dich_vu!$A:$B,2,0)</f>
        <v>CC300</v>
      </c>
      <c r="Y598" s="5" t="s">
        <v>2568</v>
      </c>
      <c r="AA598" s="3" t="s">
        <v>848</v>
      </c>
    </row>
    <row r="599" spans="1:27">
      <c r="A599" s="3" t="str">
        <f>VLOOKUP(B599,Data!$B:$F,5,0)</f>
        <v>00135677</v>
      </c>
      <c r="B599" s="4">
        <v>9105851632</v>
      </c>
      <c r="C599" s="5" t="str">
        <f>VLOOKUP(B599,Data!$B:$O,14,0)</f>
        <v>WIN</v>
      </c>
      <c r="D599" s="5"/>
      <c r="E599" s="6">
        <v>45894.731017245402</v>
      </c>
      <c r="F599" s="7">
        <f t="shared" si="18"/>
        <v>45894.731017245402</v>
      </c>
      <c r="G599" s="5"/>
      <c r="H599" s="3" t="s">
        <v>852</v>
      </c>
      <c r="I599" s="4" t="s">
        <v>841</v>
      </c>
      <c r="J599" s="3" t="s">
        <v>842</v>
      </c>
      <c r="K599" s="3" t="s">
        <v>843</v>
      </c>
      <c r="L599" s="4" t="s">
        <v>1153</v>
      </c>
      <c r="M599" s="3" t="s">
        <v>1154</v>
      </c>
      <c r="N599" s="9" t="str">
        <f t="shared" si="19"/>
        <v>2446 WM+ HCM 94 Trần Văn Dư</v>
      </c>
      <c r="O599" s="3">
        <v>30</v>
      </c>
      <c r="P599" s="4" t="s">
        <v>856</v>
      </c>
      <c r="Q599" s="3" t="s">
        <v>857</v>
      </c>
      <c r="R599" s="4" t="s">
        <v>858</v>
      </c>
      <c r="S599" s="4" t="s">
        <v>847</v>
      </c>
      <c r="T599" s="3">
        <v>50182</v>
      </c>
      <c r="U599" s="3">
        <v>4</v>
      </c>
      <c r="V599" s="3">
        <v>0</v>
      </c>
      <c r="X599" s="3" t="str">
        <f>VLOOKUP(Y599,Vat_tu__hang_hoa__dich_vu!$A:$B,2,0)</f>
        <v>GTLX250G</v>
      </c>
      <c r="Y599" s="5" t="s">
        <v>2913</v>
      </c>
      <c r="AA599" s="3" t="s">
        <v>848</v>
      </c>
    </row>
    <row r="600" spans="1:27">
      <c r="A600" s="3" t="str">
        <f>VLOOKUP(B600,Data!$B:$F,5,0)</f>
        <v>00135677</v>
      </c>
      <c r="B600" s="4">
        <v>9105851632</v>
      </c>
      <c r="C600" s="5" t="str">
        <f>VLOOKUP(B600,Data!$B:$O,14,0)</f>
        <v>WIN</v>
      </c>
      <c r="D600" s="5"/>
      <c r="E600" s="6">
        <v>45894.731017245402</v>
      </c>
      <c r="F600" s="7">
        <f t="shared" si="18"/>
        <v>45894.731017245402</v>
      </c>
      <c r="G600" s="5"/>
      <c r="H600" s="3" t="s">
        <v>852</v>
      </c>
      <c r="I600" s="4" t="s">
        <v>841</v>
      </c>
      <c r="J600" s="3" t="s">
        <v>842</v>
      </c>
      <c r="K600" s="3" t="s">
        <v>843</v>
      </c>
      <c r="L600" s="4" t="s">
        <v>1153</v>
      </c>
      <c r="M600" s="3" t="s">
        <v>1154</v>
      </c>
      <c r="N600" s="9" t="str">
        <f t="shared" si="19"/>
        <v>2446 WM+ HCM 94 Trần Văn Dư</v>
      </c>
      <c r="O600" s="3">
        <v>40</v>
      </c>
      <c r="P600" s="4" t="s">
        <v>853</v>
      </c>
      <c r="Q600" s="3" t="s">
        <v>854</v>
      </c>
      <c r="R600" s="4" t="s">
        <v>855</v>
      </c>
      <c r="S600" s="4" t="s">
        <v>847</v>
      </c>
      <c r="T600" s="3">
        <v>55595</v>
      </c>
      <c r="U600" s="3">
        <v>1</v>
      </c>
      <c r="V600" s="3">
        <v>0</v>
      </c>
      <c r="X600" s="3" t="str">
        <f>VLOOKUP(Y600,Vat_tu__hang_hoa__dich_vu!$A:$B,2,0)</f>
        <v>TH200</v>
      </c>
      <c r="Y600" s="5" t="s">
        <v>2866</v>
      </c>
      <c r="AA600" s="3" t="s">
        <v>848</v>
      </c>
    </row>
    <row r="601" spans="1:27">
      <c r="A601" s="3" t="str">
        <f>VLOOKUP(B601,Data!$B:$F,5,0)</f>
        <v>00135677</v>
      </c>
      <c r="B601" s="4">
        <v>9105851632</v>
      </c>
      <c r="C601" s="5" t="str">
        <f>VLOOKUP(B601,Data!$B:$O,14,0)</f>
        <v>WIN</v>
      </c>
      <c r="D601" s="5"/>
      <c r="E601" s="6">
        <v>45894.731017245402</v>
      </c>
      <c r="F601" s="7">
        <f t="shared" si="18"/>
        <v>45894.731017245402</v>
      </c>
      <c r="G601" s="5"/>
      <c r="H601" s="3" t="s">
        <v>852</v>
      </c>
      <c r="I601" s="4" t="s">
        <v>841</v>
      </c>
      <c r="J601" s="3" t="s">
        <v>842</v>
      </c>
      <c r="K601" s="3" t="s">
        <v>843</v>
      </c>
      <c r="L601" s="4" t="s">
        <v>1153</v>
      </c>
      <c r="M601" s="3" t="s">
        <v>1154</v>
      </c>
      <c r="N601" s="9" t="str">
        <f t="shared" si="19"/>
        <v>2446 WM+ HCM 94 Trần Văn Dư</v>
      </c>
      <c r="O601" s="3">
        <v>50</v>
      </c>
      <c r="P601" s="4" t="s">
        <v>849</v>
      </c>
      <c r="Q601" s="3" t="s">
        <v>850</v>
      </c>
      <c r="R601" s="4" t="s">
        <v>851</v>
      </c>
      <c r="S601" s="4" t="s">
        <v>847</v>
      </c>
      <c r="T601" s="3">
        <v>73431</v>
      </c>
      <c r="U601" s="3">
        <v>1</v>
      </c>
      <c r="V601" s="3">
        <v>0</v>
      </c>
      <c r="X601" s="3" t="str">
        <f>VLOOKUP(Y601,Vat_tu__hang_hoa__dich_vu!$A:$B,2,0)</f>
        <v>CGM300</v>
      </c>
      <c r="Y601" s="5" t="s">
        <v>2577</v>
      </c>
      <c r="AA601" s="3" t="s">
        <v>848</v>
      </c>
    </row>
    <row r="602" spans="1:27">
      <c r="A602" s="3" t="str">
        <f>VLOOKUP(B602,Data!$B:$F,5,0)</f>
        <v>00415359</v>
      </c>
      <c r="B602" s="4">
        <v>9105851689</v>
      </c>
      <c r="C602" s="5" t="str">
        <f>VLOOKUP(B602,Data!$B:$O,14,0)</f>
        <v>WIN-002</v>
      </c>
      <c r="D602" s="5"/>
      <c r="E602" s="6">
        <v>45894.732974919003</v>
      </c>
      <c r="F602" s="7">
        <f t="shared" si="18"/>
        <v>45894.732974919003</v>
      </c>
      <c r="G602" s="5"/>
      <c r="H602" s="3" t="s">
        <v>852</v>
      </c>
      <c r="I602" s="4" t="s">
        <v>841</v>
      </c>
      <c r="J602" s="3" t="s">
        <v>842</v>
      </c>
      <c r="K602" s="3" t="s">
        <v>843</v>
      </c>
      <c r="L602" s="4" t="s">
        <v>905</v>
      </c>
      <c r="M602" s="3" t="s">
        <v>906</v>
      </c>
      <c r="N602" s="9" t="str">
        <f t="shared" si="19"/>
        <v>6050 WM+ HNI 188 Quảng Oai</v>
      </c>
      <c r="O602" s="3">
        <v>10</v>
      </c>
      <c r="P602" s="4" t="s">
        <v>844</v>
      </c>
      <c r="Q602" s="3" t="s">
        <v>845</v>
      </c>
      <c r="R602" s="4" t="s">
        <v>846</v>
      </c>
      <c r="S602" s="4" t="s">
        <v>847</v>
      </c>
      <c r="T602" s="3">
        <v>46000</v>
      </c>
      <c r="U602" s="3">
        <v>1</v>
      </c>
      <c r="V602" s="3">
        <v>0</v>
      </c>
      <c r="X602" s="3" t="str">
        <f>VLOOKUP(Y602,Vat_tu__hang_hoa__dich_vu!$A:$B,2,0)</f>
        <v>MNH250</v>
      </c>
      <c r="Y602" s="5" t="s">
        <v>2912</v>
      </c>
      <c r="AA602" s="3" t="s">
        <v>848</v>
      </c>
    </row>
    <row r="603" spans="1:27">
      <c r="A603" s="3" t="str">
        <f>VLOOKUP(B603,Data!$B:$F,5,0)</f>
        <v>00415366</v>
      </c>
      <c r="B603" s="4">
        <v>9105851710</v>
      </c>
      <c r="C603" s="5" t="str">
        <f>VLOOKUP(B603,Data!$B:$O,14,0)</f>
        <v>WIN-002</v>
      </c>
      <c r="D603" s="5"/>
      <c r="E603" s="6">
        <v>45894.736028587999</v>
      </c>
      <c r="F603" s="7">
        <f t="shared" si="18"/>
        <v>45894.736028587999</v>
      </c>
      <c r="G603" s="5"/>
      <c r="H603" s="3" t="s">
        <v>852</v>
      </c>
      <c r="I603" s="4" t="s">
        <v>841</v>
      </c>
      <c r="J603" s="3" t="s">
        <v>842</v>
      </c>
      <c r="K603" s="3" t="s">
        <v>843</v>
      </c>
      <c r="L603" s="4" t="s">
        <v>1385</v>
      </c>
      <c r="M603" s="3" t="s">
        <v>1386</v>
      </c>
      <c r="N603" s="9" t="str">
        <f t="shared" si="19"/>
        <v>3057 WM+ HNI P05 Park Hill</v>
      </c>
      <c r="O603" s="3">
        <v>10</v>
      </c>
      <c r="P603" s="4" t="s">
        <v>865</v>
      </c>
      <c r="Q603" s="3" t="s">
        <v>866</v>
      </c>
      <c r="R603" s="4" t="s">
        <v>867</v>
      </c>
      <c r="S603" s="4" t="s">
        <v>847</v>
      </c>
      <c r="T603" s="3">
        <v>70950</v>
      </c>
      <c r="U603" s="3">
        <v>2</v>
      </c>
      <c r="V603" s="3">
        <v>0</v>
      </c>
      <c r="X603" s="3" t="str">
        <f>VLOOKUP(Y603,Vat_tu__hang_hoa__dich_vu!$A:$B,2,0)</f>
        <v>CN300</v>
      </c>
      <c r="Y603" s="5" t="s">
        <v>2617</v>
      </c>
      <c r="AA603" s="3" t="s">
        <v>848</v>
      </c>
    </row>
    <row r="604" spans="1:27">
      <c r="A604" s="3" t="str">
        <f>VLOOKUP(B604,Data!$B:$F,5,0)</f>
        <v>00008446</v>
      </c>
      <c r="B604" s="4">
        <v>9105851768</v>
      </c>
      <c r="C604" s="5" t="str">
        <f>VLOOKUP(B604,Data!$B:$O,14,0)</f>
        <v>WIN-065</v>
      </c>
      <c r="D604" s="5"/>
      <c r="E604" s="6">
        <v>45894.743350034703</v>
      </c>
      <c r="F604" s="7">
        <f t="shared" si="18"/>
        <v>45894.743350034703</v>
      </c>
      <c r="G604" s="5"/>
      <c r="H604" s="3" t="s">
        <v>852</v>
      </c>
      <c r="I604" s="4" t="s">
        <v>841</v>
      </c>
      <c r="J604" s="3" t="s">
        <v>842</v>
      </c>
      <c r="K604" s="3" t="s">
        <v>843</v>
      </c>
      <c r="L604" s="4" t="s">
        <v>1532</v>
      </c>
      <c r="M604" s="3" t="s">
        <v>1533</v>
      </c>
      <c r="N604" s="9" t="str">
        <f t="shared" si="19"/>
        <v>5992 WM+ BGG Phố Hoa, Trung Tâm</v>
      </c>
      <c r="O604" s="3">
        <v>10</v>
      </c>
      <c r="P604" s="4" t="s">
        <v>856</v>
      </c>
      <c r="Q604" s="3" t="s">
        <v>857</v>
      </c>
      <c r="R604" s="4" t="s">
        <v>858</v>
      </c>
      <c r="S604" s="4" t="s">
        <v>847</v>
      </c>
      <c r="T604" s="3">
        <v>50182</v>
      </c>
      <c r="U604" s="3">
        <v>2</v>
      </c>
      <c r="V604" s="3">
        <v>0</v>
      </c>
      <c r="X604" s="3" t="str">
        <f>VLOOKUP(Y604,Vat_tu__hang_hoa__dich_vu!$A:$B,2,0)</f>
        <v>GTLX250G</v>
      </c>
      <c r="Y604" s="5" t="s">
        <v>2913</v>
      </c>
      <c r="AA604" s="3" t="s">
        <v>848</v>
      </c>
    </row>
    <row r="605" spans="1:27">
      <c r="A605" s="3" t="str">
        <f>VLOOKUP(B605,Data!$B:$F,5,0)</f>
        <v>00008446</v>
      </c>
      <c r="B605" s="4">
        <v>9105851768</v>
      </c>
      <c r="C605" s="5" t="str">
        <f>VLOOKUP(B605,Data!$B:$O,14,0)</f>
        <v>WIN-065</v>
      </c>
      <c r="D605" s="5"/>
      <c r="E605" s="6">
        <v>45894.743350034703</v>
      </c>
      <c r="F605" s="7">
        <f t="shared" si="18"/>
        <v>45894.743350034703</v>
      </c>
      <c r="G605" s="5"/>
      <c r="H605" s="3" t="s">
        <v>852</v>
      </c>
      <c r="I605" s="4" t="s">
        <v>841</v>
      </c>
      <c r="J605" s="3" t="s">
        <v>842</v>
      </c>
      <c r="K605" s="3" t="s">
        <v>843</v>
      </c>
      <c r="L605" s="4" t="s">
        <v>1532</v>
      </c>
      <c r="M605" s="3" t="s">
        <v>1533</v>
      </c>
      <c r="N605" s="9" t="str">
        <f t="shared" si="19"/>
        <v>5992 WM+ BGG Phố Hoa, Trung Tâm</v>
      </c>
      <c r="O605" s="3">
        <v>20</v>
      </c>
      <c r="P605" s="4" t="s">
        <v>859</v>
      </c>
      <c r="Q605" s="3" t="s">
        <v>860</v>
      </c>
      <c r="R605" s="4" t="s">
        <v>861</v>
      </c>
      <c r="S605" s="4" t="s">
        <v>847</v>
      </c>
      <c r="T605" s="3">
        <v>111058</v>
      </c>
      <c r="U605" s="3">
        <v>2</v>
      </c>
      <c r="V605" s="3">
        <v>0</v>
      </c>
      <c r="X605" s="3" t="str">
        <f>VLOOKUP(Y605,Vat_tu__hang_hoa__dich_vu!$A:$B,2,0)</f>
        <v>GM500</v>
      </c>
      <c r="Y605" s="5" t="s">
        <v>2628</v>
      </c>
      <c r="AA605" s="3" t="s">
        <v>848</v>
      </c>
    </row>
    <row r="606" spans="1:27">
      <c r="A606" s="3" t="str">
        <f>VLOOKUP(B606,Data!$B:$F,5,0)</f>
        <v>00415407</v>
      </c>
      <c r="B606" s="4">
        <v>9105851818</v>
      </c>
      <c r="C606" s="5" t="str">
        <f>VLOOKUP(B606,Data!$B:$O,14,0)</f>
        <v>WIN-002</v>
      </c>
      <c r="D606" s="5"/>
      <c r="E606" s="6">
        <v>45894.749471377298</v>
      </c>
      <c r="F606" s="7">
        <f t="shared" si="18"/>
        <v>45894.749471377298</v>
      </c>
      <c r="G606" s="5"/>
      <c r="H606" s="3" t="s">
        <v>852</v>
      </c>
      <c r="I606" s="4" t="s">
        <v>841</v>
      </c>
      <c r="J606" s="3" t="s">
        <v>842</v>
      </c>
      <c r="K606" s="3" t="s">
        <v>843</v>
      </c>
      <c r="L606" s="4" t="s">
        <v>941</v>
      </c>
      <c r="M606" s="3" t="s">
        <v>942</v>
      </c>
      <c r="N606" s="9" t="str">
        <f t="shared" si="19"/>
        <v>5369 WM+ HNI Khu Phố, TT Liên Quan</v>
      </c>
      <c r="O606" s="3">
        <v>10</v>
      </c>
      <c r="P606" s="4" t="s">
        <v>859</v>
      </c>
      <c r="Q606" s="3" t="s">
        <v>860</v>
      </c>
      <c r="R606" s="4" t="s">
        <v>861</v>
      </c>
      <c r="S606" s="4" t="s">
        <v>847</v>
      </c>
      <c r="T606" s="3">
        <v>111058</v>
      </c>
      <c r="U606" s="3">
        <v>7</v>
      </c>
      <c r="V606" s="3">
        <v>0</v>
      </c>
      <c r="X606" s="3" t="str">
        <f>VLOOKUP(Y606,Vat_tu__hang_hoa__dich_vu!$A:$B,2,0)</f>
        <v>GM500</v>
      </c>
      <c r="Y606" s="5" t="s">
        <v>2628</v>
      </c>
      <c r="AA606" s="3" t="s">
        <v>848</v>
      </c>
    </row>
    <row r="607" spans="1:27">
      <c r="A607" s="3" t="str">
        <f>VLOOKUP(B607,Data!$B:$F,5,0)</f>
        <v>00068275</v>
      </c>
      <c r="B607" s="4">
        <v>9105851816</v>
      </c>
      <c r="C607" s="5" t="str">
        <f>VLOOKUP(B607,Data!$B:$O,14,0)</f>
        <v>WIN-009</v>
      </c>
      <c r="D607" s="5"/>
      <c r="E607" s="6">
        <v>45894.754592511599</v>
      </c>
      <c r="F607" s="7">
        <f t="shared" si="18"/>
        <v>45894.754592511599</v>
      </c>
      <c r="G607" s="5"/>
      <c r="H607" s="3" t="s">
        <v>852</v>
      </c>
      <c r="I607" s="4" t="s">
        <v>841</v>
      </c>
      <c r="J607" s="3" t="s">
        <v>842</v>
      </c>
      <c r="K607" s="3" t="s">
        <v>843</v>
      </c>
      <c r="L607" s="4" t="s">
        <v>889</v>
      </c>
      <c r="M607" s="3" t="s">
        <v>890</v>
      </c>
      <c r="N607" s="9" t="str">
        <f t="shared" si="19"/>
        <v>4528 WM+ DNG 140 Lý Thái Tổ</v>
      </c>
      <c r="O607" s="3">
        <v>10</v>
      </c>
      <c r="P607" s="4" t="s">
        <v>873</v>
      </c>
      <c r="Q607" s="3" t="s">
        <v>874</v>
      </c>
      <c r="R607" s="4" t="s">
        <v>875</v>
      </c>
      <c r="S607" s="4" t="s">
        <v>847</v>
      </c>
      <c r="T607" s="3">
        <v>111606</v>
      </c>
      <c r="U607" s="3">
        <v>6</v>
      </c>
      <c r="V607" s="3">
        <v>0</v>
      </c>
      <c r="X607" s="3" t="str">
        <f>VLOOKUP(Y607,Vat_tu__hang_hoa__dich_vu!$A:$B,2,0)</f>
        <v>GXD500</v>
      </c>
      <c r="Y607" s="5" t="s">
        <v>2911</v>
      </c>
      <c r="AA607" s="3" t="s">
        <v>848</v>
      </c>
    </row>
    <row r="608" spans="1:27">
      <c r="A608" s="3" t="str">
        <f>VLOOKUP(B608,Data!$B:$F,5,0)</f>
        <v>00004017</v>
      </c>
      <c r="B608" s="4">
        <v>9105851833</v>
      </c>
      <c r="C608" s="5" t="str">
        <f>VLOOKUP(B608,Data!$B:$O,14,0)</f>
        <v>WIN-017</v>
      </c>
      <c r="D608" s="5"/>
      <c r="E608" s="6">
        <v>45894.755444479197</v>
      </c>
      <c r="F608" s="7">
        <f t="shared" si="18"/>
        <v>45894.755444479197</v>
      </c>
      <c r="G608" s="5"/>
      <c r="H608" s="3" t="s">
        <v>852</v>
      </c>
      <c r="I608" s="4" t="s">
        <v>841</v>
      </c>
      <c r="J608" s="3" t="s">
        <v>842</v>
      </c>
      <c r="K608" s="3" t="s">
        <v>843</v>
      </c>
      <c r="L608" s="4" t="s">
        <v>1133</v>
      </c>
      <c r="M608" s="3" t="s">
        <v>1134</v>
      </c>
      <c r="N608" s="9" t="str">
        <f t="shared" si="19"/>
        <v>6732 WM+ DLK 32 Ama Jhao</v>
      </c>
      <c r="O608" s="3">
        <v>10</v>
      </c>
      <c r="P608" s="4" t="s">
        <v>868</v>
      </c>
      <c r="Q608" s="3" t="s">
        <v>869</v>
      </c>
      <c r="R608" s="4" t="s">
        <v>870</v>
      </c>
      <c r="S608" s="4" t="s">
        <v>847</v>
      </c>
      <c r="T608" s="3">
        <v>49500</v>
      </c>
      <c r="U608" s="3">
        <v>1</v>
      </c>
      <c r="V608" s="3">
        <v>0</v>
      </c>
      <c r="X608" s="3" t="str">
        <f>VLOOKUP(Y608,Vat_tu__hang_hoa__dich_vu!$A:$B,2,0)</f>
        <v>GL250KT</v>
      </c>
      <c r="Y608" s="5" t="s">
        <v>2681</v>
      </c>
      <c r="AA608" s="3" t="s">
        <v>848</v>
      </c>
    </row>
    <row r="609" spans="1:27">
      <c r="A609" s="3" t="str">
        <f>VLOOKUP(B609,Data!$B:$F,5,0)</f>
        <v>00004017</v>
      </c>
      <c r="B609" s="4">
        <v>9105851833</v>
      </c>
      <c r="C609" s="5" t="str">
        <f>VLOOKUP(B609,Data!$B:$O,14,0)</f>
        <v>WIN-017</v>
      </c>
      <c r="D609" s="5"/>
      <c r="E609" s="6">
        <v>45894.755444479197</v>
      </c>
      <c r="F609" s="7">
        <f t="shared" si="18"/>
        <v>45894.755444479197</v>
      </c>
      <c r="G609" s="5"/>
      <c r="H609" s="3" t="s">
        <v>852</v>
      </c>
      <c r="I609" s="4" t="s">
        <v>841</v>
      </c>
      <c r="J609" s="3" t="s">
        <v>842</v>
      </c>
      <c r="K609" s="3" t="s">
        <v>843</v>
      </c>
      <c r="L609" s="4" t="s">
        <v>1133</v>
      </c>
      <c r="M609" s="3" t="s">
        <v>1134</v>
      </c>
      <c r="N609" s="9" t="str">
        <f t="shared" si="19"/>
        <v>6732 WM+ DLK 32 Ama Jhao</v>
      </c>
      <c r="O609" s="3">
        <v>20</v>
      </c>
      <c r="P609" s="4" t="s">
        <v>862</v>
      </c>
      <c r="Q609" s="3" t="s">
        <v>863</v>
      </c>
      <c r="R609" s="4" t="s">
        <v>864</v>
      </c>
      <c r="S609" s="4" t="s">
        <v>847</v>
      </c>
      <c r="T609" s="3">
        <v>74250</v>
      </c>
      <c r="U609" s="3">
        <v>3</v>
      </c>
      <c r="V609" s="3">
        <v>0</v>
      </c>
      <c r="X609" s="3" t="str">
        <f>VLOOKUP(Y609,Vat_tu__hang_hoa__dich_vu!$A:$B,2,0)</f>
        <v>CC300</v>
      </c>
      <c r="Y609" s="5" t="s">
        <v>2568</v>
      </c>
      <c r="AA609" s="3" t="s">
        <v>848</v>
      </c>
    </row>
    <row r="610" spans="1:27">
      <c r="A610" s="3" t="str">
        <f>VLOOKUP(B610,Data!$B:$F,5,0)</f>
        <v>00030697</v>
      </c>
      <c r="B610" s="4">
        <v>9105851839</v>
      </c>
      <c r="C610" s="5" t="str">
        <f>VLOOKUP(B610,Data!$B:$O,14,0)</f>
        <v>WIN-025</v>
      </c>
      <c r="D610" s="5"/>
      <c r="E610" s="6">
        <v>45894.755636307898</v>
      </c>
      <c r="F610" s="7">
        <f t="shared" si="18"/>
        <v>45894.755636307898</v>
      </c>
      <c r="G610" s="5"/>
      <c r="H610" s="3" t="s">
        <v>852</v>
      </c>
      <c r="I610" s="4" t="s">
        <v>841</v>
      </c>
      <c r="J610" s="3" t="s">
        <v>842</v>
      </c>
      <c r="K610" s="3" t="s">
        <v>843</v>
      </c>
      <c r="L610" s="4" t="s">
        <v>1534</v>
      </c>
      <c r="M610" s="3" t="s">
        <v>1535</v>
      </c>
      <c r="N610" s="9" t="str">
        <f t="shared" si="19"/>
        <v>2AD9 WM+ HPG An Thắng, Thủy Nguyên</v>
      </c>
      <c r="O610" s="3">
        <v>10</v>
      </c>
      <c r="P610" s="4" t="s">
        <v>849</v>
      </c>
      <c r="Q610" s="3" t="s">
        <v>850</v>
      </c>
      <c r="R610" s="4" t="s">
        <v>851</v>
      </c>
      <c r="S610" s="4" t="s">
        <v>847</v>
      </c>
      <c r="T610" s="3">
        <v>73431</v>
      </c>
      <c r="U610" s="3">
        <v>1</v>
      </c>
      <c r="V610" s="3">
        <v>0</v>
      </c>
      <c r="X610" s="3" t="str">
        <f>VLOOKUP(Y610,Vat_tu__hang_hoa__dich_vu!$A:$B,2,0)</f>
        <v>CGM300</v>
      </c>
      <c r="Y610" s="5" t="s">
        <v>2577</v>
      </c>
      <c r="AA610" s="3" t="s">
        <v>848</v>
      </c>
    </row>
    <row r="611" spans="1:27">
      <c r="A611" s="3" t="str">
        <f>VLOOKUP(B611,Data!$B:$F,5,0)</f>
        <v>00008548</v>
      </c>
      <c r="B611" s="4">
        <v>9105851869</v>
      </c>
      <c r="C611" s="5" t="str">
        <f>VLOOKUP(B611,Data!$B:$O,14,0)</f>
        <v>WIN-028</v>
      </c>
      <c r="D611" s="5"/>
      <c r="E611" s="6">
        <v>45894.759688044003</v>
      </c>
      <c r="F611" s="7">
        <f t="shared" si="18"/>
        <v>45894.759688044003</v>
      </c>
      <c r="G611" s="5"/>
      <c r="H611" s="3" t="s">
        <v>852</v>
      </c>
      <c r="I611" s="4" t="s">
        <v>841</v>
      </c>
      <c r="J611" s="3" t="s">
        <v>842</v>
      </c>
      <c r="K611" s="3" t="s">
        <v>843</v>
      </c>
      <c r="L611" s="4" t="s">
        <v>1536</v>
      </c>
      <c r="M611" s="3" t="s">
        <v>1537</v>
      </c>
      <c r="N611" s="9" t="str">
        <f t="shared" si="19"/>
        <v>2A61 WM+ KHA 29 Đường Trung Tâm Xã</v>
      </c>
      <c r="O611" s="3">
        <v>10</v>
      </c>
      <c r="P611" s="4" t="s">
        <v>853</v>
      </c>
      <c r="Q611" s="3" t="s">
        <v>854</v>
      </c>
      <c r="R611" s="4" t="s">
        <v>855</v>
      </c>
      <c r="S611" s="4" t="s">
        <v>847</v>
      </c>
      <c r="T611" s="3">
        <v>55595</v>
      </c>
      <c r="U611" s="3">
        <v>2</v>
      </c>
      <c r="V611" s="3">
        <v>0</v>
      </c>
      <c r="X611" s="3" t="str">
        <f>VLOOKUP(Y611,Vat_tu__hang_hoa__dich_vu!$A:$B,2,0)</f>
        <v>TH200</v>
      </c>
      <c r="Y611" s="5" t="s">
        <v>2866</v>
      </c>
      <c r="AA611" s="3" t="s">
        <v>848</v>
      </c>
    </row>
    <row r="612" spans="1:27">
      <c r="A612" s="3" t="str">
        <f>VLOOKUP(B612,Data!$B:$F,5,0)</f>
        <v>00008548</v>
      </c>
      <c r="B612" s="4">
        <v>9105851869</v>
      </c>
      <c r="C612" s="5" t="str">
        <f>VLOOKUP(B612,Data!$B:$O,14,0)</f>
        <v>WIN-028</v>
      </c>
      <c r="D612" s="5"/>
      <c r="E612" s="6">
        <v>45894.759688044003</v>
      </c>
      <c r="F612" s="7">
        <f t="shared" si="18"/>
        <v>45894.759688044003</v>
      </c>
      <c r="G612" s="5"/>
      <c r="H612" s="3" t="s">
        <v>852</v>
      </c>
      <c r="I612" s="4" t="s">
        <v>841</v>
      </c>
      <c r="J612" s="3" t="s">
        <v>842</v>
      </c>
      <c r="K612" s="3" t="s">
        <v>843</v>
      </c>
      <c r="L612" s="4" t="s">
        <v>1536</v>
      </c>
      <c r="M612" s="3" t="s">
        <v>1537</v>
      </c>
      <c r="N612" s="9" t="str">
        <f t="shared" si="19"/>
        <v>2A61 WM+ KHA 29 Đường Trung Tâm Xã</v>
      </c>
      <c r="O612" s="3">
        <v>20</v>
      </c>
      <c r="P612" s="4" t="s">
        <v>853</v>
      </c>
      <c r="Q612" s="3" t="s">
        <v>854</v>
      </c>
      <c r="R612" s="4" t="s">
        <v>855</v>
      </c>
      <c r="S612" s="4" t="s">
        <v>847</v>
      </c>
      <c r="T612" s="3">
        <v>55595</v>
      </c>
      <c r="U612" s="3">
        <v>1</v>
      </c>
      <c r="V612" s="3">
        <v>0</v>
      </c>
      <c r="X612" s="3" t="str">
        <f>VLOOKUP(Y612,Vat_tu__hang_hoa__dich_vu!$A:$B,2,0)</f>
        <v>TH200</v>
      </c>
      <c r="Y612" s="5" t="s">
        <v>2866</v>
      </c>
      <c r="AA612" s="3" t="s">
        <v>848</v>
      </c>
    </row>
    <row r="613" spans="1:27">
      <c r="A613" s="3" t="str">
        <f>VLOOKUP(B613,Data!$B:$F,5,0)</f>
        <v>00008548</v>
      </c>
      <c r="B613" s="4">
        <v>9105851869</v>
      </c>
      <c r="C613" s="5" t="str">
        <f>VLOOKUP(B613,Data!$B:$O,14,0)</f>
        <v>WIN-028</v>
      </c>
      <c r="D613" s="5"/>
      <c r="E613" s="6">
        <v>45894.759688044003</v>
      </c>
      <c r="F613" s="7">
        <f t="shared" si="18"/>
        <v>45894.759688044003</v>
      </c>
      <c r="G613" s="5"/>
      <c r="H613" s="3" t="s">
        <v>852</v>
      </c>
      <c r="I613" s="4" t="s">
        <v>841</v>
      </c>
      <c r="J613" s="3" t="s">
        <v>842</v>
      </c>
      <c r="K613" s="3" t="s">
        <v>843</v>
      </c>
      <c r="L613" s="4" t="s">
        <v>1536</v>
      </c>
      <c r="M613" s="3" t="s">
        <v>1537</v>
      </c>
      <c r="N613" s="9" t="str">
        <f t="shared" si="19"/>
        <v>2A61 WM+ KHA 29 Đường Trung Tâm Xã</v>
      </c>
      <c r="O613" s="3">
        <v>30</v>
      </c>
      <c r="P613" s="4" t="s">
        <v>856</v>
      </c>
      <c r="Q613" s="3" t="s">
        <v>857</v>
      </c>
      <c r="R613" s="4" t="s">
        <v>858</v>
      </c>
      <c r="S613" s="4" t="s">
        <v>847</v>
      </c>
      <c r="T613" s="3">
        <v>50182</v>
      </c>
      <c r="U613" s="3">
        <v>2</v>
      </c>
      <c r="V613" s="3">
        <v>0</v>
      </c>
      <c r="X613" s="3" t="str">
        <f>VLOOKUP(Y613,Vat_tu__hang_hoa__dich_vu!$A:$B,2,0)</f>
        <v>GTLX250G</v>
      </c>
      <c r="Y613" s="5" t="s">
        <v>2913</v>
      </c>
      <c r="AA613" s="3" t="s">
        <v>848</v>
      </c>
    </row>
    <row r="614" spans="1:27">
      <c r="A614" s="3" t="str">
        <f>VLOOKUP(B614,Data!$B:$F,5,0)</f>
        <v>00008548</v>
      </c>
      <c r="B614" s="4">
        <v>9105851869</v>
      </c>
      <c r="C614" s="5" t="str">
        <f>VLOOKUP(B614,Data!$B:$O,14,0)</f>
        <v>WIN-028</v>
      </c>
      <c r="D614" s="5"/>
      <c r="E614" s="6">
        <v>45894.759688044003</v>
      </c>
      <c r="F614" s="7">
        <f t="shared" si="18"/>
        <v>45894.759688044003</v>
      </c>
      <c r="G614" s="5"/>
      <c r="H614" s="3" t="s">
        <v>852</v>
      </c>
      <c r="I614" s="4" t="s">
        <v>841</v>
      </c>
      <c r="J614" s="3" t="s">
        <v>842</v>
      </c>
      <c r="K614" s="3" t="s">
        <v>843</v>
      </c>
      <c r="L614" s="4" t="s">
        <v>1536</v>
      </c>
      <c r="M614" s="3" t="s">
        <v>1537</v>
      </c>
      <c r="N614" s="9" t="str">
        <f t="shared" si="19"/>
        <v>2A61 WM+ KHA 29 Đường Trung Tâm Xã</v>
      </c>
      <c r="O614" s="3">
        <v>40</v>
      </c>
      <c r="P614" s="4" t="s">
        <v>856</v>
      </c>
      <c r="Q614" s="3" t="s">
        <v>857</v>
      </c>
      <c r="R614" s="4" t="s">
        <v>858</v>
      </c>
      <c r="S614" s="4" t="s">
        <v>847</v>
      </c>
      <c r="T614" s="3">
        <v>50182</v>
      </c>
      <c r="U614" s="3">
        <v>3</v>
      </c>
      <c r="V614" s="3">
        <v>0</v>
      </c>
      <c r="X614" s="3" t="str">
        <f>VLOOKUP(Y614,Vat_tu__hang_hoa__dich_vu!$A:$B,2,0)</f>
        <v>GTLX250G</v>
      </c>
      <c r="Y614" s="5" t="s">
        <v>2913</v>
      </c>
      <c r="AA614" s="3" t="s">
        <v>848</v>
      </c>
    </row>
    <row r="615" spans="1:27">
      <c r="A615" s="3" t="str">
        <f>VLOOKUP(B615,Data!$B:$F,5,0)</f>
        <v>00415391</v>
      </c>
      <c r="B615" s="4">
        <v>9105851775</v>
      </c>
      <c r="C615" s="5" t="str">
        <f>VLOOKUP(B615,Data!$B:$O,14,0)</f>
        <v>WIN-002</v>
      </c>
      <c r="D615" s="5"/>
      <c r="E615" s="6">
        <v>45894.760500844903</v>
      </c>
      <c r="F615" s="7">
        <f t="shared" si="18"/>
        <v>45894.760500844903</v>
      </c>
      <c r="G615" s="5"/>
      <c r="H615" s="3" t="s">
        <v>852</v>
      </c>
      <c r="I615" s="4" t="s">
        <v>841</v>
      </c>
      <c r="J615" s="3" t="s">
        <v>842</v>
      </c>
      <c r="K615" s="3" t="s">
        <v>843</v>
      </c>
      <c r="L615" s="4" t="s">
        <v>1538</v>
      </c>
      <c r="M615" s="3" t="s">
        <v>1539</v>
      </c>
      <c r="N615" s="9" t="str">
        <f t="shared" si="19"/>
        <v>2814 WM+ HNI 116 Đê La Thành</v>
      </c>
      <c r="O615" s="3">
        <v>10</v>
      </c>
      <c r="P615" s="4" t="s">
        <v>859</v>
      </c>
      <c r="Q615" s="3" t="s">
        <v>860</v>
      </c>
      <c r="R615" s="4" t="s">
        <v>861</v>
      </c>
      <c r="S615" s="4" t="s">
        <v>847</v>
      </c>
      <c r="T615" s="3">
        <v>111058</v>
      </c>
      <c r="U615" s="3">
        <v>1</v>
      </c>
      <c r="V615" s="3">
        <v>0</v>
      </c>
      <c r="X615" s="3" t="str">
        <f>VLOOKUP(Y615,Vat_tu__hang_hoa__dich_vu!$A:$B,2,0)</f>
        <v>GM500</v>
      </c>
      <c r="Y615" s="5" t="s">
        <v>2628</v>
      </c>
      <c r="AA615" s="3" t="s">
        <v>848</v>
      </c>
    </row>
    <row r="616" spans="1:27">
      <c r="A616" s="3" t="str">
        <f>VLOOKUP(B616,Data!$B:$F,5,0)</f>
        <v>00068281</v>
      </c>
      <c r="B616" s="4">
        <v>9105851883</v>
      </c>
      <c r="C616" s="5" t="str">
        <f>VLOOKUP(B616,Data!$B:$O,14,0)</f>
        <v>WIN-009</v>
      </c>
      <c r="D616" s="5"/>
      <c r="E616" s="6">
        <v>45894.7679704861</v>
      </c>
      <c r="F616" s="7">
        <f t="shared" si="18"/>
        <v>45894.7679704861</v>
      </c>
      <c r="G616" s="5"/>
      <c r="H616" s="3" t="s">
        <v>852</v>
      </c>
      <c r="I616" s="4" t="s">
        <v>841</v>
      </c>
      <c r="J616" s="3" t="s">
        <v>842</v>
      </c>
      <c r="K616" s="3" t="s">
        <v>843</v>
      </c>
      <c r="L616" s="4" t="s">
        <v>1245</v>
      </c>
      <c r="M616" s="3" t="s">
        <v>1246</v>
      </c>
      <c r="N616" s="9" t="str">
        <f t="shared" si="19"/>
        <v>3985 WM+ DNG 148 Ông Ích Khiêm</v>
      </c>
      <c r="O616" s="3">
        <v>10</v>
      </c>
      <c r="P616" s="4" t="s">
        <v>849</v>
      </c>
      <c r="Q616" s="3" t="s">
        <v>850</v>
      </c>
      <c r="R616" s="4" t="s">
        <v>851</v>
      </c>
      <c r="S616" s="4" t="s">
        <v>847</v>
      </c>
      <c r="T616" s="3">
        <v>73431</v>
      </c>
      <c r="U616" s="3">
        <v>1</v>
      </c>
      <c r="V616" s="3">
        <v>0</v>
      </c>
      <c r="X616" s="3" t="str">
        <f>VLOOKUP(Y616,Vat_tu__hang_hoa__dich_vu!$A:$B,2,0)</f>
        <v>CGM300</v>
      </c>
      <c r="Y616" s="5" t="s">
        <v>2577</v>
      </c>
      <c r="AA616" s="3" t="s">
        <v>848</v>
      </c>
    </row>
    <row r="617" spans="1:27">
      <c r="A617" s="3" t="str">
        <f>VLOOKUP(B617,Data!$B:$F,5,0)</f>
        <v>00068281</v>
      </c>
      <c r="B617" s="4">
        <v>9105851883</v>
      </c>
      <c r="C617" s="5" t="str">
        <f>VLOOKUP(B617,Data!$B:$O,14,0)</f>
        <v>WIN-009</v>
      </c>
      <c r="D617" s="5"/>
      <c r="E617" s="6">
        <v>45894.7679704861</v>
      </c>
      <c r="F617" s="7">
        <f t="shared" si="18"/>
        <v>45894.7679704861</v>
      </c>
      <c r="G617" s="5"/>
      <c r="H617" s="3" t="s">
        <v>852</v>
      </c>
      <c r="I617" s="4" t="s">
        <v>841</v>
      </c>
      <c r="J617" s="3" t="s">
        <v>842</v>
      </c>
      <c r="K617" s="3" t="s">
        <v>843</v>
      </c>
      <c r="L617" s="4" t="s">
        <v>1245</v>
      </c>
      <c r="M617" s="3" t="s">
        <v>1246</v>
      </c>
      <c r="N617" s="9" t="str">
        <f t="shared" si="19"/>
        <v>3985 WM+ DNG 148 Ông Ích Khiêm</v>
      </c>
      <c r="O617" s="3">
        <v>20</v>
      </c>
      <c r="P617" s="4" t="s">
        <v>868</v>
      </c>
      <c r="Q617" s="3" t="s">
        <v>869</v>
      </c>
      <c r="R617" s="4" t="s">
        <v>870</v>
      </c>
      <c r="S617" s="4" t="s">
        <v>847</v>
      </c>
      <c r="T617" s="3">
        <v>49500</v>
      </c>
      <c r="U617" s="3">
        <v>1</v>
      </c>
      <c r="V617" s="3">
        <v>0</v>
      </c>
      <c r="X617" s="3" t="str">
        <f>VLOOKUP(Y617,Vat_tu__hang_hoa__dich_vu!$A:$B,2,0)</f>
        <v>GL250KT</v>
      </c>
      <c r="Y617" s="5" t="s">
        <v>2681</v>
      </c>
      <c r="AA617" s="3" t="s">
        <v>848</v>
      </c>
    </row>
    <row r="618" spans="1:27">
      <c r="A618" s="3" t="str">
        <f>VLOOKUP(B618,Data!$B:$F,5,0)</f>
        <v>00040286</v>
      </c>
      <c r="B618" s="4">
        <v>9105851964</v>
      </c>
      <c r="C618" s="5" t="str">
        <f>VLOOKUP(B618,Data!$B:$O,14,0)</f>
        <v>WIN-007</v>
      </c>
      <c r="D618" s="5"/>
      <c r="E618" s="6">
        <v>45894.777985532397</v>
      </c>
      <c r="F618" s="7">
        <f t="shared" si="18"/>
        <v>45894.777985532397</v>
      </c>
      <c r="G618" s="5"/>
      <c r="H618" s="3" t="s">
        <v>852</v>
      </c>
      <c r="I618" s="4" t="s">
        <v>841</v>
      </c>
      <c r="J618" s="3" t="s">
        <v>842</v>
      </c>
      <c r="K618" s="3" t="s">
        <v>843</v>
      </c>
      <c r="L618" s="4" t="s">
        <v>1540</v>
      </c>
      <c r="M618" s="3" t="s">
        <v>1541</v>
      </c>
      <c r="N618" s="9" t="str">
        <f t="shared" si="19"/>
        <v>4118 WM+ QNH Tổ 2 khu 2 Hồng Hà</v>
      </c>
      <c r="O618" s="3">
        <v>10</v>
      </c>
      <c r="P618" s="4" t="s">
        <v>853</v>
      </c>
      <c r="Q618" s="3" t="s">
        <v>854</v>
      </c>
      <c r="R618" s="4" t="s">
        <v>855</v>
      </c>
      <c r="S618" s="4" t="s">
        <v>847</v>
      </c>
      <c r="T618" s="3">
        <v>55595</v>
      </c>
      <c r="U618" s="3">
        <v>1</v>
      </c>
      <c r="V618" s="3">
        <v>0</v>
      </c>
      <c r="X618" s="3" t="str">
        <f>VLOOKUP(Y618,Vat_tu__hang_hoa__dich_vu!$A:$B,2,0)</f>
        <v>TH200</v>
      </c>
      <c r="Y618" s="5" t="s">
        <v>2866</v>
      </c>
      <c r="AA618" s="3" t="s">
        <v>848</v>
      </c>
    </row>
    <row r="619" spans="1:27">
      <c r="A619" s="3" t="str">
        <f>VLOOKUP(B619,Data!$B:$F,5,0)</f>
        <v>00040286</v>
      </c>
      <c r="B619" s="4">
        <v>9105851964</v>
      </c>
      <c r="C619" s="5" t="str">
        <f>VLOOKUP(B619,Data!$B:$O,14,0)</f>
        <v>WIN-007</v>
      </c>
      <c r="D619" s="5"/>
      <c r="E619" s="6">
        <v>45894.777985532397</v>
      </c>
      <c r="F619" s="7">
        <f t="shared" si="18"/>
        <v>45894.777985532397</v>
      </c>
      <c r="G619" s="5"/>
      <c r="H619" s="3" t="s">
        <v>852</v>
      </c>
      <c r="I619" s="4" t="s">
        <v>841</v>
      </c>
      <c r="J619" s="3" t="s">
        <v>842</v>
      </c>
      <c r="K619" s="3" t="s">
        <v>843</v>
      </c>
      <c r="L619" s="4" t="s">
        <v>1540</v>
      </c>
      <c r="M619" s="3" t="s">
        <v>1541</v>
      </c>
      <c r="N619" s="9" t="str">
        <f t="shared" si="19"/>
        <v>4118 WM+ QNH Tổ 2 khu 2 Hồng Hà</v>
      </c>
      <c r="O619" s="3">
        <v>20</v>
      </c>
      <c r="P619" s="4" t="s">
        <v>865</v>
      </c>
      <c r="Q619" s="3" t="s">
        <v>866</v>
      </c>
      <c r="R619" s="4" t="s">
        <v>867</v>
      </c>
      <c r="S619" s="4" t="s">
        <v>847</v>
      </c>
      <c r="T619" s="3">
        <v>70950</v>
      </c>
      <c r="U619" s="3">
        <v>1</v>
      </c>
      <c r="V619" s="3">
        <v>0</v>
      </c>
      <c r="X619" s="3" t="str">
        <f>VLOOKUP(Y619,Vat_tu__hang_hoa__dich_vu!$A:$B,2,0)</f>
        <v>CN300</v>
      </c>
      <c r="Y619" s="5" t="s">
        <v>2617</v>
      </c>
      <c r="AA619" s="3" t="s">
        <v>848</v>
      </c>
    </row>
    <row r="620" spans="1:27">
      <c r="A620" s="3" t="str">
        <f>VLOOKUP(B620,Data!$B:$F,5,0)</f>
        <v>00040286</v>
      </c>
      <c r="B620" s="4">
        <v>9105851964</v>
      </c>
      <c r="C620" s="5" t="str">
        <f>VLOOKUP(B620,Data!$B:$O,14,0)</f>
        <v>WIN-007</v>
      </c>
      <c r="D620" s="5"/>
      <c r="E620" s="6">
        <v>45894.777985532397</v>
      </c>
      <c r="F620" s="7">
        <f t="shared" si="18"/>
        <v>45894.777985532397</v>
      </c>
      <c r="G620" s="5"/>
      <c r="H620" s="3" t="s">
        <v>852</v>
      </c>
      <c r="I620" s="4" t="s">
        <v>841</v>
      </c>
      <c r="J620" s="3" t="s">
        <v>842</v>
      </c>
      <c r="K620" s="3" t="s">
        <v>843</v>
      </c>
      <c r="L620" s="4" t="s">
        <v>1540</v>
      </c>
      <c r="M620" s="3" t="s">
        <v>1541</v>
      </c>
      <c r="N620" s="9" t="str">
        <f t="shared" si="19"/>
        <v>4118 WM+ QNH Tổ 2 khu 2 Hồng Hà</v>
      </c>
      <c r="O620" s="3">
        <v>30</v>
      </c>
      <c r="P620" s="4" t="s">
        <v>862</v>
      </c>
      <c r="Q620" s="3" t="s">
        <v>863</v>
      </c>
      <c r="R620" s="4" t="s">
        <v>864</v>
      </c>
      <c r="S620" s="4" t="s">
        <v>847</v>
      </c>
      <c r="T620" s="3">
        <v>74250</v>
      </c>
      <c r="U620" s="3">
        <v>1</v>
      </c>
      <c r="V620" s="3">
        <v>0</v>
      </c>
      <c r="X620" s="3" t="str">
        <f>VLOOKUP(Y620,Vat_tu__hang_hoa__dich_vu!$A:$B,2,0)</f>
        <v>CC300</v>
      </c>
      <c r="Y620" s="5" t="s">
        <v>2568</v>
      </c>
      <c r="AA620" s="3" t="s">
        <v>848</v>
      </c>
    </row>
    <row r="621" spans="1:27">
      <c r="A621" s="3" t="str">
        <f>VLOOKUP(B621,Data!$B:$F,5,0)</f>
        <v>00415466</v>
      </c>
      <c r="B621" s="4">
        <v>9105852013</v>
      </c>
      <c r="C621" s="5" t="str">
        <f>VLOOKUP(B621,Data!$B:$O,14,0)</f>
        <v>WIN-002</v>
      </c>
      <c r="D621" s="5"/>
      <c r="E621" s="6">
        <v>45894.779548842598</v>
      </c>
      <c r="F621" s="7">
        <f t="shared" si="18"/>
        <v>45894.779548842598</v>
      </c>
      <c r="G621" s="5"/>
      <c r="H621" s="3" t="s">
        <v>852</v>
      </c>
      <c r="I621" s="4" t="s">
        <v>841</v>
      </c>
      <c r="J621" s="3" t="s">
        <v>842</v>
      </c>
      <c r="K621" s="3" t="s">
        <v>843</v>
      </c>
      <c r="L621" s="4" t="s">
        <v>1027</v>
      </c>
      <c r="M621" s="3" t="s">
        <v>1028</v>
      </c>
      <c r="N621" s="9" t="str">
        <f t="shared" si="19"/>
        <v>4972 WM+ HNI Ngã Ba Yên Tàng</v>
      </c>
      <c r="O621" s="3">
        <v>10</v>
      </c>
      <c r="P621" s="4" t="s">
        <v>859</v>
      </c>
      <c r="Q621" s="3" t="s">
        <v>860</v>
      </c>
      <c r="R621" s="4" t="s">
        <v>861</v>
      </c>
      <c r="S621" s="4" t="s">
        <v>847</v>
      </c>
      <c r="T621" s="3">
        <v>111058</v>
      </c>
      <c r="U621" s="3">
        <v>1</v>
      </c>
      <c r="V621" s="3">
        <v>0</v>
      </c>
      <c r="X621" s="3" t="str">
        <f>VLOOKUP(Y621,Vat_tu__hang_hoa__dich_vu!$A:$B,2,0)</f>
        <v>GM500</v>
      </c>
      <c r="Y621" s="5" t="s">
        <v>2628</v>
      </c>
      <c r="AA621" s="3" t="s">
        <v>848</v>
      </c>
    </row>
    <row r="622" spans="1:27">
      <c r="A622" s="3" t="str">
        <f>VLOOKUP(B622,Data!$B:$F,5,0)</f>
        <v>00012547</v>
      </c>
      <c r="B622" s="4">
        <v>9105852014</v>
      </c>
      <c r="C622" s="5" t="str">
        <f>VLOOKUP(B622,Data!$B:$O,14,0)</f>
        <v>WIN-006</v>
      </c>
      <c r="D622" s="5"/>
      <c r="E622" s="6">
        <v>45894.780309606504</v>
      </c>
      <c r="F622" s="7">
        <f t="shared" si="18"/>
        <v>45894.780309606504</v>
      </c>
      <c r="G622" s="5"/>
      <c r="H622" s="3" t="s">
        <v>852</v>
      </c>
      <c r="I622" s="4" t="s">
        <v>841</v>
      </c>
      <c r="J622" s="3" t="s">
        <v>842</v>
      </c>
      <c r="K622" s="3" t="s">
        <v>843</v>
      </c>
      <c r="L622" s="4" t="s">
        <v>897</v>
      </c>
      <c r="M622" s="3" t="s">
        <v>898</v>
      </c>
      <c r="N622" s="9" t="str">
        <f t="shared" si="19"/>
        <v>3480 WM+ HDG 97-99 Nguyễn Văn Linh</v>
      </c>
      <c r="O622" s="3">
        <v>10</v>
      </c>
      <c r="P622" s="4" t="s">
        <v>849</v>
      </c>
      <c r="Q622" s="3" t="s">
        <v>850</v>
      </c>
      <c r="R622" s="4" t="s">
        <v>851</v>
      </c>
      <c r="S622" s="4" t="s">
        <v>847</v>
      </c>
      <c r="T622" s="3">
        <v>73431</v>
      </c>
      <c r="U622" s="3">
        <v>5</v>
      </c>
      <c r="V622" s="3">
        <v>0</v>
      </c>
      <c r="X622" s="3" t="str">
        <f>VLOOKUP(Y622,Vat_tu__hang_hoa__dich_vu!$A:$B,2,0)</f>
        <v>CGM300</v>
      </c>
      <c r="Y622" s="5" t="s">
        <v>2577</v>
      </c>
      <c r="AA622" s="3" t="s">
        <v>848</v>
      </c>
    </row>
    <row r="623" spans="1:27">
      <c r="A623" s="3" t="str">
        <f>VLOOKUP(B623,Data!$B:$F,5,0)</f>
        <v>00012547</v>
      </c>
      <c r="B623" s="4">
        <v>9105852014</v>
      </c>
      <c r="C623" s="5" t="str">
        <f>VLOOKUP(B623,Data!$B:$O,14,0)</f>
        <v>WIN-006</v>
      </c>
      <c r="D623" s="5"/>
      <c r="E623" s="6">
        <v>45894.780309606504</v>
      </c>
      <c r="F623" s="7">
        <f t="shared" si="18"/>
        <v>45894.780309606504</v>
      </c>
      <c r="G623" s="5"/>
      <c r="H623" s="3" t="s">
        <v>852</v>
      </c>
      <c r="I623" s="4" t="s">
        <v>841</v>
      </c>
      <c r="J623" s="3" t="s">
        <v>842</v>
      </c>
      <c r="K623" s="3" t="s">
        <v>843</v>
      </c>
      <c r="L623" s="4" t="s">
        <v>897</v>
      </c>
      <c r="M623" s="3" t="s">
        <v>898</v>
      </c>
      <c r="N623" s="9" t="str">
        <f t="shared" si="19"/>
        <v>3480 WM+ HDG 97-99 Nguyễn Văn Linh</v>
      </c>
      <c r="O623" s="3">
        <v>20</v>
      </c>
      <c r="P623" s="4" t="s">
        <v>859</v>
      </c>
      <c r="Q623" s="3" t="s">
        <v>860</v>
      </c>
      <c r="R623" s="4" t="s">
        <v>861</v>
      </c>
      <c r="S623" s="4" t="s">
        <v>847</v>
      </c>
      <c r="T623" s="3">
        <v>111058</v>
      </c>
      <c r="U623" s="3">
        <v>5</v>
      </c>
      <c r="V623" s="3">
        <v>0</v>
      </c>
      <c r="X623" s="3" t="str">
        <f>VLOOKUP(Y623,Vat_tu__hang_hoa__dich_vu!$A:$B,2,0)</f>
        <v>GM500</v>
      </c>
      <c r="Y623" s="5" t="s">
        <v>2628</v>
      </c>
      <c r="AA623" s="3" t="s">
        <v>848</v>
      </c>
    </row>
    <row r="624" spans="1:27">
      <c r="A624" s="3" t="str">
        <f>VLOOKUP(B624,Data!$B:$F,5,0)</f>
        <v>00001487</v>
      </c>
      <c r="B624" s="4">
        <v>9105852123</v>
      </c>
      <c r="C624" s="5" t="str">
        <f>VLOOKUP(B624,Data!$B:$O,14,0)</f>
        <v>WIN-039</v>
      </c>
      <c r="D624" s="5"/>
      <c r="E624" s="6">
        <v>45894.797819097199</v>
      </c>
      <c r="F624" s="7">
        <f t="shared" si="18"/>
        <v>45894.797819097199</v>
      </c>
      <c r="G624" s="5"/>
      <c r="H624" s="3" t="s">
        <v>852</v>
      </c>
      <c r="I624" s="4" t="s">
        <v>841</v>
      </c>
      <c r="J624" s="3" t="s">
        <v>842</v>
      </c>
      <c r="K624" s="3" t="s">
        <v>843</v>
      </c>
      <c r="L624" s="4" t="s">
        <v>1217</v>
      </c>
      <c r="M624" s="3" t="s">
        <v>1218</v>
      </c>
      <c r="N624" s="9" t="str">
        <f t="shared" si="19"/>
        <v>2AW2 WM+ PYN Thửa 1019, TBĐ 38, QL29</v>
      </c>
      <c r="O624" s="3">
        <v>10</v>
      </c>
      <c r="P624" s="4" t="s">
        <v>859</v>
      </c>
      <c r="Q624" s="3" t="s">
        <v>860</v>
      </c>
      <c r="R624" s="4" t="s">
        <v>861</v>
      </c>
      <c r="S624" s="4" t="s">
        <v>847</v>
      </c>
      <c r="T624" s="3">
        <v>111058</v>
      </c>
      <c r="U624" s="3">
        <v>1</v>
      </c>
      <c r="V624" s="3">
        <v>0</v>
      </c>
      <c r="X624" s="3" t="str">
        <f>VLOOKUP(Y624,Vat_tu__hang_hoa__dich_vu!$A:$B,2,0)</f>
        <v>GM500</v>
      </c>
      <c r="Y624" s="5" t="s">
        <v>2628</v>
      </c>
      <c r="AA624" s="3" t="s">
        <v>848</v>
      </c>
    </row>
    <row r="625" spans="1:27">
      <c r="A625" s="3" t="str">
        <f>VLOOKUP(B625,Data!$B:$F,5,0)</f>
        <v>00040294</v>
      </c>
      <c r="B625" s="4">
        <v>9105852170</v>
      </c>
      <c r="C625" s="5" t="str">
        <f>VLOOKUP(B625,Data!$B:$O,14,0)</f>
        <v>WIN-007</v>
      </c>
      <c r="D625" s="5"/>
      <c r="E625" s="6">
        <v>45894.817589432903</v>
      </c>
      <c r="F625" s="7">
        <f t="shared" si="18"/>
        <v>45894.817589432903</v>
      </c>
      <c r="G625" s="5"/>
      <c r="H625" s="3" t="s">
        <v>852</v>
      </c>
      <c r="I625" s="4" t="s">
        <v>841</v>
      </c>
      <c r="J625" s="3" t="s">
        <v>842</v>
      </c>
      <c r="K625" s="3" t="s">
        <v>843</v>
      </c>
      <c r="L625" s="4" t="s">
        <v>1261</v>
      </c>
      <c r="M625" s="3" t="s">
        <v>1262</v>
      </c>
      <c r="N625" s="9" t="str">
        <f t="shared" si="19"/>
        <v>5502 WM+ QNH 15 Lý Bôn</v>
      </c>
      <c r="O625" s="3">
        <v>10</v>
      </c>
      <c r="P625" s="4" t="s">
        <v>856</v>
      </c>
      <c r="Q625" s="3" t="s">
        <v>857</v>
      </c>
      <c r="R625" s="4" t="s">
        <v>858</v>
      </c>
      <c r="S625" s="4" t="s">
        <v>847</v>
      </c>
      <c r="T625" s="3">
        <v>50182</v>
      </c>
      <c r="U625" s="3">
        <v>1</v>
      </c>
      <c r="V625" s="3">
        <v>0</v>
      </c>
      <c r="X625" s="3" t="str">
        <f>VLOOKUP(Y625,Vat_tu__hang_hoa__dich_vu!$A:$B,2,0)</f>
        <v>GTLX250G</v>
      </c>
      <c r="Y625" s="5" t="s">
        <v>2913</v>
      </c>
      <c r="AA625" s="3" t="s">
        <v>848</v>
      </c>
    </row>
    <row r="626" spans="1:27">
      <c r="A626" s="3" t="str">
        <f>VLOOKUP(B626,Data!$B:$F,5,0)</f>
        <v>00009486</v>
      </c>
      <c r="B626" s="4">
        <v>9105852204</v>
      </c>
      <c r="C626" s="5" t="str">
        <f>VLOOKUP(B626,Data!$B:$O,14,0)</f>
        <v>WIN-010</v>
      </c>
      <c r="D626" s="5"/>
      <c r="E626" s="6">
        <v>45894.821525266198</v>
      </c>
      <c r="F626" s="7">
        <f t="shared" si="18"/>
        <v>45894.821525266198</v>
      </c>
      <c r="G626" s="5"/>
      <c r="H626" s="3" t="s">
        <v>852</v>
      </c>
      <c r="I626" s="4" t="s">
        <v>841</v>
      </c>
      <c r="J626" s="3" t="s">
        <v>842</v>
      </c>
      <c r="K626" s="3" t="s">
        <v>843</v>
      </c>
      <c r="L626" s="4" t="s">
        <v>1219</v>
      </c>
      <c r="M626" s="3" t="s">
        <v>1220</v>
      </c>
      <c r="N626" s="9" t="str">
        <f t="shared" si="19"/>
        <v>6537 WM+ AGG 582 đường Nguyễn Huệ</v>
      </c>
      <c r="O626" s="3">
        <v>10</v>
      </c>
      <c r="P626" s="4" t="s">
        <v>856</v>
      </c>
      <c r="Q626" s="3" t="s">
        <v>857</v>
      </c>
      <c r="R626" s="4" t="s">
        <v>858</v>
      </c>
      <c r="S626" s="4" t="s">
        <v>847</v>
      </c>
      <c r="T626" s="3">
        <v>50182</v>
      </c>
      <c r="U626" s="3">
        <v>3</v>
      </c>
      <c r="V626" s="3">
        <v>0</v>
      </c>
      <c r="X626" s="3" t="str">
        <f>VLOOKUP(Y626,Vat_tu__hang_hoa__dich_vu!$A:$B,2,0)</f>
        <v>GTLX250G</v>
      </c>
      <c r="Y626" s="5" t="s">
        <v>2913</v>
      </c>
      <c r="AA626" s="3" t="s">
        <v>848</v>
      </c>
    </row>
    <row r="627" spans="1:27">
      <c r="A627" s="3" t="str">
        <f>VLOOKUP(B627,Data!$B:$F,5,0)</f>
        <v>00028503</v>
      </c>
      <c r="B627" s="4">
        <v>9105852278</v>
      </c>
      <c r="C627" s="5" t="str">
        <f>VLOOKUP(B627,Data!$B:$O,14,0)</f>
        <v>WIN-020</v>
      </c>
      <c r="D627" s="5"/>
      <c r="E627" s="6">
        <v>45894.832283993099</v>
      </c>
      <c r="F627" s="7">
        <f t="shared" si="18"/>
        <v>45894.832283993099</v>
      </c>
      <c r="G627" s="5"/>
      <c r="H627" s="3" t="s">
        <v>852</v>
      </c>
      <c r="I627" s="4" t="s">
        <v>841</v>
      </c>
      <c r="J627" s="3" t="s">
        <v>842</v>
      </c>
      <c r="K627" s="3" t="s">
        <v>843</v>
      </c>
      <c r="L627" s="4" t="s">
        <v>943</v>
      </c>
      <c r="M627" s="3" t="s">
        <v>944</v>
      </c>
      <c r="N627" s="9" t="str">
        <f t="shared" si="19"/>
        <v>2AKP WM+ THA 184 Định Đức</v>
      </c>
      <c r="O627" s="3">
        <v>10</v>
      </c>
      <c r="P627" s="4" t="s">
        <v>862</v>
      </c>
      <c r="Q627" s="3" t="s">
        <v>863</v>
      </c>
      <c r="R627" s="4" t="s">
        <v>864</v>
      </c>
      <c r="S627" s="4" t="s">
        <v>847</v>
      </c>
      <c r="T627" s="3">
        <v>74250</v>
      </c>
      <c r="U627" s="3">
        <v>2</v>
      </c>
      <c r="V627" s="3">
        <v>0</v>
      </c>
      <c r="X627" s="3" t="str">
        <f>VLOOKUP(Y627,Vat_tu__hang_hoa__dich_vu!$A:$B,2,0)</f>
        <v>CC300</v>
      </c>
      <c r="Y627" s="5" t="s">
        <v>2568</v>
      </c>
      <c r="AA627" s="3" t="s">
        <v>848</v>
      </c>
    </row>
    <row r="628" spans="1:27">
      <c r="A628" s="3" t="str">
        <f>VLOOKUP(B628,Data!$B:$F,5,0)</f>
        <v>00028503</v>
      </c>
      <c r="B628" s="4">
        <v>9105852278</v>
      </c>
      <c r="C628" s="5" t="str">
        <f>VLOOKUP(B628,Data!$B:$O,14,0)</f>
        <v>WIN-020</v>
      </c>
      <c r="D628" s="5"/>
      <c r="E628" s="6">
        <v>45894.832283993099</v>
      </c>
      <c r="F628" s="7">
        <f t="shared" si="18"/>
        <v>45894.832283993099</v>
      </c>
      <c r="G628" s="5"/>
      <c r="H628" s="3" t="s">
        <v>852</v>
      </c>
      <c r="I628" s="4" t="s">
        <v>841</v>
      </c>
      <c r="J628" s="3" t="s">
        <v>842</v>
      </c>
      <c r="K628" s="3" t="s">
        <v>843</v>
      </c>
      <c r="L628" s="4" t="s">
        <v>943</v>
      </c>
      <c r="M628" s="3" t="s">
        <v>944</v>
      </c>
      <c r="N628" s="9" t="str">
        <f t="shared" si="19"/>
        <v>2AKP WM+ THA 184 Định Đức</v>
      </c>
      <c r="O628" s="3">
        <v>20</v>
      </c>
      <c r="P628" s="4" t="s">
        <v>856</v>
      </c>
      <c r="Q628" s="3" t="s">
        <v>857</v>
      </c>
      <c r="R628" s="4" t="s">
        <v>858</v>
      </c>
      <c r="S628" s="4" t="s">
        <v>847</v>
      </c>
      <c r="T628" s="3">
        <v>50182</v>
      </c>
      <c r="U628" s="3">
        <v>1</v>
      </c>
      <c r="V628" s="3">
        <v>0</v>
      </c>
      <c r="X628" s="3" t="str">
        <f>VLOOKUP(Y628,Vat_tu__hang_hoa__dich_vu!$A:$B,2,0)</f>
        <v>GTLX250G</v>
      </c>
      <c r="Y628" s="5" t="s">
        <v>2913</v>
      </c>
      <c r="AA628" s="3" t="s">
        <v>848</v>
      </c>
    </row>
    <row r="629" spans="1:27">
      <c r="A629" s="3" t="str">
        <f>VLOOKUP(B629,Data!$B:$F,5,0)</f>
        <v>00028503</v>
      </c>
      <c r="B629" s="4">
        <v>9105852278</v>
      </c>
      <c r="C629" s="5" t="str">
        <f>VLOOKUP(B629,Data!$B:$O,14,0)</f>
        <v>WIN-020</v>
      </c>
      <c r="D629" s="5"/>
      <c r="E629" s="6">
        <v>45894.832283993099</v>
      </c>
      <c r="F629" s="7">
        <f t="shared" si="18"/>
        <v>45894.832283993099</v>
      </c>
      <c r="G629" s="5"/>
      <c r="H629" s="3" t="s">
        <v>852</v>
      </c>
      <c r="I629" s="4" t="s">
        <v>841</v>
      </c>
      <c r="J629" s="3" t="s">
        <v>842</v>
      </c>
      <c r="K629" s="3" t="s">
        <v>843</v>
      </c>
      <c r="L629" s="4" t="s">
        <v>943</v>
      </c>
      <c r="M629" s="3" t="s">
        <v>944</v>
      </c>
      <c r="N629" s="9" t="str">
        <f t="shared" si="19"/>
        <v>2AKP WM+ THA 184 Định Đức</v>
      </c>
      <c r="O629" s="3">
        <v>30</v>
      </c>
      <c r="P629" s="4" t="s">
        <v>853</v>
      </c>
      <c r="Q629" s="3" t="s">
        <v>854</v>
      </c>
      <c r="R629" s="4" t="s">
        <v>855</v>
      </c>
      <c r="S629" s="4" t="s">
        <v>847</v>
      </c>
      <c r="T629" s="3">
        <v>55595</v>
      </c>
      <c r="U629" s="3">
        <v>1</v>
      </c>
      <c r="V629" s="3">
        <v>0</v>
      </c>
      <c r="X629" s="3" t="str">
        <f>VLOOKUP(Y629,Vat_tu__hang_hoa__dich_vu!$A:$B,2,0)</f>
        <v>TH200</v>
      </c>
      <c r="Y629" s="5" t="s">
        <v>2866</v>
      </c>
      <c r="AA629" s="3" t="s">
        <v>848</v>
      </c>
    </row>
    <row r="630" spans="1:27">
      <c r="A630" s="3" t="str">
        <f>VLOOKUP(B630,Data!$B:$F,5,0)</f>
        <v>00005544</v>
      </c>
      <c r="B630" s="4">
        <v>9105852378</v>
      </c>
      <c r="C630" s="5" t="str">
        <f>VLOOKUP(B630,Data!$B:$O,14,0)</f>
        <v>WIN-062</v>
      </c>
      <c r="D630" s="5"/>
      <c r="E630" s="6">
        <v>45894.848691666703</v>
      </c>
      <c r="F630" s="7">
        <f t="shared" si="18"/>
        <v>45894.848691666703</v>
      </c>
      <c r="G630" s="5"/>
      <c r="H630" s="3" t="s">
        <v>852</v>
      </c>
      <c r="I630" s="4" t="s">
        <v>841</v>
      </c>
      <c r="J630" s="3" t="s">
        <v>842</v>
      </c>
      <c r="K630" s="3" t="s">
        <v>843</v>
      </c>
      <c r="L630" s="4" t="s">
        <v>997</v>
      </c>
      <c r="M630" s="3" t="s">
        <v>998</v>
      </c>
      <c r="N630" s="9" t="str">
        <f t="shared" si="19"/>
        <v>2AN7 WM+ BTN 109 Cách Mạng Tháng 8</v>
      </c>
      <c r="O630" s="3">
        <v>10</v>
      </c>
      <c r="P630" s="4" t="s">
        <v>878</v>
      </c>
      <c r="Q630" s="3" t="s">
        <v>879</v>
      </c>
      <c r="R630" s="4" t="s">
        <v>880</v>
      </c>
      <c r="S630" s="4" t="s">
        <v>847</v>
      </c>
      <c r="T630" s="3">
        <v>50400</v>
      </c>
      <c r="U630" s="3">
        <v>2</v>
      </c>
      <c r="V630" s="3">
        <v>0</v>
      </c>
      <c r="X630" s="3" t="str">
        <f>VLOOKUP(Y630,Vat_tu__hang_hoa__dich_vu!$A:$B,2,0)</f>
        <v>GSG250</v>
      </c>
      <c r="Y630" s="5" t="s">
        <v>2691</v>
      </c>
      <c r="AA630" s="3" t="s">
        <v>848</v>
      </c>
    </row>
    <row r="631" spans="1:27">
      <c r="A631" s="3" t="str">
        <f>VLOOKUP(B631,Data!$B:$F,5,0)</f>
        <v>00005544</v>
      </c>
      <c r="B631" s="4">
        <v>9105852378</v>
      </c>
      <c r="C631" s="5" t="str">
        <f>VLOOKUP(B631,Data!$B:$O,14,0)</f>
        <v>WIN-062</v>
      </c>
      <c r="D631" s="5"/>
      <c r="E631" s="6">
        <v>45894.848691666703</v>
      </c>
      <c r="F631" s="7">
        <f t="shared" si="18"/>
        <v>45894.848691666703</v>
      </c>
      <c r="G631" s="5"/>
      <c r="H631" s="3" t="s">
        <v>852</v>
      </c>
      <c r="I631" s="4" t="s">
        <v>841</v>
      </c>
      <c r="J631" s="3" t="s">
        <v>842</v>
      </c>
      <c r="K631" s="3" t="s">
        <v>843</v>
      </c>
      <c r="L631" s="4" t="s">
        <v>997</v>
      </c>
      <c r="M631" s="3" t="s">
        <v>998</v>
      </c>
      <c r="N631" s="9" t="str">
        <f t="shared" si="19"/>
        <v>2AN7 WM+ BTN 109 Cách Mạng Tháng 8</v>
      </c>
      <c r="O631" s="3">
        <v>20</v>
      </c>
      <c r="P631" s="4" t="s">
        <v>856</v>
      </c>
      <c r="Q631" s="3" t="s">
        <v>857</v>
      </c>
      <c r="R631" s="4" t="s">
        <v>858</v>
      </c>
      <c r="S631" s="4" t="s">
        <v>847</v>
      </c>
      <c r="T631" s="3">
        <v>50182</v>
      </c>
      <c r="U631" s="3">
        <v>1</v>
      </c>
      <c r="V631" s="3">
        <v>0</v>
      </c>
      <c r="X631" s="3" t="str">
        <f>VLOOKUP(Y631,Vat_tu__hang_hoa__dich_vu!$A:$B,2,0)</f>
        <v>GTLX250G</v>
      </c>
      <c r="Y631" s="5" t="s">
        <v>2913</v>
      </c>
      <c r="AA631" s="3" t="s">
        <v>848</v>
      </c>
    </row>
    <row r="632" spans="1:27">
      <c r="A632" s="3" t="str">
        <f>VLOOKUP(B632,Data!$B:$F,5,0)</f>
        <v>00415578</v>
      </c>
      <c r="B632" s="4">
        <v>9105852397</v>
      </c>
      <c r="C632" s="5" t="str">
        <f>VLOOKUP(B632,Data!$B:$O,14,0)</f>
        <v>WIN-002</v>
      </c>
      <c r="D632" s="5"/>
      <c r="E632" s="6">
        <v>45894.850852928197</v>
      </c>
      <c r="F632" s="7">
        <f t="shared" si="18"/>
        <v>45894.850852928197</v>
      </c>
      <c r="G632" s="5"/>
      <c r="H632" s="3" t="s">
        <v>852</v>
      </c>
      <c r="I632" s="4" t="s">
        <v>841</v>
      </c>
      <c r="J632" s="3" t="s">
        <v>842</v>
      </c>
      <c r="K632" s="3" t="s">
        <v>843</v>
      </c>
      <c r="L632" s="4" t="s">
        <v>937</v>
      </c>
      <c r="M632" s="3" t="s">
        <v>938</v>
      </c>
      <c r="N632" s="9" t="str">
        <f t="shared" si="19"/>
        <v>2067 WM+ HNI K2 Vĩnh Phúc</v>
      </c>
      <c r="O632" s="3">
        <v>10</v>
      </c>
      <c r="P632" s="4" t="s">
        <v>862</v>
      </c>
      <c r="Q632" s="3" t="s">
        <v>863</v>
      </c>
      <c r="R632" s="4" t="s">
        <v>864</v>
      </c>
      <c r="S632" s="4" t="s">
        <v>847</v>
      </c>
      <c r="T632" s="3">
        <v>74250</v>
      </c>
      <c r="U632" s="3">
        <v>2</v>
      </c>
      <c r="V632" s="3">
        <v>0</v>
      </c>
      <c r="X632" s="3" t="str">
        <f>VLOOKUP(Y632,Vat_tu__hang_hoa__dich_vu!$A:$B,2,0)</f>
        <v>CC300</v>
      </c>
      <c r="Y632" s="5" t="s">
        <v>2568</v>
      </c>
      <c r="AA632" s="3" t="s">
        <v>848</v>
      </c>
    </row>
    <row r="633" spans="1:27">
      <c r="A633" s="3" t="str">
        <f>VLOOKUP(B633,Data!$B:$F,5,0)</f>
        <v>00415578</v>
      </c>
      <c r="B633" s="4">
        <v>9105852397</v>
      </c>
      <c r="C633" s="5" t="str">
        <f>VLOOKUP(B633,Data!$B:$O,14,0)</f>
        <v>WIN-002</v>
      </c>
      <c r="D633" s="5"/>
      <c r="E633" s="6">
        <v>45894.850852928197</v>
      </c>
      <c r="F633" s="7">
        <f t="shared" si="18"/>
        <v>45894.850852928197</v>
      </c>
      <c r="G633" s="5"/>
      <c r="H633" s="3" t="s">
        <v>852</v>
      </c>
      <c r="I633" s="4" t="s">
        <v>841</v>
      </c>
      <c r="J633" s="3" t="s">
        <v>842</v>
      </c>
      <c r="K633" s="3" t="s">
        <v>843</v>
      </c>
      <c r="L633" s="4" t="s">
        <v>937</v>
      </c>
      <c r="M633" s="3" t="s">
        <v>938</v>
      </c>
      <c r="N633" s="9" t="str">
        <f t="shared" si="19"/>
        <v>2067 WM+ HNI K2 Vĩnh Phúc</v>
      </c>
      <c r="O633" s="3">
        <v>20</v>
      </c>
      <c r="P633" s="4" t="s">
        <v>856</v>
      </c>
      <c r="Q633" s="3" t="s">
        <v>857</v>
      </c>
      <c r="R633" s="4" t="s">
        <v>858</v>
      </c>
      <c r="S633" s="4" t="s">
        <v>847</v>
      </c>
      <c r="T633" s="3">
        <v>50182</v>
      </c>
      <c r="U633" s="3">
        <v>1</v>
      </c>
      <c r="V633" s="3">
        <v>0</v>
      </c>
      <c r="X633" s="3" t="str">
        <f>VLOOKUP(Y633,Vat_tu__hang_hoa__dich_vu!$A:$B,2,0)</f>
        <v>GTLX250G</v>
      </c>
      <c r="Y633" s="5" t="s">
        <v>2913</v>
      </c>
      <c r="AA633" s="3" t="s">
        <v>848</v>
      </c>
    </row>
    <row r="634" spans="1:27">
      <c r="A634" s="3" t="str">
        <f>VLOOKUP(B634,Data!$B:$F,5,0)</f>
        <v>00004022</v>
      </c>
      <c r="B634" s="4">
        <v>9105852388</v>
      </c>
      <c r="C634" s="5" t="str">
        <f>VLOOKUP(B634,Data!$B:$O,14,0)</f>
        <v>WIN-017</v>
      </c>
      <c r="D634" s="5"/>
      <c r="E634" s="6">
        <v>45894.851433830998</v>
      </c>
      <c r="F634" s="7">
        <f t="shared" si="18"/>
        <v>45894.851433830998</v>
      </c>
      <c r="G634" s="5"/>
      <c r="H634" s="3" t="s">
        <v>852</v>
      </c>
      <c r="I634" s="4" t="s">
        <v>841</v>
      </c>
      <c r="J634" s="3" t="s">
        <v>842</v>
      </c>
      <c r="K634" s="3" t="s">
        <v>843</v>
      </c>
      <c r="L634" s="4" t="s">
        <v>1005</v>
      </c>
      <c r="M634" s="3" t="s">
        <v>1006</v>
      </c>
      <c r="N634" s="9" t="str">
        <f t="shared" si="19"/>
        <v>4773 WM+ DLK 211 Mai Hắc Đế</v>
      </c>
      <c r="O634" s="3">
        <v>10</v>
      </c>
      <c r="P634" s="4" t="s">
        <v>853</v>
      </c>
      <c r="Q634" s="3" t="s">
        <v>854</v>
      </c>
      <c r="R634" s="4" t="s">
        <v>855</v>
      </c>
      <c r="S634" s="4" t="s">
        <v>847</v>
      </c>
      <c r="T634" s="3">
        <v>55595</v>
      </c>
      <c r="U634" s="3">
        <v>2</v>
      </c>
      <c r="V634" s="3">
        <v>0</v>
      </c>
      <c r="X634" s="3" t="str">
        <f>VLOOKUP(Y634,Vat_tu__hang_hoa__dich_vu!$A:$B,2,0)</f>
        <v>TH200</v>
      </c>
      <c r="Y634" s="5" t="s">
        <v>2866</v>
      </c>
      <c r="AA634" s="3" t="s">
        <v>848</v>
      </c>
    </row>
    <row r="635" spans="1:27">
      <c r="A635" s="3" t="str">
        <f>VLOOKUP(B635,Data!$B:$F,5,0)</f>
        <v>00005545</v>
      </c>
      <c r="B635" s="4">
        <v>9105852415</v>
      </c>
      <c r="C635" s="5" t="str">
        <f>VLOOKUP(B635,Data!$B:$O,14,0)</f>
        <v>WIN-062</v>
      </c>
      <c r="D635" s="5"/>
      <c r="E635" s="6">
        <v>45894.857045486096</v>
      </c>
      <c r="F635" s="7">
        <f t="shared" si="18"/>
        <v>45894.857045486096</v>
      </c>
      <c r="G635" s="5"/>
      <c r="H635" s="3" t="s">
        <v>852</v>
      </c>
      <c r="I635" s="4" t="s">
        <v>841</v>
      </c>
      <c r="J635" s="3" t="s">
        <v>842</v>
      </c>
      <c r="K635" s="3" t="s">
        <v>843</v>
      </c>
      <c r="L635" s="4" t="s">
        <v>997</v>
      </c>
      <c r="M635" s="3" t="s">
        <v>998</v>
      </c>
      <c r="N635" s="9" t="str">
        <f t="shared" si="19"/>
        <v>2AN7 WM+ BTN 109 Cách Mạng Tháng 8</v>
      </c>
      <c r="O635" s="3">
        <v>10</v>
      </c>
      <c r="P635" s="4" t="s">
        <v>853</v>
      </c>
      <c r="Q635" s="3" t="s">
        <v>854</v>
      </c>
      <c r="R635" s="4" t="s">
        <v>855</v>
      </c>
      <c r="S635" s="4" t="s">
        <v>847</v>
      </c>
      <c r="T635" s="3">
        <v>55595</v>
      </c>
      <c r="U635" s="3">
        <v>4</v>
      </c>
      <c r="V635" s="3">
        <v>0</v>
      </c>
      <c r="X635" s="3" t="str">
        <f>VLOOKUP(Y635,Vat_tu__hang_hoa__dich_vu!$A:$B,2,0)</f>
        <v>TH200</v>
      </c>
      <c r="Y635" s="5" t="s">
        <v>2866</v>
      </c>
      <c r="AA635" s="3" t="s">
        <v>848</v>
      </c>
    </row>
    <row r="636" spans="1:27">
      <c r="A636" s="3" t="str">
        <f>VLOOKUP(B636,Data!$B:$F,5,0)</f>
        <v>00005545</v>
      </c>
      <c r="B636" s="4">
        <v>9105852415</v>
      </c>
      <c r="C636" s="5" t="str">
        <f>VLOOKUP(B636,Data!$B:$O,14,0)</f>
        <v>WIN-062</v>
      </c>
      <c r="D636" s="5"/>
      <c r="E636" s="6">
        <v>45894.857045486096</v>
      </c>
      <c r="F636" s="7">
        <f t="shared" si="18"/>
        <v>45894.857045486096</v>
      </c>
      <c r="G636" s="5"/>
      <c r="H636" s="3" t="s">
        <v>852</v>
      </c>
      <c r="I636" s="4" t="s">
        <v>841</v>
      </c>
      <c r="J636" s="3" t="s">
        <v>842</v>
      </c>
      <c r="K636" s="3" t="s">
        <v>843</v>
      </c>
      <c r="L636" s="4" t="s">
        <v>997</v>
      </c>
      <c r="M636" s="3" t="s">
        <v>998</v>
      </c>
      <c r="N636" s="9" t="str">
        <f t="shared" si="19"/>
        <v>2AN7 WM+ BTN 109 Cách Mạng Tháng 8</v>
      </c>
      <c r="O636" s="3">
        <v>20</v>
      </c>
      <c r="P636" s="4" t="s">
        <v>859</v>
      </c>
      <c r="Q636" s="3" t="s">
        <v>860</v>
      </c>
      <c r="R636" s="4" t="s">
        <v>861</v>
      </c>
      <c r="S636" s="4" t="s">
        <v>847</v>
      </c>
      <c r="T636" s="3">
        <v>111058</v>
      </c>
      <c r="U636" s="3">
        <v>4</v>
      </c>
      <c r="V636" s="3">
        <v>0</v>
      </c>
      <c r="X636" s="3" t="str">
        <f>VLOOKUP(Y636,Vat_tu__hang_hoa__dich_vu!$A:$B,2,0)</f>
        <v>GM500</v>
      </c>
      <c r="Y636" s="5" t="s">
        <v>2628</v>
      </c>
      <c r="AA636" s="3" t="s">
        <v>848</v>
      </c>
    </row>
    <row r="637" spans="1:27">
      <c r="A637" s="3" t="str">
        <f>VLOOKUP(B637,Data!$B:$F,5,0)</f>
        <v>00005545</v>
      </c>
      <c r="B637" s="4">
        <v>9105852415</v>
      </c>
      <c r="C637" s="5" t="str">
        <f>VLOOKUP(B637,Data!$B:$O,14,0)</f>
        <v>WIN-062</v>
      </c>
      <c r="D637" s="5"/>
      <c r="E637" s="6">
        <v>45894.857045486096</v>
      </c>
      <c r="F637" s="7">
        <f t="shared" si="18"/>
        <v>45894.857045486096</v>
      </c>
      <c r="G637" s="5"/>
      <c r="H637" s="3" t="s">
        <v>852</v>
      </c>
      <c r="I637" s="4" t="s">
        <v>841</v>
      </c>
      <c r="J637" s="3" t="s">
        <v>842</v>
      </c>
      <c r="K637" s="3" t="s">
        <v>843</v>
      </c>
      <c r="L637" s="4" t="s">
        <v>997</v>
      </c>
      <c r="M637" s="3" t="s">
        <v>998</v>
      </c>
      <c r="N637" s="9" t="str">
        <f t="shared" si="19"/>
        <v>2AN7 WM+ BTN 109 Cách Mạng Tháng 8</v>
      </c>
      <c r="O637" s="3">
        <v>30</v>
      </c>
      <c r="P637" s="4" t="s">
        <v>868</v>
      </c>
      <c r="Q637" s="3" t="s">
        <v>869</v>
      </c>
      <c r="R637" s="4" t="s">
        <v>870</v>
      </c>
      <c r="S637" s="4" t="s">
        <v>847</v>
      </c>
      <c r="T637" s="3">
        <v>49500</v>
      </c>
      <c r="U637" s="3">
        <v>3</v>
      </c>
      <c r="V637" s="3">
        <v>0</v>
      </c>
      <c r="X637" s="3" t="str">
        <f>VLOOKUP(Y637,Vat_tu__hang_hoa__dich_vu!$A:$B,2,0)</f>
        <v>GL250KT</v>
      </c>
      <c r="Y637" s="5" t="s">
        <v>2681</v>
      </c>
      <c r="AA637" s="3" t="s">
        <v>848</v>
      </c>
    </row>
    <row r="638" spans="1:27">
      <c r="A638" s="3" t="str">
        <f>VLOOKUP(B638,Data!$B:$F,5,0)</f>
        <v>00415590</v>
      </c>
      <c r="B638" s="4">
        <v>9105852431</v>
      </c>
      <c r="C638" s="5" t="str">
        <f>VLOOKUP(B638,Data!$B:$O,14,0)</f>
        <v>WIN-002</v>
      </c>
      <c r="D638" s="5"/>
      <c r="E638" s="6">
        <v>45894.859627696802</v>
      </c>
      <c r="F638" s="7">
        <f t="shared" si="18"/>
        <v>45894.859627696802</v>
      </c>
      <c r="G638" s="5"/>
      <c r="H638" s="3" t="s">
        <v>852</v>
      </c>
      <c r="I638" s="4" t="s">
        <v>841</v>
      </c>
      <c r="J638" s="3" t="s">
        <v>842</v>
      </c>
      <c r="K638" s="3" t="s">
        <v>843</v>
      </c>
      <c r="L638" s="4" t="s">
        <v>1223</v>
      </c>
      <c r="M638" s="3" t="s">
        <v>1224</v>
      </c>
      <c r="N638" s="9" t="str">
        <f t="shared" si="19"/>
        <v>3961 WM+ HNI 153-155 Đê La Thành</v>
      </c>
      <c r="O638" s="3">
        <v>10</v>
      </c>
      <c r="P638" s="4" t="s">
        <v>853</v>
      </c>
      <c r="Q638" s="3" t="s">
        <v>854</v>
      </c>
      <c r="R638" s="4" t="s">
        <v>855</v>
      </c>
      <c r="S638" s="4" t="s">
        <v>847</v>
      </c>
      <c r="T638" s="3">
        <v>55595</v>
      </c>
      <c r="U638" s="3">
        <v>1</v>
      </c>
      <c r="V638" s="3">
        <v>0</v>
      </c>
      <c r="X638" s="3" t="str">
        <f>VLOOKUP(Y638,Vat_tu__hang_hoa__dich_vu!$A:$B,2,0)</f>
        <v>TH200</v>
      </c>
      <c r="Y638" s="5" t="s">
        <v>2866</v>
      </c>
      <c r="AA638" s="3" t="s">
        <v>848</v>
      </c>
    </row>
    <row r="639" spans="1:27">
      <c r="A639" s="3" t="str">
        <f>VLOOKUP(B639,Data!$B:$F,5,0)</f>
        <v>00415603</v>
      </c>
      <c r="B639" s="4">
        <v>9105852465</v>
      </c>
      <c r="C639" s="5" t="str">
        <f>VLOOKUP(B639,Data!$B:$O,14,0)</f>
        <v>WIN-002</v>
      </c>
      <c r="D639" s="5"/>
      <c r="E639" s="6">
        <v>45894.866139432903</v>
      </c>
      <c r="F639" s="7">
        <f t="shared" si="18"/>
        <v>45894.866139432903</v>
      </c>
      <c r="G639" s="5"/>
      <c r="H639" s="3" t="s">
        <v>852</v>
      </c>
      <c r="I639" s="4" t="s">
        <v>841</v>
      </c>
      <c r="J639" s="3" t="s">
        <v>842</v>
      </c>
      <c r="K639" s="3" t="s">
        <v>843</v>
      </c>
      <c r="L639" s="4" t="s">
        <v>1542</v>
      </c>
      <c r="M639" s="3" t="s">
        <v>1543</v>
      </c>
      <c r="N639" s="9" t="str">
        <f t="shared" si="19"/>
        <v>2075 WM+ HNI 23 Cửa Bắc</v>
      </c>
      <c r="O639" s="3">
        <v>10</v>
      </c>
      <c r="P639" s="4" t="s">
        <v>859</v>
      </c>
      <c r="Q639" s="3" t="s">
        <v>860</v>
      </c>
      <c r="R639" s="4" t="s">
        <v>861</v>
      </c>
      <c r="S639" s="4" t="s">
        <v>847</v>
      </c>
      <c r="T639" s="3">
        <v>111058</v>
      </c>
      <c r="U639" s="3">
        <v>3</v>
      </c>
      <c r="V639" s="3">
        <v>0</v>
      </c>
      <c r="X639" s="3" t="str">
        <f>VLOOKUP(Y639,Vat_tu__hang_hoa__dich_vu!$A:$B,2,0)</f>
        <v>GM500</v>
      </c>
      <c r="Y639" s="5" t="s">
        <v>2628</v>
      </c>
      <c r="AA639" s="3" t="s">
        <v>848</v>
      </c>
    </row>
    <row r="640" spans="1:27">
      <c r="A640" s="3" t="str">
        <f>VLOOKUP(B640,Data!$B:$F,5,0)</f>
        <v>00415603</v>
      </c>
      <c r="B640" s="4">
        <v>9105852465</v>
      </c>
      <c r="C640" s="5" t="str">
        <f>VLOOKUP(B640,Data!$B:$O,14,0)</f>
        <v>WIN-002</v>
      </c>
      <c r="D640" s="5"/>
      <c r="E640" s="6">
        <v>45894.866139432903</v>
      </c>
      <c r="F640" s="7">
        <f t="shared" si="18"/>
        <v>45894.866139432903</v>
      </c>
      <c r="G640" s="5"/>
      <c r="H640" s="3" t="s">
        <v>852</v>
      </c>
      <c r="I640" s="4" t="s">
        <v>841</v>
      </c>
      <c r="J640" s="3" t="s">
        <v>842</v>
      </c>
      <c r="K640" s="3" t="s">
        <v>843</v>
      </c>
      <c r="L640" s="4" t="s">
        <v>1542</v>
      </c>
      <c r="M640" s="3" t="s">
        <v>1543</v>
      </c>
      <c r="N640" s="9" t="str">
        <f t="shared" si="19"/>
        <v>2075 WM+ HNI 23 Cửa Bắc</v>
      </c>
      <c r="O640" s="3">
        <v>20</v>
      </c>
      <c r="P640" s="4" t="s">
        <v>862</v>
      </c>
      <c r="Q640" s="3" t="s">
        <v>863</v>
      </c>
      <c r="R640" s="4" t="s">
        <v>864</v>
      </c>
      <c r="S640" s="4" t="s">
        <v>847</v>
      </c>
      <c r="T640" s="3">
        <v>74250</v>
      </c>
      <c r="U640" s="3">
        <v>3</v>
      </c>
      <c r="V640" s="3">
        <v>0</v>
      </c>
      <c r="X640" s="3" t="str">
        <f>VLOOKUP(Y640,Vat_tu__hang_hoa__dich_vu!$A:$B,2,0)</f>
        <v>CC300</v>
      </c>
      <c r="Y640" s="5" t="s">
        <v>2568</v>
      </c>
      <c r="AA640" s="3" t="s">
        <v>848</v>
      </c>
    </row>
    <row r="641" spans="1:27">
      <c r="A641" s="3" t="str">
        <f>VLOOKUP(B641,Data!$B:$F,5,0)</f>
        <v>00415603</v>
      </c>
      <c r="B641" s="4">
        <v>9105852465</v>
      </c>
      <c r="C641" s="5" t="str">
        <f>VLOOKUP(B641,Data!$B:$O,14,0)</f>
        <v>WIN-002</v>
      </c>
      <c r="D641" s="5"/>
      <c r="E641" s="6">
        <v>45894.866139432903</v>
      </c>
      <c r="F641" s="7">
        <f t="shared" si="18"/>
        <v>45894.866139432903</v>
      </c>
      <c r="G641" s="5"/>
      <c r="H641" s="3" t="s">
        <v>852</v>
      </c>
      <c r="I641" s="4" t="s">
        <v>841</v>
      </c>
      <c r="J641" s="3" t="s">
        <v>842</v>
      </c>
      <c r="K641" s="3" t="s">
        <v>843</v>
      </c>
      <c r="L641" s="4" t="s">
        <v>1542</v>
      </c>
      <c r="M641" s="3" t="s">
        <v>1543</v>
      </c>
      <c r="N641" s="9" t="str">
        <f t="shared" si="19"/>
        <v>2075 WM+ HNI 23 Cửa Bắc</v>
      </c>
      <c r="O641" s="3">
        <v>30</v>
      </c>
      <c r="P641" s="4" t="s">
        <v>844</v>
      </c>
      <c r="Q641" s="3" t="s">
        <v>845</v>
      </c>
      <c r="R641" s="4" t="s">
        <v>846</v>
      </c>
      <c r="S641" s="4" t="s">
        <v>847</v>
      </c>
      <c r="T641" s="3">
        <v>46000</v>
      </c>
      <c r="U641" s="3">
        <v>1</v>
      </c>
      <c r="V641" s="3">
        <v>0</v>
      </c>
      <c r="X641" s="3" t="str">
        <f>VLOOKUP(Y641,Vat_tu__hang_hoa__dich_vu!$A:$B,2,0)</f>
        <v>MNH250</v>
      </c>
      <c r="Y641" s="5" t="s">
        <v>2912</v>
      </c>
      <c r="AA641" s="3" t="s">
        <v>848</v>
      </c>
    </row>
    <row r="642" spans="1:27">
      <c r="A642" s="3" t="str">
        <f>VLOOKUP(B642,Data!$B:$F,5,0)</f>
        <v>00415603</v>
      </c>
      <c r="B642" s="4">
        <v>9105852465</v>
      </c>
      <c r="C642" s="5" t="str">
        <f>VLOOKUP(B642,Data!$B:$O,14,0)</f>
        <v>WIN-002</v>
      </c>
      <c r="D642" s="5"/>
      <c r="E642" s="6">
        <v>45894.866139432903</v>
      </c>
      <c r="F642" s="7">
        <f t="shared" si="18"/>
        <v>45894.866139432903</v>
      </c>
      <c r="G642" s="5"/>
      <c r="H642" s="3" t="s">
        <v>852</v>
      </c>
      <c r="I642" s="4" t="s">
        <v>841</v>
      </c>
      <c r="J642" s="3" t="s">
        <v>842</v>
      </c>
      <c r="K642" s="3" t="s">
        <v>843</v>
      </c>
      <c r="L642" s="4" t="s">
        <v>1542</v>
      </c>
      <c r="M642" s="3" t="s">
        <v>1543</v>
      </c>
      <c r="N642" s="9" t="str">
        <f t="shared" si="19"/>
        <v>2075 WM+ HNI 23 Cửa Bắc</v>
      </c>
      <c r="O642" s="3">
        <v>40</v>
      </c>
      <c r="P642" s="4" t="s">
        <v>849</v>
      </c>
      <c r="Q642" s="3" t="s">
        <v>850</v>
      </c>
      <c r="R642" s="4" t="s">
        <v>851</v>
      </c>
      <c r="S642" s="4" t="s">
        <v>847</v>
      </c>
      <c r="T642" s="3">
        <v>73431</v>
      </c>
      <c r="U642" s="3">
        <v>2</v>
      </c>
      <c r="V642" s="3">
        <v>0</v>
      </c>
      <c r="X642" s="3" t="str">
        <f>VLOOKUP(Y642,Vat_tu__hang_hoa__dich_vu!$A:$B,2,0)</f>
        <v>CGM300</v>
      </c>
      <c r="Y642" s="5" t="s">
        <v>2577</v>
      </c>
      <c r="AA642" s="3" t="s">
        <v>848</v>
      </c>
    </row>
    <row r="643" spans="1:27">
      <c r="A643" s="3" t="str">
        <f>VLOOKUP(B643,Data!$B:$F,5,0)</f>
        <v>00016678</v>
      </c>
      <c r="B643" s="4">
        <v>9105852453</v>
      </c>
      <c r="C643" s="5" t="str">
        <f>VLOOKUP(B643,Data!$B:$O,14,0)</f>
        <v>WIN-031</v>
      </c>
      <c r="D643" s="5"/>
      <c r="E643" s="6">
        <v>45894.866479201402</v>
      </c>
      <c r="F643" s="7">
        <f t="shared" ref="F643:F654" si="20">E643</f>
        <v>45894.866479201402</v>
      </c>
      <c r="G643" s="5"/>
      <c r="H643" s="3" t="s">
        <v>852</v>
      </c>
      <c r="I643" s="4" t="s">
        <v>841</v>
      </c>
      <c r="J643" s="3" t="s">
        <v>842</v>
      </c>
      <c r="K643" s="3" t="s">
        <v>843</v>
      </c>
      <c r="L643" s="4" t="s">
        <v>1544</v>
      </c>
      <c r="M643" s="3" t="s">
        <v>1545</v>
      </c>
      <c r="N643" s="9" t="str">
        <f t="shared" ref="N643:N654" si="21">L643&amp;" "&amp;M643</f>
        <v>4088 WM+ BNH 400 Phố Mới</v>
      </c>
      <c r="O643" s="3">
        <v>10</v>
      </c>
      <c r="P643" s="4" t="s">
        <v>859</v>
      </c>
      <c r="Q643" s="3" t="s">
        <v>860</v>
      </c>
      <c r="R643" s="4" t="s">
        <v>861</v>
      </c>
      <c r="S643" s="4" t="s">
        <v>847</v>
      </c>
      <c r="T643" s="3">
        <v>111058</v>
      </c>
      <c r="U643" s="3">
        <v>2</v>
      </c>
      <c r="V643" s="3">
        <v>0</v>
      </c>
      <c r="X643" s="3" t="str">
        <f>VLOOKUP(Y643,Vat_tu__hang_hoa__dich_vu!$A:$B,2,0)</f>
        <v>GM500</v>
      </c>
      <c r="Y643" s="5" t="s">
        <v>2628</v>
      </c>
      <c r="AA643" s="3" t="s">
        <v>848</v>
      </c>
    </row>
    <row r="644" spans="1:27">
      <c r="A644" s="3" t="str">
        <f>VLOOKUP(B644,Data!$B:$F,5,0)</f>
        <v>00003319</v>
      </c>
      <c r="B644" s="4">
        <v>9105852504</v>
      </c>
      <c r="C644" s="5" t="str">
        <f>VLOOKUP(B644,Data!$B:$O,14,0)</f>
        <v>WIN-072</v>
      </c>
      <c r="D644" s="5"/>
      <c r="E644" s="6">
        <v>45894.870843946803</v>
      </c>
      <c r="F644" s="7">
        <f t="shared" si="20"/>
        <v>45894.870843946803</v>
      </c>
      <c r="G644" s="5"/>
      <c r="H644" s="3" t="s">
        <v>852</v>
      </c>
      <c r="I644" s="4" t="s">
        <v>841</v>
      </c>
      <c r="J644" s="3" t="s">
        <v>842</v>
      </c>
      <c r="K644" s="3" t="s">
        <v>843</v>
      </c>
      <c r="L644" s="4" t="s">
        <v>1483</v>
      </c>
      <c r="M644" s="3" t="s">
        <v>1484</v>
      </c>
      <c r="N644" s="9" t="str">
        <f t="shared" si="21"/>
        <v>6933 WM+ LCI TDP 4, TT Tằng Lỏong</v>
      </c>
      <c r="O644" s="3">
        <v>10</v>
      </c>
      <c r="P644" s="4" t="s">
        <v>859</v>
      </c>
      <c r="Q644" s="3" t="s">
        <v>860</v>
      </c>
      <c r="R644" s="4" t="s">
        <v>861</v>
      </c>
      <c r="S644" s="4" t="s">
        <v>847</v>
      </c>
      <c r="T644" s="3">
        <v>111058</v>
      </c>
      <c r="U644" s="3">
        <v>1</v>
      </c>
      <c r="V644" s="3">
        <v>0</v>
      </c>
      <c r="X644" s="3" t="str">
        <f>VLOOKUP(Y644,Vat_tu__hang_hoa__dich_vu!$A:$B,2,0)</f>
        <v>GM500</v>
      </c>
      <c r="Y644" s="5" t="s">
        <v>2628</v>
      </c>
      <c r="AA644" s="3" t="s">
        <v>848</v>
      </c>
    </row>
    <row r="645" spans="1:27">
      <c r="A645" s="3" t="str">
        <f>VLOOKUP(B645,Data!$B:$F,5,0)</f>
        <v>00068329</v>
      </c>
      <c r="B645" s="4">
        <v>9105852518</v>
      </c>
      <c r="C645" s="5" t="str">
        <f>VLOOKUP(B645,Data!$B:$O,14,0)</f>
        <v>WIN-009</v>
      </c>
      <c r="D645" s="5"/>
      <c r="E645" s="6">
        <v>45894.871634803203</v>
      </c>
      <c r="F645" s="7">
        <f t="shared" si="20"/>
        <v>45894.871634803203</v>
      </c>
      <c r="G645" s="5"/>
      <c r="H645" s="3" t="s">
        <v>852</v>
      </c>
      <c r="I645" s="4" t="s">
        <v>841</v>
      </c>
      <c r="J645" s="3" t="s">
        <v>842</v>
      </c>
      <c r="K645" s="3" t="s">
        <v>843</v>
      </c>
      <c r="L645" s="4" t="s">
        <v>1297</v>
      </c>
      <c r="M645" s="3" t="s">
        <v>1298</v>
      </c>
      <c r="N645" s="9" t="str">
        <f t="shared" si="21"/>
        <v>2AHB WM+ DNG 06 Đà Sơn</v>
      </c>
      <c r="O645" s="3">
        <v>10</v>
      </c>
      <c r="P645" s="4" t="s">
        <v>873</v>
      </c>
      <c r="Q645" s="3" t="s">
        <v>874</v>
      </c>
      <c r="R645" s="4" t="s">
        <v>875</v>
      </c>
      <c r="S645" s="4" t="s">
        <v>847</v>
      </c>
      <c r="T645" s="3">
        <v>111606</v>
      </c>
      <c r="U645" s="3">
        <v>1</v>
      </c>
      <c r="V645" s="3">
        <v>0</v>
      </c>
      <c r="X645" s="3" t="str">
        <f>VLOOKUP(Y645,Vat_tu__hang_hoa__dich_vu!$A:$B,2,0)</f>
        <v>GXD500</v>
      </c>
      <c r="Y645" s="5" t="s">
        <v>2911</v>
      </c>
      <c r="AA645" s="3" t="s">
        <v>848</v>
      </c>
    </row>
    <row r="646" spans="1:27">
      <c r="A646" s="3" t="str">
        <f>VLOOKUP(B646,Data!$B:$F,5,0)</f>
        <v>00068329</v>
      </c>
      <c r="B646" s="4">
        <v>9105852518</v>
      </c>
      <c r="C646" s="5" t="str">
        <f>VLOOKUP(B646,Data!$B:$O,14,0)</f>
        <v>WIN-009</v>
      </c>
      <c r="D646" s="5"/>
      <c r="E646" s="6">
        <v>45894.871634803203</v>
      </c>
      <c r="F646" s="7">
        <f t="shared" si="20"/>
        <v>45894.871634803203</v>
      </c>
      <c r="G646" s="5"/>
      <c r="H646" s="3" t="s">
        <v>852</v>
      </c>
      <c r="I646" s="4" t="s">
        <v>841</v>
      </c>
      <c r="J646" s="3" t="s">
        <v>842</v>
      </c>
      <c r="K646" s="3" t="s">
        <v>843</v>
      </c>
      <c r="L646" s="4" t="s">
        <v>1297</v>
      </c>
      <c r="M646" s="3" t="s">
        <v>1298</v>
      </c>
      <c r="N646" s="9" t="str">
        <f t="shared" si="21"/>
        <v>2AHB WM+ DNG 06 Đà Sơn</v>
      </c>
      <c r="O646" s="3">
        <v>20</v>
      </c>
      <c r="P646" s="4" t="s">
        <v>844</v>
      </c>
      <c r="Q646" s="3" t="s">
        <v>845</v>
      </c>
      <c r="R646" s="4" t="s">
        <v>846</v>
      </c>
      <c r="S646" s="4" t="s">
        <v>847</v>
      </c>
      <c r="T646" s="3">
        <v>46000</v>
      </c>
      <c r="U646" s="3">
        <v>1</v>
      </c>
      <c r="V646" s="3">
        <v>0</v>
      </c>
      <c r="X646" s="3" t="str">
        <f>VLOOKUP(Y646,Vat_tu__hang_hoa__dich_vu!$A:$B,2,0)</f>
        <v>MNH250</v>
      </c>
      <c r="Y646" s="5" t="s">
        <v>2912</v>
      </c>
      <c r="AA646" s="3" t="s">
        <v>848</v>
      </c>
    </row>
    <row r="647" spans="1:27">
      <c r="A647" s="3" t="str">
        <f>VLOOKUP(B647,Data!$B:$F,5,0)</f>
        <v>00415626</v>
      </c>
      <c r="B647" s="4">
        <v>9105852532</v>
      </c>
      <c r="C647" s="5" t="str">
        <f>VLOOKUP(B647,Data!$B:$O,14,0)</f>
        <v>WIN-002</v>
      </c>
      <c r="D647" s="5"/>
      <c r="E647" s="6">
        <v>45894.875305474503</v>
      </c>
      <c r="F647" s="7">
        <f t="shared" si="20"/>
        <v>45894.875305474503</v>
      </c>
      <c r="G647" s="5"/>
      <c r="H647" s="3" t="s">
        <v>852</v>
      </c>
      <c r="I647" s="4" t="s">
        <v>841</v>
      </c>
      <c r="J647" s="3" t="s">
        <v>842</v>
      </c>
      <c r="K647" s="3" t="s">
        <v>843</v>
      </c>
      <c r="L647" s="4" t="s">
        <v>1143</v>
      </c>
      <c r="M647" s="3" t="s">
        <v>1144</v>
      </c>
      <c r="N647" s="9" t="str">
        <f t="shared" si="21"/>
        <v>6777 WM+ HNI 39 Ngõ 192 Lê Trọng Tấn</v>
      </c>
      <c r="O647" s="3">
        <v>10</v>
      </c>
      <c r="P647" s="4" t="s">
        <v>859</v>
      </c>
      <c r="Q647" s="3" t="s">
        <v>860</v>
      </c>
      <c r="R647" s="4" t="s">
        <v>861</v>
      </c>
      <c r="S647" s="4" t="s">
        <v>847</v>
      </c>
      <c r="T647" s="3">
        <v>111058</v>
      </c>
      <c r="U647" s="3">
        <v>1</v>
      </c>
      <c r="V647" s="3">
        <v>0</v>
      </c>
      <c r="X647" s="3" t="str">
        <f>VLOOKUP(Y647,Vat_tu__hang_hoa__dich_vu!$A:$B,2,0)</f>
        <v>GM500</v>
      </c>
      <c r="Y647" s="5" t="s">
        <v>2628</v>
      </c>
      <c r="AA647" s="3" t="s">
        <v>848</v>
      </c>
    </row>
    <row r="648" spans="1:27">
      <c r="A648" s="3" t="str">
        <f>VLOOKUP(B648,Data!$B:$F,5,0)</f>
        <v>00415636</v>
      </c>
      <c r="B648" s="4">
        <v>9105852558</v>
      </c>
      <c r="C648" s="5" t="str">
        <f>VLOOKUP(B648,Data!$B:$O,14,0)</f>
        <v>WIN-002</v>
      </c>
      <c r="D648" s="5"/>
      <c r="E648" s="6">
        <v>45894.881936111102</v>
      </c>
      <c r="F648" s="7">
        <f t="shared" si="20"/>
        <v>45894.881936111102</v>
      </c>
      <c r="G648" s="5"/>
      <c r="H648" s="3" t="s">
        <v>852</v>
      </c>
      <c r="I648" s="4" t="s">
        <v>841</v>
      </c>
      <c r="J648" s="3" t="s">
        <v>842</v>
      </c>
      <c r="K648" s="3" t="s">
        <v>843</v>
      </c>
      <c r="L648" s="4" t="s">
        <v>939</v>
      </c>
      <c r="M648" s="3" t="s">
        <v>940</v>
      </c>
      <c r="N648" s="9" t="str">
        <f t="shared" si="21"/>
        <v>5415 WM+ HNI SH01-C2 Vinhomes D’Capitale</v>
      </c>
      <c r="O648" s="3">
        <v>10</v>
      </c>
      <c r="P648" s="4" t="s">
        <v>844</v>
      </c>
      <c r="Q648" s="3" t="s">
        <v>845</v>
      </c>
      <c r="R648" s="4" t="s">
        <v>846</v>
      </c>
      <c r="S648" s="4" t="s">
        <v>847</v>
      </c>
      <c r="T648" s="3">
        <v>46000</v>
      </c>
      <c r="U648" s="3">
        <v>1</v>
      </c>
      <c r="V648" s="3">
        <v>0</v>
      </c>
      <c r="X648" s="3" t="str">
        <f>VLOOKUP(Y648,Vat_tu__hang_hoa__dich_vu!$A:$B,2,0)</f>
        <v>MNH250</v>
      </c>
      <c r="Y648" s="5" t="s">
        <v>2912</v>
      </c>
      <c r="AA648" s="3" t="s">
        <v>848</v>
      </c>
    </row>
    <row r="649" spans="1:27">
      <c r="A649" s="3" t="str">
        <f>VLOOKUP(B649,Data!$B:$F,5,0)</f>
        <v>00415636</v>
      </c>
      <c r="B649" s="4">
        <v>9105852558</v>
      </c>
      <c r="C649" s="5" t="str">
        <f>VLOOKUP(B649,Data!$B:$O,14,0)</f>
        <v>WIN-002</v>
      </c>
      <c r="D649" s="5"/>
      <c r="E649" s="6">
        <v>45894.881936111102</v>
      </c>
      <c r="F649" s="7">
        <f t="shared" si="20"/>
        <v>45894.881936111102</v>
      </c>
      <c r="G649" s="5"/>
      <c r="H649" s="3" t="s">
        <v>852</v>
      </c>
      <c r="I649" s="4" t="s">
        <v>841</v>
      </c>
      <c r="J649" s="3" t="s">
        <v>842</v>
      </c>
      <c r="K649" s="3" t="s">
        <v>843</v>
      </c>
      <c r="L649" s="4" t="s">
        <v>939</v>
      </c>
      <c r="M649" s="3" t="s">
        <v>940</v>
      </c>
      <c r="N649" s="9" t="str">
        <f t="shared" si="21"/>
        <v>5415 WM+ HNI SH01-C2 Vinhomes D’Capitale</v>
      </c>
      <c r="O649" s="3">
        <v>20</v>
      </c>
      <c r="P649" s="4" t="s">
        <v>865</v>
      </c>
      <c r="Q649" s="3" t="s">
        <v>866</v>
      </c>
      <c r="R649" s="4" t="s">
        <v>867</v>
      </c>
      <c r="S649" s="4" t="s">
        <v>847</v>
      </c>
      <c r="T649" s="3">
        <v>70950</v>
      </c>
      <c r="U649" s="3">
        <v>1</v>
      </c>
      <c r="V649" s="3">
        <v>0</v>
      </c>
      <c r="X649" s="3" t="str">
        <f>VLOOKUP(Y649,Vat_tu__hang_hoa__dich_vu!$A:$B,2,0)</f>
        <v>CN300</v>
      </c>
      <c r="Y649" s="5" t="s">
        <v>2617</v>
      </c>
      <c r="AA649" s="3" t="s">
        <v>848</v>
      </c>
    </row>
    <row r="650" spans="1:27">
      <c r="A650" s="3" t="str">
        <f>VLOOKUP(B650,Data!$B:$F,5,0)</f>
        <v>00068335</v>
      </c>
      <c r="B650" s="4">
        <v>9105852568</v>
      </c>
      <c r="C650" s="5" t="str">
        <f>VLOOKUP(B650,Data!$B:$O,14,0)</f>
        <v>WIN-009</v>
      </c>
      <c r="D650" s="5"/>
      <c r="E650" s="6">
        <v>45894.884732557897</v>
      </c>
      <c r="F650" s="7">
        <f t="shared" si="20"/>
        <v>45894.884732557897</v>
      </c>
      <c r="G650" s="5"/>
      <c r="H650" s="3" t="s">
        <v>852</v>
      </c>
      <c r="I650" s="4" t="s">
        <v>841</v>
      </c>
      <c r="J650" s="3" t="s">
        <v>842</v>
      </c>
      <c r="K650" s="3" t="s">
        <v>843</v>
      </c>
      <c r="L650" s="4" t="s">
        <v>1061</v>
      </c>
      <c r="M650" s="3" t="s">
        <v>1062</v>
      </c>
      <c r="N650" s="9" t="str">
        <f t="shared" si="21"/>
        <v>5236 WIN DNG 51 Lê Trọng Tấn</v>
      </c>
      <c r="O650" s="3">
        <v>10</v>
      </c>
      <c r="P650" s="4" t="s">
        <v>873</v>
      </c>
      <c r="Q650" s="3" t="s">
        <v>874</v>
      </c>
      <c r="R650" s="4" t="s">
        <v>875</v>
      </c>
      <c r="S650" s="4" t="s">
        <v>847</v>
      </c>
      <c r="T650" s="3">
        <v>111606</v>
      </c>
      <c r="U650" s="3">
        <v>1</v>
      </c>
      <c r="V650" s="3">
        <v>0</v>
      </c>
      <c r="X650" s="3" t="str">
        <f>VLOOKUP(Y650,Vat_tu__hang_hoa__dich_vu!$A:$B,2,0)</f>
        <v>GXD500</v>
      </c>
      <c r="Y650" s="5" t="s">
        <v>2911</v>
      </c>
      <c r="AA650" s="3" t="s">
        <v>848</v>
      </c>
    </row>
    <row r="651" spans="1:27">
      <c r="A651" s="3" t="str">
        <f>VLOOKUP(B651,Data!$B:$F,5,0)</f>
        <v>00068336</v>
      </c>
      <c r="B651" s="4">
        <v>9105852570</v>
      </c>
      <c r="C651" s="5" t="str">
        <f>VLOOKUP(B651,Data!$B:$O,14,0)</f>
        <v>WIN-009</v>
      </c>
      <c r="D651" s="5"/>
      <c r="E651" s="6">
        <v>45894.886103738398</v>
      </c>
      <c r="F651" s="7">
        <f t="shared" si="20"/>
        <v>45894.886103738398</v>
      </c>
      <c r="G651" s="5"/>
      <c r="H651" s="3" t="s">
        <v>852</v>
      </c>
      <c r="I651" s="4" t="s">
        <v>841</v>
      </c>
      <c r="J651" s="3" t="s">
        <v>842</v>
      </c>
      <c r="K651" s="3" t="s">
        <v>843</v>
      </c>
      <c r="L651" s="4" t="s">
        <v>1061</v>
      </c>
      <c r="M651" s="3" t="s">
        <v>1062</v>
      </c>
      <c r="N651" s="9" t="str">
        <f t="shared" si="21"/>
        <v>5236 WIN DNG 51 Lê Trọng Tấn</v>
      </c>
      <c r="O651" s="3">
        <v>10</v>
      </c>
      <c r="P651" s="4" t="s">
        <v>865</v>
      </c>
      <c r="Q651" s="3" t="s">
        <v>866</v>
      </c>
      <c r="R651" s="4" t="s">
        <v>867</v>
      </c>
      <c r="S651" s="4" t="s">
        <v>847</v>
      </c>
      <c r="T651" s="3">
        <v>70950</v>
      </c>
      <c r="U651" s="3">
        <v>2</v>
      </c>
      <c r="V651" s="3">
        <v>0</v>
      </c>
      <c r="X651" s="3" t="str">
        <f>VLOOKUP(Y651,Vat_tu__hang_hoa__dich_vu!$A:$B,2,0)</f>
        <v>CN300</v>
      </c>
      <c r="Y651" s="5" t="s">
        <v>2617</v>
      </c>
      <c r="AA651" s="3" t="s">
        <v>848</v>
      </c>
    </row>
    <row r="652" spans="1:27">
      <c r="A652" s="3" t="str">
        <f>VLOOKUP(B652,Data!$B:$F,5,0)</f>
        <v>00415679</v>
      </c>
      <c r="B652" s="4">
        <v>9105852697</v>
      </c>
      <c r="C652" s="5" t="str">
        <f>VLOOKUP(B652,Data!$B:$O,14,0)</f>
        <v>WIN-002</v>
      </c>
      <c r="D652" s="5"/>
      <c r="E652" s="6">
        <v>45894.917515162</v>
      </c>
      <c r="F652" s="7">
        <f t="shared" si="20"/>
        <v>45894.917515162</v>
      </c>
      <c r="G652" s="5"/>
      <c r="H652" s="3" t="s">
        <v>852</v>
      </c>
      <c r="I652" s="4" t="s">
        <v>841</v>
      </c>
      <c r="J652" s="3" t="s">
        <v>842</v>
      </c>
      <c r="K652" s="3" t="s">
        <v>843</v>
      </c>
      <c r="L652" s="4" t="s">
        <v>977</v>
      </c>
      <c r="M652" s="3" t="s">
        <v>978</v>
      </c>
      <c r="N652" s="9" t="str">
        <f t="shared" si="21"/>
        <v>6152 WM+ HNI 17T4 Trung Hòa - Nhân Chính</v>
      </c>
      <c r="O652" s="3">
        <v>10</v>
      </c>
      <c r="P652" s="4" t="s">
        <v>859</v>
      </c>
      <c r="Q652" s="3" t="s">
        <v>860</v>
      </c>
      <c r="R652" s="4" t="s">
        <v>861</v>
      </c>
      <c r="S652" s="4" t="s">
        <v>847</v>
      </c>
      <c r="T652" s="3">
        <v>111058</v>
      </c>
      <c r="U652" s="3">
        <v>1</v>
      </c>
      <c r="V652" s="3">
        <v>0</v>
      </c>
      <c r="X652" s="3" t="str">
        <f>VLOOKUP(Y652,Vat_tu__hang_hoa__dich_vu!$A:$B,2,0)</f>
        <v>GM500</v>
      </c>
      <c r="Y652" s="5" t="s">
        <v>2628</v>
      </c>
      <c r="AA652" s="3" t="s">
        <v>848</v>
      </c>
    </row>
    <row r="653" spans="1:27">
      <c r="A653" s="3" t="str">
        <f>VLOOKUP(B653,Data!$B:$F,5,0)</f>
        <v>00415680</v>
      </c>
      <c r="B653" s="4">
        <v>9105852707</v>
      </c>
      <c r="C653" s="5" t="str">
        <f>VLOOKUP(B653,Data!$B:$O,14,0)</f>
        <v>WIN-002</v>
      </c>
      <c r="D653" s="5"/>
      <c r="E653" s="6">
        <v>45894.922826388902</v>
      </c>
      <c r="F653" s="7">
        <f t="shared" si="20"/>
        <v>45894.922826388902</v>
      </c>
      <c r="G653" s="5"/>
      <c r="H653" s="3" t="s">
        <v>852</v>
      </c>
      <c r="I653" s="4" t="s">
        <v>841</v>
      </c>
      <c r="J653" s="3" t="s">
        <v>842</v>
      </c>
      <c r="K653" s="3" t="s">
        <v>843</v>
      </c>
      <c r="L653" s="4" t="s">
        <v>1369</v>
      </c>
      <c r="M653" s="3" t="s">
        <v>1370</v>
      </c>
      <c r="N653" s="9" t="str">
        <f t="shared" si="21"/>
        <v>6016 WM+ HNI Đan Tảo, Sóc Sơn</v>
      </c>
      <c r="O653" s="3">
        <v>10</v>
      </c>
      <c r="P653" s="4" t="s">
        <v>859</v>
      </c>
      <c r="Q653" s="3" t="s">
        <v>860</v>
      </c>
      <c r="R653" s="4" t="s">
        <v>861</v>
      </c>
      <c r="S653" s="4" t="s">
        <v>847</v>
      </c>
      <c r="T653" s="3">
        <v>111058</v>
      </c>
      <c r="U653" s="3">
        <v>1</v>
      </c>
      <c r="V653" s="3">
        <v>0</v>
      </c>
      <c r="X653" s="3" t="str">
        <f>VLOOKUP(Y653,Vat_tu__hang_hoa__dich_vu!$A:$B,2,0)</f>
        <v>GM500</v>
      </c>
      <c r="Y653" s="5" t="s">
        <v>2628</v>
      </c>
      <c r="AA653" s="3" t="s">
        <v>848</v>
      </c>
    </row>
    <row r="654" spans="1:27">
      <c r="A654" s="3" t="str">
        <f>VLOOKUP(B654,Data!$B:$F,5,0)</f>
        <v>00415690</v>
      </c>
      <c r="B654" s="4">
        <v>9105852727</v>
      </c>
      <c r="C654" s="5" t="str">
        <f>VLOOKUP(B654,Data!$B:$O,14,0)</f>
        <v>WIN-002</v>
      </c>
      <c r="D654" s="5"/>
      <c r="E654" s="6">
        <v>45894.934515740701</v>
      </c>
      <c r="F654" s="7">
        <f t="shared" si="20"/>
        <v>45894.934515740701</v>
      </c>
      <c r="G654" s="5"/>
      <c r="H654" s="3" t="s">
        <v>852</v>
      </c>
      <c r="I654" s="4" t="s">
        <v>841</v>
      </c>
      <c r="J654" s="3" t="s">
        <v>842</v>
      </c>
      <c r="K654" s="3" t="s">
        <v>843</v>
      </c>
      <c r="L654" s="4" t="s">
        <v>1127</v>
      </c>
      <c r="M654" s="3" t="s">
        <v>1128</v>
      </c>
      <c r="N654" s="9" t="str">
        <f t="shared" si="21"/>
        <v>2171 WM+ HNI 1088 Đê La Thành</v>
      </c>
      <c r="O654" s="3">
        <v>10</v>
      </c>
      <c r="P654" s="4" t="s">
        <v>859</v>
      </c>
      <c r="Q654" s="3" t="s">
        <v>860</v>
      </c>
      <c r="R654" s="4" t="s">
        <v>861</v>
      </c>
      <c r="S654" s="4" t="s">
        <v>847</v>
      </c>
      <c r="T654" s="3">
        <v>111058</v>
      </c>
      <c r="U654" s="3">
        <v>1</v>
      </c>
      <c r="V654" s="3">
        <v>0</v>
      </c>
      <c r="X654" s="3" t="str">
        <f>VLOOKUP(Y654,Vat_tu__hang_hoa__dich_vu!$A:$B,2,0)</f>
        <v>GM500</v>
      </c>
      <c r="Y654" s="5" t="s">
        <v>2628</v>
      </c>
      <c r="AA654" s="3" t="s">
        <v>848</v>
      </c>
    </row>
  </sheetData>
  <autoFilter ref="A1:AA654"/>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4"/>
  <sheetViews>
    <sheetView workbookViewId="0">
      <selection activeCell="J3" sqref="J3"/>
    </sheetView>
  </sheetViews>
  <sheetFormatPr defaultRowHeight="15"/>
  <cols>
    <col min="1" max="1" width="23.75" style="41" customWidth="1"/>
    <col min="2" max="2" width="11.25" style="41" customWidth="1"/>
    <col min="3" max="3" width="8.375" style="41" customWidth="1"/>
    <col min="4" max="4" width="70.125" style="41" bestFit="1" customWidth="1"/>
    <col min="5" max="5" width="23.75" style="41" customWidth="1"/>
    <col min="6" max="6" width="8.375" style="41" customWidth="1"/>
    <col min="7" max="7" width="12" style="41" bestFit="1" customWidth="1"/>
    <col min="8" max="16384" width="9" style="41"/>
  </cols>
  <sheetData>
    <row r="1" spans="1:7" ht="21">
      <c r="A1" s="39" t="s">
        <v>2256</v>
      </c>
      <c r="B1" s="40" t="s">
        <v>2257</v>
      </c>
      <c r="C1" s="40" t="s">
        <v>2200</v>
      </c>
      <c r="D1" s="40" t="s">
        <v>2201</v>
      </c>
      <c r="E1" s="39" t="s">
        <v>2256</v>
      </c>
    </row>
    <row r="2" spans="1:7">
      <c r="A2" s="42" t="s">
        <v>32</v>
      </c>
      <c r="B2" s="43"/>
      <c r="C2" s="43" t="s">
        <v>2138</v>
      </c>
      <c r="D2" s="43" t="s">
        <v>2258</v>
      </c>
      <c r="E2" s="42" t="s">
        <v>32</v>
      </c>
      <c r="F2" s="41" t="s">
        <v>2241</v>
      </c>
    </row>
    <row r="3" spans="1:7">
      <c r="A3" s="43" t="s">
        <v>119</v>
      </c>
      <c r="B3" s="43" t="s">
        <v>2259</v>
      </c>
      <c r="C3" s="43" t="s">
        <v>2140</v>
      </c>
      <c r="D3" s="43" t="s">
        <v>2260</v>
      </c>
      <c r="E3" s="43" t="s">
        <v>119</v>
      </c>
      <c r="F3" s="44" t="s">
        <v>2235</v>
      </c>
      <c r="G3" s="44" t="s">
        <v>2261</v>
      </c>
    </row>
    <row r="4" spans="1:7">
      <c r="A4" s="43" t="s">
        <v>107</v>
      </c>
      <c r="B4" s="43" t="s">
        <v>2262</v>
      </c>
      <c r="C4" s="43" t="s">
        <v>2139</v>
      </c>
      <c r="D4" s="43" t="s">
        <v>2263</v>
      </c>
      <c r="E4" s="43" t="s">
        <v>107</v>
      </c>
      <c r="F4" s="44" t="s">
        <v>2235</v>
      </c>
      <c r="G4" s="44" t="s">
        <v>2264</v>
      </c>
    </row>
    <row r="5" spans="1:7">
      <c r="A5" s="43" t="s">
        <v>199</v>
      </c>
      <c r="B5" s="43" t="s">
        <v>2265</v>
      </c>
      <c r="C5" s="43" t="s">
        <v>2141</v>
      </c>
      <c r="D5" s="43" t="s">
        <v>2266</v>
      </c>
      <c r="E5" s="43" t="s">
        <v>199</v>
      </c>
      <c r="F5" s="44" t="s">
        <v>2235</v>
      </c>
      <c r="G5" s="45" t="s">
        <v>2267</v>
      </c>
    </row>
    <row r="6" spans="1:7">
      <c r="A6" s="43" t="s">
        <v>467</v>
      </c>
      <c r="B6" s="43" t="s">
        <v>2268</v>
      </c>
      <c r="C6" s="43" t="s">
        <v>2147</v>
      </c>
      <c r="D6" s="43" t="s">
        <v>2269</v>
      </c>
      <c r="E6" s="43" t="s">
        <v>467</v>
      </c>
      <c r="F6" s="45" t="s">
        <v>2235</v>
      </c>
      <c r="G6" s="45" t="s">
        <v>2270</v>
      </c>
    </row>
    <row r="7" spans="1:7">
      <c r="A7" s="43" t="s">
        <v>367</v>
      </c>
      <c r="B7" s="43" t="s">
        <v>2271</v>
      </c>
      <c r="C7" s="43" t="s">
        <v>2143</v>
      </c>
      <c r="D7" s="43" t="s">
        <v>2272</v>
      </c>
      <c r="E7" s="43" t="s">
        <v>367</v>
      </c>
      <c r="F7" s="45" t="s">
        <v>2235</v>
      </c>
      <c r="G7" s="45" t="s">
        <v>2273</v>
      </c>
    </row>
    <row r="8" spans="1:7">
      <c r="A8" s="43" t="s">
        <v>381</v>
      </c>
      <c r="B8" s="43" t="s">
        <v>2274</v>
      </c>
      <c r="C8" s="43" t="s">
        <v>2145</v>
      </c>
      <c r="D8" s="43" t="s">
        <v>2275</v>
      </c>
      <c r="E8" s="43" t="s">
        <v>381</v>
      </c>
      <c r="F8" s="45" t="s">
        <v>2235</v>
      </c>
      <c r="G8" s="45" t="s">
        <v>2276</v>
      </c>
    </row>
    <row r="9" spans="1:7">
      <c r="A9" s="43" t="s">
        <v>1942</v>
      </c>
      <c r="B9" s="43" t="s">
        <v>2277</v>
      </c>
      <c r="C9" s="43" t="s">
        <v>2177</v>
      </c>
      <c r="D9" s="43" t="s">
        <v>2278</v>
      </c>
      <c r="E9" s="43" t="s">
        <v>1942</v>
      </c>
      <c r="F9" s="45" t="s">
        <v>2241</v>
      </c>
      <c r="G9" s="45" t="s">
        <v>2279</v>
      </c>
    </row>
    <row r="10" spans="1:7">
      <c r="A10" s="43" t="s">
        <v>311</v>
      </c>
      <c r="B10" s="43" t="s">
        <v>2280</v>
      </c>
      <c r="C10" s="43" t="s">
        <v>2142</v>
      </c>
      <c r="D10" s="43" t="s">
        <v>2281</v>
      </c>
      <c r="E10" s="43" t="s">
        <v>311</v>
      </c>
      <c r="F10" s="45" t="s">
        <v>2241</v>
      </c>
      <c r="G10" s="45" t="s">
        <v>2282</v>
      </c>
    </row>
    <row r="11" spans="1:7">
      <c r="A11" s="43" t="s">
        <v>543</v>
      </c>
      <c r="B11" s="43" t="s">
        <v>2283</v>
      </c>
      <c r="C11" s="43" t="s">
        <v>2152</v>
      </c>
      <c r="D11" s="43" t="s">
        <v>2284</v>
      </c>
      <c r="E11" s="43" t="s">
        <v>543</v>
      </c>
      <c r="F11" s="45" t="s">
        <v>2241</v>
      </c>
      <c r="G11" s="45" t="s">
        <v>2285</v>
      </c>
    </row>
    <row r="12" spans="1:7">
      <c r="A12" s="43" t="s">
        <v>1949</v>
      </c>
      <c r="B12" s="43" t="s">
        <v>2286</v>
      </c>
      <c r="C12" s="43" t="s">
        <v>2178</v>
      </c>
      <c r="D12" s="43" t="s">
        <v>2287</v>
      </c>
      <c r="E12" s="43" t="s">
        <v>1949</v>
      </c>
      <c r="F12" s="45" t="s">
        <v>2241</v>
      </c>
      <c r="G12" s="45" t="s">
        <v>2288</v>
      </c>
    </row>
    <row r="13" spans="1:7">
      <c r="A13" s="43" t="s">
        <v>1924</v>
      </c>
      <c r="B13" s="43" t="s">
        <v>2289</v>
      </c>
      <c r="C13" s="43" t="s">
        <v>2175</v>
      </c>
      <c r="D13" s="43" t="s">
        <v>2290</v>
      </c>
      <c r="E13" s="43" t="s">
        <v>1924</v>
      </c>
      <c r="F13" s="45" t="s">
        <v>2241</v>
      </c>
      <c r="G13" s="45" t="s">
        <v>2291</v>
      </c>
    </row>
    <row r="14" spans="1:7">
      <c r="A14" s="43" t="s">
        <v>550</v>
      </c>
      <c r="B14" s="43" t="s">
        <v>2292</v>
      </c>
      <c r="C14" s="43" t="s">
        <v>2153</v>
      </c>
      <c r="D14" s="43" t="s">
        <v>2293</v>
      </c>
      <c r="E14" s="43" t="s">
        <v>550</v>
      </c>
      <c r="F14" s="45" t="s">
        <v>2241</v>
      </c>
      <c r="G14" s="45" t="s">
        <v>2294</v>
      </c>
    </row>
    <row r="15" spans="1:7">
      <c r="A15" s="43" t="s">
        <v>1936</v>
      </c>
      <c r="B15" s="43" t="s">
        <v>2295</v>
      </c>
      <c r="C15" s="43" t="s">
        <v>2176</v>
      </c>
      <c r="D15" s="43" t="s">
        <v>2296</v>
      </c>
      <c r="E15" s="43" t="s">
        <v>1936</v>
      </c>
      <c r="F15" s="45" t="s">
        <v>2241</v>
      </c>
      <c r="G15" s="45" t="s">
        <v>2297</v>
      </c>
    </row>
    <row r="16" spans="1:7">
      <c r="A16" s="43" t="s">
        <v>2298</v>
      </c>
      <c r="B16" s="43" t="s">
        <v>2299</v>
      </c>
      <c r="C16" s="43" t="s">
        <v>2300</v>
      </c>
      <c r="D16" s="43" t="s">
        <v>2301</v>
      </c>
      <c r="E16" s="43" t="s">
        <v>2298</v>
      </c>
      <c r="F16" s="45" t="s">
        <v>2241</v>
      </c>
      <c r="G16" s="45" t="s">
        <v>2302</v>
      </c>
    </row>
    <row r="17" spans="1:7">
      <c r="A17" s="43" t="s">
        <v>2303</v>
      </c>
      <c r="B17" s="43" t="s">
        <v>2304</v>
      </c>
      <c r="C17" s="43" t="s">
        <v>2305</v>
      </c>
      <c r="D17" s="43" t="s">
        <v>2306</v>
      </c>
      <c r="E17" s="43" t="s">
        <v>2303</v>
      </c>
      <c r="F17" s="45" t="s">
        <v>2241</v>
      </c>
      <c r="G17" s="45" t="s">
        <v>2307</v>
      </c>
    </row>
    <row r="18" spans="1:7">
      <c r="A18" s="43" t="s">
        <v>401</v>
      </c>
      <c r="B18" s="43" t="s">
        <v>2308</v>
      </c>
      <c r="C18" s="43" t="s">
        <v>2146</v>
      </c>
      <c r="D18" s="43" t="s">
        <v>2309</v>
      </c>
      <c r="E18" s="43" t="s">
        <v>401</v>
      </c>
      <c r="F18" s="45" t="s">
        <v>2235</v>
      </c>
      <c r="G18" s="45" t="s">
        <v>2310</v>
      </c>
    </row>
    <row r="19" spans="1:7">
      <c r="A19" s="43" t="s">
        <v>474</v>
      </c>
      <c r="B19" s="43" t="s">
        <v>2311</v>
      </c>
      <c r="C19" s="43" t="s">
        <v>2148</v>
      </c>
      <c r="D19" s="43" t="s">
        <v>2312</v>
      </c>
      <c r="E19" s="43" t="s">
        <v>474</v>
      </c>
      <c r="F19" s="45" t="s">
        <v>2241</v>
      </c>
      <c r="G19" s="45" t="s">
        <v>2313</v>
      </c>
    </row>
    <row r="20" spans="1:7">
      <c r="A20" s="43" t="s">
        <v>478</v>
      </c>
      <c r="B20" s="43" t="s">
        <v>2314</v>
      </c>
      <c r="C20" s="43" t="s">
        <v>2149</v>
      </c>
      <c r="D20" s="43" t="s">
        <v>2315</v>
      </c>
      <c r="E20" s="43" t="s">
        <v>478</v>
      </c>
      <c r="F20" s="45" t="s">
        <v>2241</v>
      </c>
      <c r="G20" s="45" t="s">
        <v>2316</v>
      </c>
    </row>
    <row r="21" spans="1:7">
      <c r="A21" s="43" t="s">
        <v>536</v>
      </c>
      <c r="B21" s="43" t="s">
        <v>2317</v>
      </c>
      <c r="C21" s="43" t="s">
        <v>2151</v>
      </c>
      <c r="D21" s="43" t="s">
        <v>2318</v>
      </c>
      <c r="E21" s="43" t="s">
        <v>536</v>
      </c>
      <c r="F21" s="45" t="s">
        <v>2241</v>
      </c>
      <c r="G21" s="45" t="s">
        <v>2319</v>
      </c>
    </row>
    <row r="22" spans="1:7">
      <c r="A22" s="43" t="s">
        <v>485</v>
      </c>
      <c r="B22" s="43" t="s">
        <v>2320</v>
      </c>
      <c r="C22" s="43" t="s">
        <v>2150</v>
      </c>
      <c r="D22" s="43" t="s">
        <v>2321</v>
      </c>
      <c r="E22" s="43" t="s">
        <v>485</v>
      </c>
      <c r="F22" s="45" t="s">
        <v>2241</v>
      </c>
      <c r="G22" s="45" t="s">
        <v>2322</v>
      </c>
    </row>
    <row r="23" spans="1:7">
      <c r="A23" s="43" t="s">
        <v>374</v>
      </c>
      <c r="B23" s="43" t="s">
        <v>2323</v>
      </c>
      <c r="C23" s="43" t="s">
        <v>2144</v>
      </c>
      <c r="D23" s="43" t="s">
        <v>2324</v>
      </c>
      <c r="E23" s="43" t="s">
        <v>374</v>
      </c>
      <c r="F23" s="45" t="s">
        <v>2235</v>
      </c>
      <c r="G23" s="45" t="s">
        <v>2325</v>
      </c>
    </row>
    <row r="24" spans="1:7">
      <c r="A24" s="43" t="s">
        <v>2326</v>
      </c>
      <c r="B24" s="43" t="s">
        <v>2327</v>
      </c>
      <c r="C24" s="43" t="s">
        <v>2255</v>
      </c>
      <c r="D24" s="43" t="s">
        <v>2328</v>
      </c>
      <c r="E24" s="43" t="s">
        <v>2326</v>
      </c>
      <c r="F24" s="45" t="s">
        <v>2241</v>
      </c>
      <c r="G24" s="45" t="s">
        <v>2329</v>
      </c>
    </row>
    <row r="25" spans="1:7">
      <c r="A25" s="43" t="s">
        <v>601</v>
      </c>
      <c r="B25" s="43" t="s">
        <v>2330</v>
      </c>
      <c r="C25" s="43" t="s">
        <v>2157</v>
      </c>
      <c r="D25" s="43" t="s">
        <v>2331</v>
      </c>
      <c r="E25" s="43" t="s">
        <v>601</v>
      </c>
      <c r="F25" s="45" t="s">
        <v>2241</v>
      </c>
      <c r="G25" s="45" t="s">
        <v>2332</v>
      </c>
    </row>
    <row r="26" spans="1:7">
      <c r="A26" s="43" t="s">
        <v>605</v>
      </c>
      <c r="B26" s="43" t="s">
        <v>2333</v>
      </c>
      <c r="C26" s="43" t="s">
        <v>2158</v>
      </c>
      <c r="D26" s="43" t="s">
        <v>2334</v>
      </c>
      <c r="E26" s="43" t="s">
        <v>605</v>
      </c>
      <c r="F26" s="45" t="s">
        <v>2235</v>
      </c>
      <c r="G26" s="45" t="s">
        <v>2335</v>
      </c>
    </row>
    <row r="27" spans="1:7">
      <c r="A27" s="43" t="s">
        <v>637</v>
      </c>
      <c r="B27" s="43" t="s">
        <v>2336</v>
      </c>
      <c r="C27" s="43" t="s">
        <v>2160</v>
      </c>
      <c r="D27" s="43" t="s">
        <v>2337</v>
      </c>
      <c r="E27" s="43" t="s">
        <v>637</v>
      </c>
      <c r="F27" s="45" t="s">
        <v>2235</v>
      </c>
      <c r="G27" s="45" t="s">
        <v>2338</v>
      </c>
    </row>
    <row r="28" spans="1:7">
      <c r="A28" s="43" t="s">
        <v>813</v>
      </c>
      <c r="B28" s="43" t="s">
        <v>2339</v>
      </c>
      <c r="C28" s="43" t="s">
        <v>2174</v>
      </c>
      <c r="D28" s="43" t="s">
        <v>2340</v>
      </c>
      <c r="E28" s="43" t="s">
        <v>813</v>
      </c>
      <c r="F28" s="45" t="s">
        <v>2235</v>
      </c>
      <c r="G28" s="45" t="s">
        <v>2341</v>
      </c>
    </row>
    <row r="29" spans="1:7">
      <c r="A29" s="43" t="s">
        <v>2342</v>
      </c>
      <c r="B29" s="43" t="s">
        <v>2343</v>
      </c>
      <c r="C29" s="43" t="s">
        <v>2344</v>
      </c>
      <c r="D29" s="43" t="s">
        <v>2345</v>
      </c>
      <c r="E29" s="43" t="s">
        <v>2342</v>
      </c>
      <c r="F29" s="45" t="s">
        <v>2241</v>
      </c>
      <c r="G29" s="45" t="s">
        <v>2346</v>
      </c>
    </row>
    <row r="30" spans="1:7">
      <c r="A30" s="43" t="s">
        <v>2347</v>
      </c>
      <c r="B30" s="43" t="s">
        <v>2348</v>
      </c>
      <c r="C30" s="43" t="s">
        <v>2349</v>
      </c>
      <c r="D30" s="43" t="s">
        <v>2350</v>
      </c>
      <c r="E30" s="43" t="s">
        <v>2347</v>
      </c>
      <c r="F30" s="45" t="s">
        <v>2235</v>
      </c>
      <c r="G30" s="45" t="s">
        <v>2351</v>
      </c>
    </row>
    <row r="31" spans="1:7">
      <c r="A31" s="43" t="s">
        <v>666</v>
      </c>
      <c r="B31" s="43" t="s">
        <v>2352</v>
      </c>
      <c r="C31" s="43" t="s">
        <v>2162</v>
      </c>
      <c r="D31" s="43" t="s">
        <v>2353</v>
      </c>
      <c r="E31" s="43" t="s">
        <v>666</v>
      </c>
      <c r="F31" s="45" t="s">
        <v>2235</v>
      </c>
      <c r="G31" s="45" t="s">
        <v>2354</v>
      </c>
    </row>
    <row r="32" spans="1:7">
      <c r="A32" s="43" t="s">
        <v>683</v>
      </c>
      <c r="B32" s="43" t="s">
        <v>2355</v>
      </c>
      <c r="C32" s="43" t="s">
        <v>2165</v>
      </c>
      <c r="D32" s="43" t="s">
        <v>2356</v>
      </c>
      <c r="E32" s="43" t="s">
        <v>683</v>
      </c>
      <c r="F32" s="45" t="s">
        <v>2235</v>
      </c>
      <c r="G32" s="45" t="s">
        <v>2357</v>
      </c>
    </row>
    <row r="33" spans="1:7">
      <c r="A33" s="43" t="s">
        <v>2094</v>
      </c>
      <c r="B33" s="43" t="s">
        <v>2358</v>
      </c>
      <c r="C33" s="43" t="s">
        <v>2182</v>
      </c>
      <c r="D33" s="43" t="s">
        <v>2359</v>
      </c>
      <c r="E33" s="43" t="s">
        <v>2094</v>
      </c>
      <c r="F33" s="45" t="s">
        <v>2241</v>
      </c>
      <c r="G33" s="45" t="s">
        <v>2360</v>
      </c>
    </row>
    <row r="34" spans="1:7">
      <c r="A34" s="43" t="s">
        <v>2119</v>
      </c>
      <c r="B34" s="43" t="s">
        <v>2361</v>
      </c>
      <c r="C34" s="43" t="s">
        <v>2184</v>
      </c>
      <c r="D34" s="43" t="s">
        <v>2362</v>
      </c>
      <c r="E34" s="43" t="s">
        <v>2119</v>
      </c>
      <c r="F34" s="45" t="s">
        <v>2241</v>
      </c>
      <c r="G34" s="45" t="s">
        <v>2363</v>
      </c>
    </row>
    <row r="35" spans="1:7">
      <c r="A35" s="43" t="s">
        <v>577</v>
      </c>
      <c r="B35" s="43" t="s">
        <v>2364</v>
      </c>
      <c r="C35" s="43" t="s">
        <v>2155</v>
      </c>
      <c r="D35" s="43" t="s">
        <v>2365</v>
      </c>
      <c r="E35" s="43" t="s">
        <v>577</v>
      </c>
      <c r="F35" s="45" t="s">
        <v>2241</v>
      </c>
      <c r="G35" s="45" t="s">
        <v>2366</v>
      </c>
    </row>
    <row r="36" spans="1:7">
      <c r="A36" s="43" t="s">
        <v>650</v>
      </c>
      <c r="B36" s="43" t="s">
        <v>2367</v>
      </c>
      <c r="C36" s="43" t="s">
        <v>2161</v>
      </c>
      <c r="D36" s="43" t="s">
        <v>2368</v>
      </c>
      <c r="E36" s="43" t="s">
        <v>650</v>
      </c>
      <c r="F36" s="45" t="s">
        <v>2235</v>
      </c>
      <c r="G36" s="45" t="s">
        <v>2369</v>
      </c>
    </row>
    <row r="37" spans="1:7">
      <c r="A37" s="43" t="s">
        <v>739</v>
      </c>
      <c r="B37" s="43" t="s">
        <v>2370</v>
      </c>
      <c r="C37" s="43" t="s">
        <v>2169</v>
      </c>
      <c r="D37" s="43" t="s">
        <v>2371</v>
      </c>
      <c r="E37" s="43" t="s">
        <v>739</v>
      </c>
      <c r="F37" s="45" t="s">
        <v>2235</v>
      </c>
      <c r="G37" s="45" t="s">
        <v>2372</v>
      </c>
    </row>
    <row r="38" spans="1:7">
      <c r="A38" s="43" t="s">
        <v>2373</v>
      </c>
      <c r="B38" s="43" t="s">
        <v>2374</v>
      </c>
      <c r="C38" s="43" t="s">
        <v>2375</v>
      </c>
      <c r="D38" s="43" t="s">
        <v>2376</v>
      </c>
      <c r="E38" s="43" t="s">
        <v>2373</v>
      </c>
      <c r="F38" s="45" t="s">
        <v>2241</v>
      </c>
      <c r="G38" s="45" t="s">
        <v>2377</v>
      </c>
    </row>
    <row r="39" spans="1:7">
      <c r="A39" s="43" t="s">
        <v>783</v>
      </c>
      <c r="B39" s="43" t="s">
        <v>2378</v>
      </c>
      <c r="C39" s="43" t="s">
        <v>2171</v>
      </c>
      <c r="D39" s="43" t="s">
        <v>2379</v>
      </c>
      <c r="E39" s="43" t="s">
        <v>783</v>
      </c>
      <c r="F39" s="45" t="s">
        <v>2241</v>
      </c>
      <c r="G39" s="45" t="s">
        <v>2380</v>
      </c>
    </row>
    <row r="40" spans="1:7">
      <c r="A40" s="46" t="s">
        <v>32</v>
      </c>
      <c r="B40" s="43" t="s">
        <v>2381</v>
      </c>
      <c r="C40" s="43" t="s">
        <v>2138</v>
      </c>
      <c r="D40" s="43" t="s">
        <v>2382</v>
      </c>
      <c r="E40" s="46" t="s">
        <v>32</v>
      </c>
      <c r="F40" s="45" t="s">
        <v>2241</v>
      </c>
      <c r="G40" s="45" t="s">
        <v>2383</v>
      </c>
    </row>
    <row r="41" spans="1:7">
      <c r="A41" s="43" t="s">
        <v>670</v>
      </c>
      <c r="B41" s="43" t="s">
        <v>2384</v>
      </c>
      <c r="C41" s="43" t="s">
        <v>2163</v>
      </c>
      <c r="D41" s="43" t="s">
        <v>2385</v>
      </c>
      <c r="E41" s="43" t="s">
        <v>670</v>
      </c>
      <c r="F41" s="45" t="s">
        <v>2235</v>
      </c>
      <c r="G41" s="45" t="s">
        <v>2386</v>
      </c>
    </row>
    <row r="42" spans="1:7">
      <c r="A42" s="43" t="s">
        <v>2387</v>
      </c>
      <c r="B42" s="43" t="s">
        <v>2388</v>
      </c>
      <c r="C42" s="43" t="s">
        <v>2389</v>
      </c>
      <c r="D42" s="43" t="s">
        <v>2390</v>
      </c>
      <c r="E42" s="43" t="s">
        <v>2387</v>
      </c>
      <c r="F42" s="45" t="s">
        <v>2235</v>
      </c>
      <c r="G42" s="45" t="s">
        <v>2391</v>
      </c>
    </row>
    <row r="43" spans="1:7">
      <c r="A43" s="43" t="s">
        <v>2392</v>
      </c>
      <c r="B43" s="43" t="s">
        <v>2393</v>
      </c>
      <c r="C43" s="43" t="s">
        <v>2394</v>
      </c>
      <c r="D43" s="43" t="s">
        <v>2395</v>
      </c>
      <c r="E43" s="43" t="s">
        <v>2392</v>
      </c>
      <c r="F43" s="45" t="s">
        <v>2241</v>
      </c>
      <c r="G43" s="45" t="s">
        <v>2396</v>
      </c>
    </row>
    <row r="44" spans="1:7">
      <c r="A44" s="43" t="s">
        <v>622</v>
      </c>
      <c r="B44" s="43" t="s">
        <v>2397</v>
      </c>
      <c r="C44" s="43" t="s">
        <v>2159</v>
      </c>
      <c r="D44" s="43" t="s">
        <v>2398</v>
      </c>
      <c r="E44" s="43" t="s">
        <v>622</v>
      </c>
      <c r="F44" s="45" t="s">
        <v>2235</v>
      </c>
      <c r="G44" s="45" t="s">
        <v>2399</v>
      </c>
    </row>
    <row r="45" spans="1:7">
      <c r="A45" s="43" t="s">
        <v>2135</v>
      </c>
      <c r="B45" s="43" t="s">
        <v>2400</v>
      </c>
      <c r="C45" s="43" t="s">
        <v>2186</v>
      </c>
      <c r="D45" s="43" t="s">
        <v>2401</v>
      </c>
      <c r="E45" s="43" t="s">
        <v>2135</v>
      </c>
      <c r="F45" s="45" t="s">
        <v>2241</v>
      </c>
      <c r="G45" s="45" t="s">
        <v>2402</v>
      </c>
    </row>
    <row r="46" spans="1:7">
      <c r="A46" s="43" t="s">
        <v>709</v>
      </c>
      <c r="B46" s="43" t="s">
        <v>2403</v>
      </c>
      <c r="C46" s="43" t="s">
        <v>2168</v>
      </c>
      <c r="D46" s="43" t="s">
        <v>2404</v>
      </c>
      <c r="E46" s="43" t="s">
        <v>709</v>
      </c>
      <c r="F46" s="45" t="s">
        <v>2235</v>
      </c>
      <c r="G46" s="45" t="s">
        <v>2405</v>
      </c>
    </row>
    <row r="47" spans="1:7">
      <c r="A47" s="43" t="s">
        <v>692</v>
      </c>
      <c r="B47" s="43" t="s">
        <v>2406</v>
      </c>
      <c r="C47" s="43" t="s">
        <v>2166</v>
      </c>
      <c r="D47" s="43" t="s">
        <v>2407</v>
      </c>
      <c r="E47" s="43" t="s">
        <v>692</v>
      </c>
      <c r="F47" s="45" t="s">
        <v>2235</v>
      </c>
      <c r="G47" s="45" t="s">
        <v>2408</v>
      </c>
    </row>
    <row r="48" spans="1:7">
      <c r="A48" s="43" t="s">
        <v>2409</v>
      </c>
      <c r="B48" s="43" t="s">
        <v>2410</v>
      </c>
      <c r="C48" s="43" t="s">
        <v>2411</v>
      </c>
      <c r="D48" s="43" t="s">
        <v>2412</v>
      </c>
      <c r="E48" s="43" t="s">
        <v>2409</v>
      </c>
      <c r="F48" s="45" t="s">
        <v>2241</v>
      </c>
      <c r="G48" s="45" t="s">
        <v>2413</v>
      </c>
    </row>
    <row r="49" spans="1:7">
      <c r="A49" s="43" t="s">
        <v>571</v>
      </c>
      <c r="B49" s="43" t="s">
        <v>2414</v>
      </c>
      <c r="C49" s="43" t="s">
        <v>2154</v>
      </c>
      <c r="D49" s="43" t="s">
        <v>2415</v>
      </c>
      <c r="E49" s="43" t="s">
        <v>571</v>
      </c>
      <c r="F49" s="45" t="s">
        <v>2241</v>
      </c>
      <c r="G49" s="45" t="s">
        <v>2416</v>
      </c>
    </row>
    <row r="50" spans="1:7">
      <c r="A50" s="43" t="s">
        <v>2110</v>
      </c>
      <c r="B50" s="43" t="s">
        <v>2417</v>
      </c>
      <c r="C50" s="43" t="s">
        <v>2183</v>
      </c>
      <c r="D50" s="43" t="s">
        <v>2418</v>
      </c>
      <c r="E50" s="43" t="s">
        <v>2110</v>
      </c>
      <c r="F50" s="45" t="s">
        <v>2241</v>
      </c>
      <c r="G50" s="45" t="s">
        <v>2419</v>
      </c>
    </row>
    <row r="51" spans="1:7">
      <c r="A51" s="43" t="s">
        <v>799</v>
      </c>
      <c r="B51" s="43" t="s">
        <v>2420</v>
      </c>
      <c r="C51" s="43" t="s">
        <v>2172</v>
      </c>
      <c r="D51" s="43" t="s">
        <v>2421</v>
      </c>
      <c r="E51" s="43" t="s">
        <v>799</v>
      </c>
      <c r="F51" s="45" t="s">
        <v>2241</v>
      </c>
      <c r="G51" s="45" t="s">
        <v>2422</v>
      </c>
    </row>
    <row r="52" spans="1:7">
      <c r="A52" s="43" t="s">
        <v>2012</v>
      </c>
      <c r="B52" s="43" t="s">
        <v>2423</v>
      </c>
      <c r="C52" s="43" t="s">
        <v>2179</v>
      </c>
      <c r="D52" s="43" t="s">
        <v>2424</v>
      </c>
      <c r="E52" s="43" t="s">
        <v>2012</v>
      </c>
      <c r="F52" s="45" t="s">
        <v>2235</v>
      </c>
      <c r="G52" s="45" t="s">
        <v>2425</v>
      </c>
    </row>
    <row r="53" spans="1:7">
      <c r="A53" s="43" t="s">
        <v>696</v>
      </c>
      <c r="B53" s="43" t="s">
        <v>2426</v>
      </c>
      <c r="C53" s="43" t="s">
        <v>2167</v>
      </c>
      <c r="D53" s="43" t="s">
        <v>2427</v>
      </c>
      <c r="E53" s="43" t="s">
        <v>696</v>
      </c>
      <c r="F53" s="45" t="s">
        <v>2235</v>
      </c>
      <c r="G53" s="45" t="s">
        <v>2428</v>
      </c>
    </row>
    <row r="54" spans="1:7">
      <c r="A54" s="43" t="s">
        <v>806</v>
      </c>
      <c r="B54" s="43" t="s">
        <v>2429</v>
      </c>
      <c r="C54" s="43" t="s">
        <v>2173</v>
      </c>
      <c r="D54" s="43" t="s">
        <v>2430</v>
      </c>
      <c r="E54" s="43" t="s">
        <v>806</v>
      </c>
      <c r="F54" s="45" t="s">
        <v>2241</v>
      </c>
      <c r="G54" s="45" t="s">
        <v>2431</v>
      </c>
    </row>
    <row r="55" spans="1:7">
      <c r="A55" s="43" t="s">
        <v>2128</v>
      </c>
      <c r="B55" s="43" t="s">
        <v>2432</v>
      </c>
      <c r="C55" s="43" t="s">
        <v>2185</v>
      </c>
      <c r="D55" s="43" t="s">
        <v>2433</v>
      </c>
      <c r="E55" s="43" t="s">
        <v>2128</v>
      </c>
      <c r="F55" s="45" t="s">
        <v>2241</v>
      </c>
      <c r="G55" s="45" t="s">
        <v>2434</v>
      </c>
    </row>
    <row r="56" spans="1:7">
      <c r="A56" s="43" t="s">
        <v>752</v>
      </c>
      <c r="B56" s="43" t="s">
        <v>2435</v>
      </c>
      <c r="C56" s="43" t="s">
        <v>2170</v>
      </c>
      <c r="D56" s="43" t="s">
        <v>2436</v>
      </c>
      <c r="E56" s="43" t="s">
        <v>752</v>
      </c>
      <c r="F56" s="45" t="s">
        <v>2235</v>
      </c>
      <c r="G56" s="45" t="s">
        <v>2437</v>
      </c>
    </row>
    <row r="57" spans="1:7">
      <c r="A57" s="43" t="s">
        <v>585</v>
      </c>
      <c r="B57" s="43" t="s">
        <v>2438</v>
      </c>
      <c r="C57" s="43" t="s">
        <v>2156</v>
      </c>
      <c r="D57" s="43" t="s">
        <v>2439</v>
      </c>
      <c r="E57" s="43" t="s">
        <v>585</v>
      </c>
      <c r="F57" s="45" t="s">
        <v>2241</v>
      </c>
      <c r="G57" s="45" t="s">
        <v>2440</v>
      </c>
    </row>
    <row r="58" spans="1:7">
      <c r="A58" s="43" t="s">
        <v>2016</v>
      </c>
      <c r="B58" s="43" t="s">
        <v>2441</v>
      </c>
      <c r="C58" s="43" t="s">
        <v>2180</v>
      </c>
      <c r="D58" s="43" t="s">
        <v>2442</v>
      </c>
      <c r="E58" s="43" t="s">
        <v>2016</v>
      </c>
      <c r="F58" s="45" t="s">
        <v>2235</v>
      </c>
      <c r="G58" s="45" t="s">
        <v>2443</v>
      </c>
    </row>
    <row r="59" spans="1:7">
      <c r="A59" s="43" t="s">
        <v>677</v>
      </c>
      <c r="B59" s="43" t="s">
        <v>2444</v>
      </c>
      <c r="C59" s="43" t="s">
        <v>2164</v>
      </c>
      <c r="D59" s="43" t="s">
        <v>2445</v>
      </c>
      <c r="E59" s="43" t="s">
        <v>677</v>
      </c>
      <c r="F59" s="45" t="s">
        <v>2235</v>
      </c>
      <c r="G59" s="45" t="s">
        <v>2446</v>
      </c>
    </row>
    <row r="60" spans="1:7">
      <c r="A60" s="43" t="s">
        <v>2447</v>
      </c>
      <c r="B60" s="43" t="s">
        <v>2448</v>
      </c>
      <c r="C60" s="43" t="s">
        <v>2449</v>
      </c>
      <c r="D60" s="43" t="s">
        <v>2450</v>
      </c>
      <c r="E60" s="43" t="s">
        <v>2447</v>
      </c>
      <c r="F60" s="45" t="s">
        <v>2241</v>
      </c>
      <c r="G60" s="45" t="s">
        <v>2451</v>
      </c>
    </row>
    <row r="61" spans="1:7">
      <c r="A61" s="43" t="s">
        <v>2452</v>
      </c>
      <c r="B61" s="43" t="s">
        <v>2453</v>
      </c>
      <c r="C61" s="43" t="s">
        <v>2454</v>
      </c>
      <c r="D61" s="43" t="s">
        <v>2455</v>
      </c>
      <c r="E61" s="43" t="s">
        <v>2452</v>
      </c>
      <c r="F61" s="45" t="s">
        <v>2235</v>
      </c>
      <c r="G61" s="45" t="s">
        <v>2456</v>
      </c>
    </row>
    <row r="62" spans="1:7">
      <c r="A62" s="43" t="s">
        <v>2457</v>
      </c>
      <c r="B62" s="43" t="s">
        <v>2458</v>
      </c>
      <c r="C62" s="43" t="s">
        <v>2459</v>
      </c>
      <c r="D62" s="43" t="s">
        <v>2460</v>
      </c>
      <c r="E62" s="43" t="s">
        <v>2457</v>
      </c>
      <c r="F62" s="45" t="s">
        <v>2235</v>
      </c>
      <c r="G62" s="45" t="s">
        <v>2461</v>
      </c>
    </row>
    <row r="63" spans="1:7">
      <c r="A63" s="43" t="s">
        <v>2462</v>
      </c>
      <c r="B63" s="43" t="s">
        <v>2463</v>
      </c>
      <c r="C63" s="43" t="s">
        <v>2464</v>
      </c>
      <c r="D63" s="43" t="s">
        <v>2465</v>
      </c>
      <c r="E63" s="43" t="s">
        <v>2462</v>
      </c>
      <c r="F63" s="45" t="s">
        <v>2235</v>
      </c>
      <c r="G63" s="45" t="s">
        <v>2466</v>
      </c>
    </row>
    <row r="64" spans="1:7">
      <c r="A64" s="43" t="s">
        <v>2023</v>
      </c>
      <c r="B64" s="43" t="s">
        <v>2467</v>
      </c>
      <c r="C64" s="43" t="s">
        <v>2181</v>
      </c>
      <c r="D64" s="43" t="s">
        <v>2024</v>
      </c>
      <c r="E64" s="43" t="s">
        <v>2023</v>
      </c>
      <c r="F64" s="45" t="s">
        <v>2235</v>
      </c>
      <c r="G64" s="45" t="s">
        <v>2468</v>
      </c>
    </row>
  </sheetData>
  <autoFilter ref="B1:G64"/>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heetPr>
  <dimension ref="A1:BH179"/>
  <sheetViews>
    <sheetView topLeftCell="A127" zoomScaleNormal="100" workbookViewId="0">
      <selection activeCell="A141" sqref="A141"/>
    </sheetView>
  </sheetViews>
  <sheetFormatPr defaultColWidth="8" defaultRowHeight="15"/>
  <cols>
    <col min="1" max="6" width="12.5" style="47" customWidth="1"/>
    <col min="7" max="7" width="14.125" style="47" customWidth="1"/>
    <col min="8" max="8" width="13.75" style="47" customWidth="1"/>
    <col min="9" max="10" width="12.5" style="47" customWidth="1"/>
    <col min="11" max="11" width="16.5" style="71" customWidth="1"/>
    <col min="12" max="12" width="12.5" style="47" customWidth="1"/>
    <col min="13" max="13" width="12.75" style="47" customWidth="1"/>
    <col min="14" max="19" width="12.5" style="47" customWidth="1"/>
    <col min="20" max="20" width="10.875" style="72" customWidth="1"/>
    <col min="21" max="21" width="16.25" style="73" customWidth="1"/>
    <col min="22" max="22" width="17.125" style="73" customWidth="1"/>
    <col min="23" max="25" width="12" style="73" customWidth="1"/>
    <col min="26" max="26" width="13.125" style="73" customWidth="1"/>
    <col min="27" max="27" width="15.625" style="74" customWidth="1"/>
    <col min="28" max="29" width="15" style="72" customWidth="1"/>
    <col min="30" max="30" width="21.625" style="47" customWidth="1"/>
    <col min="31" max="31" width="16" style="47" customWidth="1"/>
    <col min="32" max="32" width="12.875" style="74" customWidth="1"/>
    <col min="33" max="33" width="11.25" style="71" customWidth="1"/>
    <col min="34" max="34" width="12.5" style="47" customWidth="1"/>
    <col min="35" max="35" width="10.125" style="73" customWidth="1"/>
    <col min="36" max="36" width="13.875" style="47" customWidth="1"/>
    <col min="37" max="37" width="15.375" style="47" customWidth="1"/>
    <col min="38" max="38" width="14.625" style="47" customWidth="1"/>
    <col min="39" max="39" width="30.75" style="74" customWidth="1"/>
    <col min="40" max="40" width="12.5" style="47" customWidth="1"/>
    <col min="41" max="41" width="10" style="74" customWidth="1"/>
    <col min="42" max="42" width="10.375" style="71" customWidth="1"/>
    <col min="43" max="43" width="11.625" style="71" customWidth="1"/>
    <col min="44" max="44" width="11.375" style="72" customWidth="1"/>
    <col min="45" max="45" width="14.5" style="73" customWidth="1"/>
    <col min="46" max="46" width="14.5" style="47" customWidth="1"/>
    <col min="47" max="47" width="23.375" style="72" customWidth="1"/>
    <col min="48" max="49" width="12.5" style="47" customWidth="1"/>
    <col min="50" max="52" width="12" style="73" customWidth="1"/>
    <col min="53" max="53" width="13.125" style="73" customWidth="1"/>
    <col min="54" max="54" width="15.125" style="47" customWidth="1"/>
    <col min="55" max="55" width="15.625" style="47" customWidth="1"/>
    <col min="56" max="56" width="12.5" style="47" customWidth="1"/>
    <col min="57" max="57" width="10.125" style="71" customWidth="1"/>
    <col min="58" max="59" width="12.5" style="47" customWidth="1"/>
    <col min="60" max="60" width="13" style="74" customWidth="1"/>
    <col min="61" max="16384" width="8" style="47"/>
  </cols>
  <sheetData>
    <row r="1" spans="1:60" ht="18.75">
      <c r="B1" s="79" t="s">
        <v>2469</v>
      </c>
      <c r="C1" s="79"/>
      <c r="D1" s="79"/>
      <c r="E1" s="79"/>
      <c r="F1" s="79"/>
      <c r="G1" s="79"/>
      <c r="H1" s="79"/>
      <c r="I1" s="79"/>
      <c r="J1" s="79"/>
      <c r="K1" s="79"/>
      <c r="L1" s="79"/>
      <c r="M1" s="79"/>
      <c r="N1" s="79"/>
      <c r="O1" s="79"/>
      <c r="P1" s="79"/>
      <c r="Q1" s="79"/>
      <c r="R1" s="79"/>
      <c r="S1" s="79"/>
      <c r="T1" s="79"/>
      <c r="U1" s="79"/>
      <c r="V1" s="79"/>
      <c r="W1" s="79"/>
      <c r="X1" s="79"/>
      <c r="Y1" s="79"/>
      <c r="Z1" s="79"/>
      <c r="AA1" s="79"/>
      <c r="AB1" s="79"/>
      <c r="AC1" s="79"/>
      <c r="AD1" s="79"/>
      <c r="AE1" s="79"/>
      <c r="AF1" s="79"/>
      <c r="AG1" s="79"/>
      <c r="AH1" s="79"/>
      <c r="AI1" s="79"/>
      <c r="AJ1" s="79"/>
      <c r="AK1" s="79"/>
      <c r="AL1" s="79"/>
      <c r="AM1" s="79"/>
      <c r="AN1" s="79"/>
      <c r="AO1" s="79"/>
      <c r="AP1" s="79"/>
      <c r="AQ1" s="79"/>
      <c r="AR1" s="79"/>
      <c r="AS1" s="79"/>
      <c r="AT1" s="79"/>
      <c r="AU1" s="79"/>
      <c r="AV1" s="79"/>
      <c r="AW1" s="79"/>
      <c r="AX1" s="79"/>
      <c r="AY1" s="79"/>
      <c r="AZ1" s="79"/>
      <c r="BA1" s="79"/>
      <c r="BB1" s="79"/>
      <c r="BC1" s="79"/>
      <c r="BD1" s="79"/>
      <c r="BE1" s="79"/>
      <c r="BF1" s="79"/>
      <c r="BG1" s="79"/>
      <c r="BH1" s="79"/>
    </row>
    <row r="2" spans="1:60" ht="15" customHeight="1">
      <c r="A2" s="48" t="s">
        <v>12</v>
      </c>
      <c r="B2" s="48" t="s">
        <v>2470</v>
      </c>
      <c r="C2" s="48" t="s">
        <v>12</v>
      </c>
      <c r="D2" s="48" t="s">
        <v>2471</v>
      </c>
      <c r="E2" s="48" t="s">
        <v>2472</v>
      </c>
      <c r="F2" s="48" t="s">
        <v>2473</v>
      </c>
      <c r="G2" s="48" t="s">
        <v>2474</v>
      </c>
      <c r="H2" s="48" t="s">
        <v>2475</v>
      </c>
      <c r="I2" s="48" t="s">
        <v>2476</v>
      </c>
      <c r="J2" s="48" t="s">
        <v>2477</v>
      </c>
      <c r="K2" s="49" t="s">
        <v>2478</v>
      </c>
      <c r="L2" s="48" t="s">
        <v>2479</v>
      </c>
      <c r="M2" s="48" t="s">
        <v>2480</v>
      </c>
      <c r="N2" s="48" t="s">
        <v>2481</v>
      </c>
      <c r="O2" s="48" t="s">
        <v>2482</v>
      </c>
      <c r="P2" s="48" t="s">
        <v>2483</v>
      </c>
      <c r="Q2" s="48" t="s">
        <v>2217</v>
      </c>
      <c r="R2" s="48" t="s">
        <v>2484</v>
      </c>
      <c r="S2" s="48" t="s">
        <v>2485</v>
      </c>
      <c r="T2" s="50" t="s">
        <v>2486</v>
      </c>
      <c r="U2" s="51" t="s">
        <v>2487</v>
      </c>
      <c r="V2" s="51" t="s">
        <v>2488</v>
      </c>
      <c r="W2" s="51" t="s">
        <v>2489</v>
      </c>
      <c r="X2" s="51" t="s">
        <v>2490</v>
      </c>
      <c r="Y2" s="51" t="s">
        <v>2491</v>
      </c>
      <c r="Z2" s="51" t="s">
        <v>2492</v>
      </c>
      <c r="AA2" s="52" t="s">
        <v>2493</v>
      </c>
      <c r="AB2" s="50" t="s">
        <v>2494</v>
      </c>
      <c r="AC2" s="50" t="s">
        <v>2495</v>
      </c>
      <c r="AD2" s="48" t="s">
        <v>2496</v>
      </c>
      <c r="AE2" s="48" t="s">
        <v>2497</v>
      </c>
      <c r="AF2" s="52" t="s">
        <v>2498</v>
      </c>
      <c r="AG2" s="49" t="s">
        <v>2499</v>
      </c>
      <c r="AH2" s="48" t="s">
        <v>2500</v>
      </c>
      <c r="AI2" s="51" t="s">
        <v>2501</v>
      </c>
      <c r="AJ2" s="48" t="s">
        <v>2502</v>
      </c>
      <c r="AK2" s="48" t="s">
        <v>2503</v>
      </c>
      <c r="AL2" s="48" t="s">
        <v>2504</v>
      </c>
      <c r="AM2" s="52" t="s">
        <v>2505</v>
      </c>
      <c r="AN2" s="48" t="s">
        <v>2506</v>
      </c>
      <c r="AO2" s="52" t="s">
        <v>2507</v>
      </c>
      <c r="AP2" s="53" t="s">
        <v>2508</v>
      </c>
      <c r="AQ2" s="53" t="s">
        <v>2509</v>
      </c>
      <c r="AR2" s="54" t="s">
        <v>2510</v>
      </c>
      <c r="AS2" s="55" t="s">
        <v>2511</v>
      </c>
      <c r="AT2" s="56" t="s">
        <v>2512</v>
      </c>
      <c r="AU2" s="57" t="s">
        <v>2513</v>
      </c>
      <c r="AV2" s="56" t="s">
        <v>2514</v>
      </c>
      <c r="AW2" s="56" t="s">
        <v>2473</v>
      </c>
      <c r="AX2" s="58" t="s">
        <v>2489</v>
      </c>
      <c r="AY2" s="58" t="s">
        <v>2490</v>
      </c>
      <c r="AZ2" s="58" t="s">
        <v>2491</v>
      </c>
      <c r="BA2" s="58" t="s">
        <v>2492</v>
      </c>
      <c r="BB2" s="59" t="s">
        <v>2515</v>
      </c>
      <c r="BC2" s="59" t="s">
        <v>2516</v>
      </c>
      <c r="BD2" s="59" t="s">
        <v>835</v>
      </c>
      <c r="BE2" s="60" t="s">
        <v>837</v>
      </c>
      <c r="BF2" s="61" t="s">
        <v>2517</v>
      </c>
      <c r="BG2" s="61" t="s">
        <v>2518</v>
      </c>
      <c r="BH2" s="62" t="s">
        <v>2519</v>
      </c>
    </row>
    <row r="3" spans="1:60">
      <c r="A3" s="63" t="s">
        <v>2521</v>
      </c>
      <c r="B3" s="63" t="s">
        <v>2520</v>
      </c>
      <c r="C3" s="63" t="s">
        <v>2521</v>
      </c>
      <c r="D3" s="63" t="s">
        <v>2522</v>
      </c>
      <c r="E3" s="63"/>
      <c r="F3" s="63"/>
      <c r="G3" s="63" t="s">
        <v>2521</v>
      </c>
      <c r="H3" s="63" t="s">
        <v>2521</v>
      </c>
      <c r="I3" s="63" t="s">
        <v>2523</v>
      </c>
      <c r="J3" s="63"/>
      <c r="K3" s="64">
        <v>0</v>
      </c>
      <c r="L3" s="63"/>
      <c r="M3" s="63" t="s">
        <v>2524</v>
      </c>
      <c r="N3" s="63" t="s">
        <v>2233</v>
      </c>
      <c r="O3" s="63" t="s">
        <v>2234</v>
      </c>
      <c r="P3" s="63" t="s">
        <v>2229</v>
      </c>
      <c r="Q3" s="63" t="s">
        <v>2229</v>
      </c>
      <c r="R3" s="63" t="s">
        <v>2229</v>
      </c>
      <c r="S3" s="63" t="s">
        <v>2229</v>
      </c>
      <c r="T3" s="65">
        <v>0</v>
      </c>
      <c r="U3" s="66">
        <v>0</v>
      </c>
      <c r="V3" s="66">
        <v>1265000000</v>
      </c>
      <c r="W3" s="66">
        <v>0</v>
      </c>
      <c r="X3" s="66">
        <v>0</v>
      </c>
      <c r="Y3" s="66">
        <v>0</v>
      </c>
      <c r="Z3" s="66">
        <v>0</v>
      </c>
      <c r="AA3" s="67">
        <v>0</v>
      </c>
      <c r="AB3" s="65">
        <v>0</v>
      </c>
      <c r="AC3" s="65">
        <v>0</v>
      </c>
      <c r="AD3" s="63"/>
      <c r="AE3" s="63" t="b">
        <v>0</v>
      </c>
      <c r="AF3" s="68">
        <v>0</v>
      </c>
      <c r="AG3" s="64">
        <v>0</v>
      </c>
      <c r="AH3" s="63"/>
      <c r="AI3" s="66">
        <v>0</v>
      </c>
      <c r="AJ3" s="63" t="s">
        <v>2525</v>
      </c>
      <c r="AK3" s="63" t="s">
        <v>2526</v>
      </c>
      <c r="AL3" s="63" t="s">
        <v>34</v>
      </c>
      <c r="AM3" s="67">
        <v>0</v>
      </c>
      <c r="AN3" s="63" t="s">
        <v>36</v>
      </c>
      <c r="AO3" s="67">
        <v>0</v>
      </c>
      <c r="AP3" s="64"/>
      <c r="AQ3" s="64"/>
      <c r="AR3" s="65"/>
      <c r="AS3" s="66">
        <v>0</v>
      </c>
      <c r="AT3" s="63"/>
      <c r="AU3" s="65"/>
      <c r="AV3" s="63"/>
      <c r="AW3" s="63"/>
      <c r="AX3" s="66"/>
      <c r="AY3" s="66"/>
      <c r="AZ3" s="66"/>
      <c r="BA3" s="66"/>
      <c r="BB3" s="63"/>
      <c r="BC3" s="63"/>
      <c r="BD3" s="63"/>
      <c r="BE3" s="64"/>
      <c r="BF3" s="63"/>
      <c r="BG3" s="63"/>
      <c r="BH3" s="67"/>
    </row>
    <row r="4" spans="1:60">
      <c r="A4" s="63" t="s">
        <v>2528</v>
      </c>
      <c r="B4" s="63" t="s">
        <v>2527</v>
      </c>
      <c r="C4" s="63" t="s">
        <v>2528</v>
      </c>
      <c r="D4" s="63" t="s">
        <v>2522</v>
      </c>
      <c r="E4" s="63"/>
      <c r="F4" s="63" t="s">
        <v>2529</v>
      </c>
      <c r="G4" s="63" t="s">
        <v>2528</v>
      </c>
      <c r="H4" s="63" t="s">
        <v>2528</v>
      </c>
      <c r="I4" s="63" t="s">
        <v>2523</v>
      </c>
      <c r="J4" s="63"/>
      <c r="K4" s="64">
        <v>0</v>
      </c>
      <c r="L4" s="63"/>
      <c r="M4" s="63"/>
      <c r="N4" s="63"/>
      <c r="O4" s="63" t="s">
        <v>2530</v>
      </c>
      <c r="P4" s="63" t="s">
        <v>2229</v>
      </c>
      <c r="Q4" s="63" t="s">
        <v>2229</v>
      </c>
      <c r="R4" s="63" t="s">
        <v>2229</v>
      </c>
      <c r="S4" s="63" t="s">
        <v>2229</v>
      </c>
      <c r="T4" s="65">
        <v>0</v>
      </c>
      <c r="U4" s="66">
        <v>0</v>
      </c>
      <c r="V4" s="66">
        <v>19510000</v>
      </c>
      <c r="W4" s="66">
        <v>0</v>
      </c>
      <c r="X4" s="66">
        <v>0</v>
      </c>
      <c r="Y4" s="66">
        <v>0</v>
      </c>
      <c r="Z4" s="66">
        <v>0</v>
      </c>
      <c r="AA4" s="67">
        <v>0</v>
      </c>
      <c r="AB4" s="65">
        <v>0</v>
      </c>
      <c r="AC4" s="65">
        <v>0</v>
      </c>
      <c r="AD4" s="63"/>
      <c r="AE4" s="63" t="b">
        <v>0</v>
      </c>
      <c r="AF4" s="68">
        <v>0</v>
      </c>
      <c r="AG4" s="64">
        <v>0</v>
      </c>
      <c r="AH4" s="63"/>
      <c r="AI4" s="66">
        <v>0</v>
      </c>
      <c r="AJ4" s="63" t="s">
        <v>2525</v>
      </c>
      <c r="AK4" s="63" t="s">
        <v>2531</v>
      </c>
      <c r="AL4" s="63" t="s">
        <v>34</v>
      </c>
      <c r="AM4" s="67">
        <v>0</v>
      </c>
      <c r="AN4" s="63" t="s">
        <v>36</v>
      </c>
      <c r="AO4" s="67">
        <v>0</v>
      </c>
      <c r="AP4" s="64"/>
      <c r="AQ4" s="64"/>
      <c r="AR4" s="65"/>
      <c r="AS4" s="66">
        <v>0</v>
      </c>
      <c r="AT4" s="63"/>
      <c r="AU4" s="65"/>
      <c r="AV4" s="63"/>
      <c r="AW4" s="63"/>
      <c r="AX4" s="66"/>
      <c r="AY4" s="66"/>
      <c r="AZ4" s="66"/>
      <c r="BA4" s="66"/>
      <c r="BB4" s="63"/>
      <c r="BC4" s="63"/>
      <c r="BD4" s="63"/>
      <c r="BE4" s="64"/>
      <c r="BF4" s="63"/>
      <c r="BG4" s="63"/>
      <c r="BH4" s="67"/>
    </row>
    <row r="5" spans="1:60">
      <c r="A5" s="63" t="s">
        <v>2533</v>
      </c>
      <c r="B5" s="63" t="s">
        <v>2532</v>
      </c>
      <c r="C5" s="63" t="s">
        <v>2533</v>
      </c>
      <c r="D5" s="63" t="s">
        <v>2522</v>
      </c>
      <c r="E5" s="63"/>
      <c r="F5" s="63"/>
      <c r="G5" s="63" t="s">
        <v>2533</v>
      </c>
      <c r="H5" s="63" t="s">
        <v>2533</v>
      </c>
      <c r="I5" s="63" t="s">
        <v>2523</v>
      </c>
      <c r="J5" s="63"/>
      <c r="K5" s="64">
        <v>0</v>
      </c>
      <c r="L5" s="63"/>
      <c r="M5" s="63" t="s">
        <v>2524</v>
      </c>
      <c r="N5" s="63" t="s">
        <v>2233</v>
      </c>
      <c r="O5" s="63" t="s">
        <v>2234</v>
      </c>
      <c r="P5" s="63" t="s">
        <v>2229</v>
      </c>
      <c r="Q5" s="63" t="s">
        <v>2229</v>
      </c>
      <c r="R5" s="63" t="s">
        <v>2229</v>
      </c>
      <c r="S5" s="63" t="s">
        <v>2229</v>
      </c>
      <c r="T5" s="65">
        <v>0</v>
      </c>
      <c r="U5" s="66">
        <v>0</v>
      </c>
      <c r="V5" s="66">
        <v>1100000000</v>
      </c>
      <c r="W5" s="66">
        <v>0</v>
      </c>
      <c r="X5" s="66">
        <v>0</v>
      </c>
      <c r="Y5" s="66">
        <v>0</v>
      </c>
      <c r="Z5" s="66">
        <v>0</v>
      </c>
      <c r="AA5" s="67">
        <v>0</v>
      </c>
      <c r="AB5" s="65">
        <v>0</v>
      </c>
      <c r="AC5" s="65">
        <v>0</v>
      </c>
      <c r="AD5" s="63"/>
      <c r="AE5" s="63" t="b">
        <v>0</v>
      </c>
      <c r="AF5" s="68">
        <v>0</v>
      </c>
      <c r="AG5" s="64">
        <v>0</v>
      </c>
      <c r="AH5" s="63"/>
      <c r="AI5" s="66">
        <v>0</v>
      </c>
      <c r="AJ5" s="63" t="s">
        <v>2525</v>
      </c>
      <c r="AK5" s="63" t="s">
        <v>2526</v>
      </c>
      <c r="AL5" s="63" t="s">
        <v>34</v>
      </c>
      <c r="AM5" s="67">
        <v>0</v>
      </c>
      <c r="AN5" s="63" t="s">
        <v>36</v>
      </c>
      <c r="AO5" s="67">
        <v>0</v>
      </c>
      <c r="AP5" s="64"/>
      <c r="AQ5" s="64"/>
      <c r="AR5" s="65"/>
      <c r="AS5" s="66">
        <v>0</v>
      </c>
      <c r="AT5" s="63"/>
      <c r="AU5" s="65"/>
      <c r="AV5" s="63"/>
      <c r="AW5" s="63"/>
      <c r="AX5" s="66"/>
      <c r="AY5" s="66"/>
      <c r="AZ5" s="66"/>
      <c r="BA5" s="66"/>
      <c r="BB5" s="63"/>
      <c r="BC5" s="63"/>
      <c r="BD5" s="63"/>
      <c r="BE5" s="64"/>
      <c r="BF5" s="63"/>
      <c r="BG5" s="63"/>
      <c r="BH5" s="67"/>
    </row>
    <row r="6" spans="1:60">
      <c r="A6" s="63" t="s">
        <v>2535</v>
      </c>
      <c r="B6" s="63" t="s">
        <v>2534</v>
      </c>
      <c r="C6" s="63" t="s">
        <v>2535</v>
      </c>
      <c r="D6" s="63" t="s">
        <v>2522</v>
      </c>
      <c r="E6" s="63"/>
      <c r="F6" s="63"/>
      <c r="G6" s="63" t="s">
        <v>2535</v>
      </c>
      <c r="H6" s="63" t="s">
        <v>2535</v>
      </c>
      <c r="I6" s="63" t="s">
        <v>2523</v>
      </c>
      <c r="J6" s="63"/>
      <c r="K6" s="64">
        <v>0</v>
      </c>
      <c r="L6" s="63"/>
      <c r="M6" s="63" t="s">
        <v>2524</v>
      </c>
      <c r="N6" s="63" t="s">
        <v>2233</v>
      </c>
      <c r="O6" s="63" t="s">
        <v>2234</v>
      </c>
      <c r="P6" s="63" t="s">
        <v>2229</v>
      </c>
      <c r="Q6" s="63" t="s">
        <v>2229</v>
      </c>
      <c r="R6" s="63" t="s">
        <v>2229</v>
      </c>
      <c r="S6" s="63" t="s">
        <v>2229</v>
      </c>
      <c r="T6" s="65">
        <v>0</v>
      </c>
      <c r="U6" s="66">
        <v>0</v>
      </c>
      <c r="V6" s="66">
        <v>1300000000</v>
      </c>
      <c r="W6" s="66">
        <v>0</v>
      </c>
      <c r="X6" s="66">
        <v>0</v>
      </c>
      <c r="Y6" s="66">
        <v>0</v>
      </c>
      <c r="Z6" s="66">
        <v>0</v>
      </c>
      <c r="AA6" s="67">
        <v>0</v>
      </c>
      <c r="AB6" s="65">
        <v>0</v>
      </c>
      <c r="AC6" s="65">
        <v>0</v>
      </c>
      <c r="AD6" s="63"/>
      <c r="AE6" s="63" t="b">
        <v>0</v>
      </c>
      <c r="AF6" s="68">
        <v>0</v>
      </c>
      <c r="AG6" s="64">
        <v>0</v>
      </c>
      <c r="AH6" s="63"/>
      <c r="AI6" s="66">
        <v>0</v>
      </c>
      <c r="AJ6" s="63" t="s">
        <v>2525</v>
      </c>
      <c r="AK6" s="63" t="s">
        <v>2526</v>
      </c>
      <c r="AL6" s="63" t="s">
        <v>34</v>
      </c>
      <c r="AM6" s="67">
        <v>0</v>
      </c>
      <c r="AN6" s="63" t="s">
        <v>36</v>
      </c>
      <c r="AO6" s="67">
        <v>0</v>
      </c>
      <c r="AP6" s="64"/>
      <c r="AQ6" s="64"/>
      <c r="AR6" s="65"/>
      <c r="AS6" s="66">
        <v>0</v>
      </c>
      <c r="AT6" s="63"/>
      <c r="AU6" s="65"/>
      <c r="AV6" s="63"/>
      <c r="AW6" s="63"/>
      <c r="AX6" s="66"/>
      <c r="AY6" s="66"/>
      <c r="AZ6" s="66"/>
      <c r="BA6" s="66"/>
      <c r="BB6" s="63"/>
      <c r="BC6" s="63"/>
      <c r="BD6" s="63"/>
      <c r="BE6" s="64"/>
      <c r="BF6" s="63"/>
      <c r="BG6" s="63"/>
      <c r="BH6" s="67"/>
    </row>
    <row r="7" spans="1:60">
      <c r="A7" s="63" t="s">
        <v>2537</v>
      </c>
      <c r="B7" s="63" t="s">
        <v>2536</v>
      </c>
      <c r="C7" s="63" t="s">
        <v>2537</v>
      </c>
      <c r="D7" s="63" t="s">
        <v>2522</v>
      </c>
      <c r="E7" s="63"/>
      <c r="F7" s="63"/>
      <c r="G7" s="63" t="s">
        <v>2537</v>
      </c>
      <c r="H7" s="63" t="s">
        <v>2537</v>
      </c>
      <c r="I7" s="63" t="s">
        <v>2523</v>
      </c>
      <c r="J7" s="63"/>
      <c r="K7" s="64">
        <v>0</v>
      </c>
      <c r="L7" s="63"/>
      <c r="M7" s="63" t="s">
        <v>2524</v>
      </c>
      <c r="N7" s="63" t="s">
        <v>2233</v>
      </c>
      <c r="O7" s="63" t="s">
        <v>2234</v>
      </c>
      <c r="P7" s="63" t="s">
        <v>2229</v>
      </c>
      <c r="Q7" s="63" t="s">
        <v>2229</v>
      </c>
      <c r="R7" s="63" t="s">
        <v>2229</v>
      </c>
      <c r="S7" s="63" t="s">
        <v>2229</v>
      </c>
      <c r="T7" s="65">
        <v>0</v>
      </c>
      <c r="U7" s="66">
        <v>0</v>
      </c>
      <c r="V7" s="66">
        <v>426696184</v>
      </c>
      <c r="W7" s="66">
        <v>0</v>
      </c>
      <c r="X7" s="66">
        <v>0</v>
      </c>
      <c r="Y7" s="66">
        <v>0</v>
      </c>
      <c r="Z7" s="66">
        <v>0</v>
      </c>
      <c r="AA7" s="67">
        <v>0</v>
      </c>
      <c r="AB7" s="65">
        <v>0</v>
      </c>
      <c r="AC7" s="65">
        <v>0</v>
      </c>
      <c r="AD7" s="63"/>
      <c r="AE7" s="63" t="b">
        <v>0</v>
      </c>
      <c r="AF7" s="68">
        <v>0</v>
      </c>
      <c r="AG7" s="64">
        <v>0</v>
      </c>
      <c r="AH7" s="63"/>
      <c r="AI7" s="66">
        <v>0</v>
      </c>
      <c r="AJ7" s="63" t="s">
        <v>34</v>
      </c>
      <c r="AK7" s="63" t="s">
        <v>2531</v>
      </c>
      <c r="AL7" s="63" t="s">
        <v>34</v>
      </c>
      <c r="AM7" s="67">
        <v>0</v>
      </c>
      <c r="AN7" s="63" t="s">
        <v>36</v>
      </c>
      <c r="AO7" s="67">
        <v>0</v>
      </c>
      <c r="AP7" s="64"/>
      <c r="AQ7" s="64"/>
      <c r="AR7" s="65"/>
      <c r="AS7" s="66">
        <v>0</v>
      </c>
      <c r="AT7" s="63"/>
      <c r="AU7" s="65"/>
      <c r="AV7" s="63"/>
      <c r="AW7" s="63"/>
      <c r="AX7" s="66"/>
      <c r="AY7" s="66"/>
      <c r="AZ7" s="66"/>
      <c r="BA7" s="66"/>
      <c r="BB7" s="63"/>
      <c r="BC7" s="63"/>
      <c r="BD7" s="63"/>
      <c r="BE7" s="64"/>
      <c r="BF7" s="63"/>
      <c r="BG7" s="63"/>
      <c r="BH7" s="67"/>
    </row>
    <row r="8" spans="1:60">
      <c r="A8" s="63" t="s">
        <v>2539</v>
      </c>
      <c r="B8" s="63" t="s">
        <v>2538</v>
      </c>
      <c r="C8" s="63" t="s">
        <v>2539</v>
      </c>
      <c r="D8" s="63" t="s">
        <v>2522</v>
      </c>
      <c r="E8" s="63" t="s">
        <v>2540</v>
      </c>
      <c r="F8" s="63"/>
      <c r="G8" s="63" t="s">
        <v>2539</v>
      </c>
      <c r="H8" s="63" t="s">
        <v>2539</v>
      </c>
      <c r="I8" s="63" t="s">
        <v>2541</v>
      </c>
      <c r="J8" s="63"/>
      <c r="K8" s="64">
        <v>0</v>
      </c>
      <c r="L8" s="63"/>
      <c r="M8" s="63"/>
      <c r="N8" s="63" t="s">
        <v>2233</v>
      </c>
      <c r="O8" s="63" t="s">
        <v>2234</v>
      </c>
      <c r="P8" s="63" t="s">
        <v>2229</v>
      </c>
      <c r="Q8" s="63" t="s">
        <v>2229</v>
      </c>
      <c r="R8" s="63" t="s">
        <v>2229</v>
      </c>
      <c r="S8" s="63" t="s">
        <v>2229</v>
      </c>
      <c r="T8" s="65">
        <v>0</v>
      </c>
      <c r="U8" s="66">
        <v>0</v>
      </c>
      <c r="V8" s="66">
        <v>60900</v>
      </c>
      <c r="W8" s="66">
        <v>87787</v>
      </c>
      <c r="X8" s="66">
        <v>104545</v>
      </c>
      <c r="Y8" s="66">
        <v>74619</v>
      </c>
      <c r="Z8" s="66">
        <v>82520</v>
      </c>
      <c r="AA8" s="67">
        <v>0</v>
      </c>
      <c r="AB8" s="65">
        <v>0</v>
      </c>
      <c r="AC8" s="65">
        <v>0</v>
      </c>
      <c r="AD8" s="63"/>
      <c r="AE8" s="63" t="b">
        <v>0</v>
      </c>
      <c r="AF8" s="68">
        <v>0</v>
      </c>
      <c r="AG8" s="64">
        <v>0</v>
      </c>
      <c r="AH8" s="63"/>
      <c r="AI8" s="66">
        <v>0</v>
      </c>
      <c r="AJ8" s="63" t="s">
        <v>2525</v>
      </c>
      <c r="AK8" s="63" t="s">
        <v>2526</v>
      </c>
      <c r="AL8" s="63" t="s">
        <v>34</v>
      </c>
      <c r="AM8" s="67">
        <v>0</v>
      </c>
      <c r="AN8" s="63" t="s">
        <v>36</v>
      </c>
      <c r="AO8" s="67">
        <v>1</v>
      </c>
      <c r="AP8" s="64"/>
      <c r="AQ8" s="64"/>
      <c r="AR8" s="65"/>
      <c r="AS8" s="66">
        <v>0</v>
      </c>
      <c r="AT8" s="63"/>
      <c r="AU8" s="65"/>
      <c r="AV8" s="63"/>
      <c r="AW8" s="63"/>
      <c r="AX8" s="66"/>
      <c r="AY8" s="66"/>
      <c r="AZ8" s="66"/>
      <c r="BA8" s="66"/>
      <c r="BB8" s="63"/>
      <c r="BC8" s="63"/>
      <c r="BD8" s="63"/>
      <c r="BE8" s="64"/>
      <c r="BF8" s="63"/>
      <c r="BG8" s="63"/>
      <c r="BH8" s="67"/>
    </row>
    <row r="9" spans="1:60">
      <c r="A9" s="63" t="s">
        <v>2543</v>
      </c>
      <c r="B9" s="63" t="s">
        <v>2542</v>
      </c>
      <c r="C9" s="63" t="s">
        <v>2543</v>
      </c>
      <c r="D9" s="63" t="s">
        <v>2522</v>
      </c>
      <c r="E9" s="63" t="s">
        <v>2540</v>
      </c>
      <c r="F9" s="63"/>
      <c r="G9" s="63" t="s">
        <v>2543</v>
      </c>
      <c r="H9" s="63" t="s">
        <v>2543</v>
      </c>
      <c r="I9" s="63" t="s">
        <v>2541</v>
      </c>
      <c r="J9" s="63"/>
      <c r="K9" s="64">
        <v>0</v>
      </c>
      <c r="L9" s="63"/>
      <c r="M9" s="63"/>
      <c r="N9" s="63" t="s">
        <v>2233</v>
      </c>
      <c r="O9" s="63" t="s">
        <v>2234</v>
      </c>
      <c r="P9" s="63" t="s">
        <v>2229</v>
      </c>
      <c r="Q9" s="63" t="s">
        <v>2229</v>
      </c>
      <c r="R9" s="63" t="s">
        <v>2229</v>
      </c>
      <c r="S9" s="63" t="s">
        <v>2229</v>
      </c>
      <c r="T9" s="65">
        <v>0</v>
      </c>
      <c r="U9" s="66">
        <v>0</v>
      </c>
      <c r="V9" s="66">
        <v>90825</v>
      </c>
      <c r="W9" s="66">
        <v>130922</v>
      </c>
      <c r="X9" s="66">
        <v>156346</v>
      </c>
      <c r="Y9" s="66">
        <v>111284</v>
      </c>
      <c r="Z9" s="66">
        <v>130922</v>
      </c>
      <c r="AA9" s="67">
        <v>0</v>
      </c>
      <c r="AB9" s="65">
        <v>0</v>
      </c>
      <c r="AC9" s="65">
        <v>0</v>
      </c>
      <c r="AD9" s="63"/>
      <c r="AE9" s="63" t="b">
        <v>0</v>
      </c>
      <c r="AF9" s="68">
        <v>0</v>
      </c>
      <c r="AG9" s="64">
        <v>1</v>
      </c>
      <c r="AH9" s="63"/>
      <c r="AI9" s="66">
        <v>0</v>
      </c>
      <c r="AJ9" s="63" t="s">
        <v>2525</v>
      </c>
      <c r="AK9" s="63" t="s">
        <v>2526</v>
      </c>
      <c r="AL9" s="63" t="s">
        <v>34</v>
      </c>
      <c r="AM9" s="67">
        <v>0</v>
      </c>
      <c r="AN9" s="63" t="s">
        <v>36</v>
      </c>
      <c r="AO9" s="67">
        <v>1</v>
      </c>
      <c r="AP9" s="64"/>
      <c r="AQ9" s="64"/>
      <c r="AR9" s="65"/>
      <c r="AS9" s="66">
        <v>0</v>
      </c>
      <c r="AT9" s="63"/>
      <c r="AU9" s="65"/>
      <c r="AV9" s="63"/>
      <c r="AW9" s="63"/>
      <c r="AX9" s="66"/>
      <c r="AY9" s="66"/>
      <c r="AZ9" s="66"/>
      <c r="BA9" s="66"/>
      <c r="BB9" s="63"/>
      <c r="BC9" s="63"/>
      <c r="BD9" s="63"/>
      <c r="BE9" s="64"/>
      <c r="BF9" s="63"/>
      <c r="BG9" s="63"/>
      <c r="BH9" s="67"/>
    </row>
    <row r="10" spans="1:60">
      <c r="A10" s="63" t="s">
        <v>2545</v>
      </c>
      <c r="B10" s="63" t="s">
        <v>2544</v>
      </c>
      <c r="C10" s="63" t="s">
        <v>2545</v>
      </c>
      <c r="D10" s="63" t="s">
        <v>2522</v>
      </c>
      <c r="E10" s="63" t="s">
        <v>2540</v>
      </c>
      <c r="F10" s="63"/>
      <c r="G10" s="63" t="s">
        <v>2545</v>
      </c>
      <c r="H10" s="63" t="s">
        <v>2545</v>
      </c>
      <c r="I10" s="63" t="s">
        <v>2541</v>
      </c>
      <c r="J10" s="63"/>
      <c r="K10" s="64">
        <v>0</v>
      </c>
      <c r="L10" s="63"/>
      <c r="M10" s="63"/>
      <c r="N10" s="63" t="s">
        <v>2233</v>
      </c>
      <c r="O10" s="63" t="s">
        <v>2234</v>
      </c>
      <c r="P10" s="63" t="s">
        <v>2229</v>
      </c>
      <c r="Q10" s="63" t="s">
        <v>2229</v>
      </c>
      <c r="R10" s="63" t="s">
        <v>2229</v>
      </c>
      <c r="S10" s="63" t="s">
        <v>2229</v>
      </c>
      <c r="T10" s="65">
        <v>0</v>
      </c>
      <c r="U10" s="66">
        <v>0</v>
      </c>
      <c r="V10" s="66">
        <v>149625</v>
      </c>
      <c r="W10" s="66">
        <v>215677</v>
      </c>
      <c r="X10" s="66">
        <v>258182</v>
      </c>
      <c r="Y10" s="66">
        <v>0</v>
      </c>
      <c r="Z10" s="66">
        <v>215677</v>
      </c>
      <c r="AA10" s="67">
        <v>0</v>
      </c>
      <c r="AB10" s="65">
        <v>0</v>
      </c>
      <c r="AC10" s="65">
        <v>0</v>
      </c>
      <c r="AD10" s="63"/>
      <c r="AE10" s="63" t="b">
        <v>0</v>
      </c>
      <c r="AF10" s="68">
        <v>0</v>
      </c>
      <c r="AG10" s="64">
        <v>0</v>
      </c>
      <c r="AH10" s="63"/>
      <c r="AI10" s="66">
        <v>0</v>
      </c>
      <c r="AJ10" s="63" t="s">
        <v>2525</v>
      </c>
      <c r="AK10" s="63" t="s">
        <v>2526</v>
      </c>
      <c r="AL10" s="63" t="s">
        <v>34</v>
      </c>
      <c r="AM10" s="67">
        <v>0</v>
      </c>
      <c r="AN10" s="63" t="s">
        <v>36</v>
      </c>
      <c r="AO10" s="67">
        <v>1</v>
      </c>
      <c r="AP10" s="64"/>
      <c r="AQ10" s="64"/>
      <c r="AR10" s="65"/>
      <c r="AS10" s="66">
        <v>0</v>
      </c>
      <c r="AT10" s="63"/>
      <c r="AU10" s="65"/>
      <c r="AV10" s="63"/>
      <c r="AW10" s="63"/>
      <c r="AX10" s="66"/>
      <c r="AY10" s="66"/>
      <c r="AZ10" s="66"/>
      <c r="BA10" s="66"/>
      <c r="BB10" s="63"/>
      <c r="BC10" s="63"/>
      <c r="BD10" s="63"/>
      <c r="BE10" s="64"/>
      <c r="BF10" s="63"/>
      <c r="BG10" s="63"/>
      <c r="BH10" s="67"/>
    </row>
    <row r="11" spans="1:60">
      <c r="A11" s="63" t="s">
        <v>2547</v>
      </c>
      <c r="B11" s="63" t="s">
        <v>2546</v>
      </c>
      <c r="C11" s="63" t="s">
        <v>2547</v>
      </c>
      <c r="D11" s="63" t="s">
        <v>2522</v>
      </c>
      <c r="E11" s="63" t="s">
        <v>2540</v>
      </c>
      <c r="F11" s="63"/>
      <c r="G11" s="63" t="s">
        <v>2547</v>
      </c>
      <c r="H11" s="63" t="s">
        <v>2547</v>
      </c>
      <c r="I11" s="63" t="s">
        <v>2541</v>
      </c>
      <c r="J11" s="63"/>
      <c r="K11" s="64">
        <v>0</v>
      </c>
      <c r="L11" s="63"/>
      <c r="M11" s="63"/>
      <c r="N11" s="63" t="s">
        <v>2233</v>
      </c>
      <c r="O11" s="63" t="s">
        <v>2234</v>
      </c>
      <c r="P11" s="63" t="s">
        <v>2229</v>
      </c>
      <c r="Q11" s="63" t="s">
        <v>2229</v>
      </c>
      <c r="R11" s="63" t="s">
        <v>2229</v>
      </c>
      <c r="S11" s="63" t="s">
        <v>2229</v>
      </c>
      <c r="T11" s="65">
        <v>0</v>
      </c>
      <c r="U11" s="66">
        <v>0</v>
      </c>
      <c r="V11" s="66">
        <v>65541</v>
      </c>
      <c r="W11" s="66">
        <v>106050</v>
      </c>
      <c r="X11" s="66">
        <v>84840</v>
      </c>
      <c r="Y11" s="66">
        <v>0</v>
      </c>
      <c r="Z11" s="66">
        <v>106050</v>
      </c>
      <c r="AA11" s="67">
        <v>0</v>
      </c>
      <c r="AB11" s="65">
        <v>0</v>
      </c>
      <c r="AC11" s="65">
        <v>0</v>
      </c>
      <c r="AD11" s="63"/>
      <c r="AE11" s="63" t="b">
        <v>0</v>
      </c>
      <c r="AF11" s="68">
        <v>0</v>
      </c>
      <c r="AG11" s="64">
        <v>362</v>
      </c>
      <c r="AH11" s="63"/>
      <c r="AI11" s="66">
        <v>517904982</v>
      </c>
      <c r="AJ11" s="63" t="s">
        <v>2525</v>
      </c>
      <c r="AK11" s="63" t="s">
        <v>2526</v>
      </c>
      <c r="AL11" s="63" t="s">
        <v>34</v>
      </c>
      <c r="AM11" s="67">
        <v>0</v>
      </c>
      <c r="AN11" s="63" t="s">
        <v>36</v>
      </c>
      <c r="AO11" s="67">
        <v>1</v>
      </c>
      <c r="AP11" s="64"/>
      <c r="AQ11" s="64"/>
      <c r="AR11" s="65"/>
      <c r="AS11" s="66">
        <v>0</v>
      </c>
      <c r="AT11" s="63"/>
      <c r="AU11" s="65"/>
      <c r="AV11" s="63"/>
      <c r="AW11" s="63"/>
      <c r="AX11" s="66"/>
      <c r="AY11" s="66"/>
      <c r="AZ11" s="66"/>
      <c r="BA11" s="66"/>
      <c r="BB11" s="63"/>
      <c r="BC11" s="63"/>
      <c r="BD11" s="63"/>
      <c r="BE11" s="64"/>
      <c r="BF11" s="63"/>
      <c r="BG11" s="63"/>
      <c r="BH11" s="67"/>
    </row>
    <row r="12" spans="1:60">
      <c r="A12" s="63" t="s">
        <v>2549</v>
      </c>
      <c r="B12" s="63" t="s">
        <v>2548</v>
      </c>
      <c r="C12" s="63" t="s">
        <v>2549</v>
      </c>
      <c r="D12" s="63" t="s">
        <v>2550</v>
      </c>
      <c r="E12" s="63"/>
      <c r="F12" s="63"/>
      <c r="G12" s="63" t="s">
        <v>2549</v>
      </c>
      <c r="H12" s="63" t="s">
        <v>2549</v>
      </c>
      <c r="I12" s="63"/>
      <c r="J12" s="63"/>
      <c r="K12" s="64">
        <v>0</v>
      </c>
      <c r="L12" s="63"/>
      <c r="M12" s="63"/>
      <c r="N12" s="63"/>
      <c r="O12" s="63"/>
      <c r="P12" s="63"/>
      <c r="Q12" s="63"/>
      <c r="R12" s="63"/>
      <c r="S12" s="63"/>
      <c r="T12" s="65">
        <v>0</v>
      </c>
      <c r="U12" s="66">
        <v>0</v>
      </c>
      <c r="V12" s="66">
        <v>0</v>
      </c>
      <c r="W12" s="66">
        <v>0</v>
      </c>
      <c r="X12" s="66">
        <v>0</v>
      </c>
      <c r="Y12" s="66">
        <v>0</v>
      </c>
      <c r="Z12" s="66">
        <v>0</v>
      </c>
      <c r="AA12" s="67">
        <v>0</v>
      </c>
      <c r="AB12" s="65"/>
      <c r="AC12" s="65"/>
      <c r="AD12" s="63"/>
      <c r="AE12" s="63" t="b">
        <v>0</v>
      </c>
      <c r="AF12" s="68">
        <v>0</v>
      </c>
      <c r="AG12" s="64">
        <v>0</v>
      </c>
      <c r="AH12" s="63"/>
      <c r="AI12" s="66">
        <v>0</v>
      </c>
      <c r="AJ12" s="63" t="s">
        <v>34</v>
      </c>
      <c r="AK12" s="63" t="s">
        <v>2531</v>
      </c>
      <c r="AL12" s="63" t="s">
        <v>34</v>
      </c>
      <c r="AM12" s="67">
        <v>0</v>
      </c>
      <c r="AN12" s="63" t="s">
        <v>36</v>
      </c>
      <c r="AO12" s="67">
        <v>0</v>
      </c>
      <c r="AP12" s="64"/>
      <c r="AQ12" s="64"/>
      <c r="AR12" s="65">
        <v>0</v>
      </c>
      <c r="AS12" s="66"/>
      <c r="AT12" s="63"/>
      <c r="AU12" s="65"/>
      <c r="AV12" s="63"/>
      <c r="AW12" s="63"/>
      <c r="AX12" s="66"/>
      <c r="AY12" s="66"/>
      <c r="AZ12" s="66"/>
      <c r="BA12" s="66"/>
      <c r="BB12" s="63"/>
      <c r="BC12" s="63"/>
      <c r="BD12" s="63"/>
      <c r="BE12" s="64"/>
      <c r="BF12" s="63"/>
      <c r="BG12" s="63"/>
      <c r="BH12" s="67"/>
    </row>
    <row r="13" spans="1:60">
      <c r="A13" s="63" t="s">
        <v>2552</v>
      </c>
      <c r="B13" s="63" t="s">
        <v>2551</v>
      </c>
      <c r="C13" s="63" t="s">
        <v>2552</v>
      </c>
      <c r="D13" s="63" t="s">
        <v>2522</v>
      </c>
      <c r="E13" s="63" t="s">
        <v>2553</v>
      </c>
      <c r="F13" s="63"/>
      <c r="G13" s="63" t="s">
        <v>2552</v>
      </c>
      <c r="H13" s="63" t="s">
        <v>2552</v>
      </c>
      <c r="I13" s="63" t="s">
        <v>2554</v>
      </c>
      <c r="J13" s="63"/>
      <c r="K13" s="64">
        <v>0</v>
      </c>
      <c r="L13" s="63"/>
      <c r="M13" s="63"/>
      <c r="N13" s="63" t="s">
        <v>2233</v>
      </c>
      <c r="O13" s="63" t="s">
        <v>2234</v>
      </c>
      <c r="P13" s="63" t="s">
        <v>2229</v>
      </c>
      <c r="Q13" s="63" t="s">
        <v>2229</v>
      </c>
      <c r="R13" s="63" t="s">
        <v>2229</v>
      </c>
      <c r="S13" s="63" t="s">
        <v>2229</v>
      </c>
      <c r="T13" s="65">
        <v>0</v>
      </c>
      <c r="U13" s="66">
        <v>0</v>
      </c>
      <c r="V13" s="66">
        <v>0</v>
      </c>
      <c r="W13" s="66">
        <v>0</v>
      </c>
      <c r="X13" s="66">
        <v>481481</v>
      </c>
      <c r="Y13" s="66">
        <v>0</v>
      </c>
      <c r="Z13" s="66">
        <v>426000</v>
      </c>
      <c r="AA13" s="67">
        <v>0</v>
      </c>
      <c r="AB13" s="65">
        <v>0</v>
      </c>
      <c r="AC13" s="65">
        <v>0</v>
      </c>
      <c r="AD13" s="63"/>
      <c r="AE13" s="63" t="b">
        <v>0</v>
      </c>
      <c r="AF13" s="68">
        <v>0</v>
      </c>
      <c r="AG13" s="64">
        <v>0</v>
      </c>
      <c r="AH13" s="63"/>
      <c r="AI13" s="66">
        <v>0</v>
      </c>
      <c r="AJ13" s="63" t="s">
        <v>2525</v>
      </c>
      <c r="AK13" s="63" t="s">
        <v>2526</v>
      </c>
      <c r="AL13" s="63" t="s">
        <v>34</v>
      </c>
      <c r="AM13" s="67">
        <v>0</v>
      </c>
      <c r="AN13" s="63" t="s">
        <v>36</v>
      </c>
      <c r="AO13" s="67">
        <v>0</v>
      </c>
      <c r="AP13" s="64"/>
      <c r="AQ13" s="64"/>
      <c r="AR13" s="65"/>
      <c r="AS13" s="66">
        <v>0</v>
      </c>
      <c r="AT13" s="63" t="s">
        <v>2555</v>
      </c>
      <c r="AU13" s="65">
        <v>24</v>
      </c>
      <c r="AV13" s="63" t="s">
        <v>2556</v>
      </c>
      <c r="AW13" s="63" t="s">
        <v>2557</v>
      </c>
      <c r="AX13" s="66">
        <v>0</v>
      </c>
      <c r="AY13" s="66">
        <v>20061.708332999999</v>
      </c>
      <c r="AZ13" s="66">
        <v>0</v>
      </c>
      <c r="BA13" s="66">
        <v>17750</v>
      </c>
      <c r="BB13" s="63"/>
      <c r="BC13" s="63"/>
      <c r="BD13" s="63"/>
      <c r="BE13" s="64"/>
      <c r="BF13" s="63"/>
      <c r="BG13" s="63"/>
      <c r="BH13" s="67"/>
    </row>
    <row r="14" spans="1:60">
      <c r="A14" s="63" t="s">
        <v>2559</v>
      </c>
      <c r="B14" s="63" t="s">
        <v>2558</v>
      </c>
      <c r="C14" s="63" t="s">
        <v>2559</v>
      </c>
      <c r="D14" s="63" t="s">
        <v>2522</v>
      </c>
      <c r="E14" s="63" t="s">
        <v>2553</v>
      </c>
      <c r="F14" s="63"/>
      <c r="G14" s="63" t="s">
        <v>2559</v>
      </c>
      <c r="H14" s="63" t="s">
        <v>2559</v>
      </c>
      <c r="I14" s="63" t="s">
        <v>2554</v>
      </c>
      <c r="J14" s="63"/>
      <c r="K14" s="64">
        <v>0</v>
      </c>
      <c r="L14" s="63"/>
      <c r="M14" s="63"/>
      <c r="N14" s="63" t="s">
        <v>2233</v>
      </c>
      <c r="O14" s="63" t="s">
        <v>2234</v>
      </c>
      <c r="P14" s="63" t="s">
        <v>2229</v>
      </c>
      <c r="Q14" s="63" t="s">
        <v>2229</v>
      </c>
      <c r="R14" s="63" t="s">
        <v>2229</v>
      </c>
      <c r="S14" s="63" t="s">
        <v>2229</v>
      </c>
      <c r="T14" s="65">
        <v>0</v>
      </c>
      <c r="U14" s="66">
        <v>0</v>
      </c>
      <c r="V14" s="66">
        <v>480000</v>
      </c>
      <c r="W14" s="66">
        <v>505000</v>
      </c>
      <c r="X14" s="66">
        <v>481481</v>
      </c>
      <c r="Y14" s="66">
        <v>0</v>
      </c>
      <c r="Z14" s="66">
        <v>426000</v>
      </c>
      <c r="AA14" s="67">
        <v>0</v>
      </c>
      <c r="AB14" s="65">
        <v>0</v>
      </c>
      <c r="AC14" s="65">
        <v>0</v>
      </c>
      <c r="AD14" s="63"/>
      <c r="AE14" s="63" t="b">
        <v>0</v>
      </c>
      <c r="AF14" s="68">
        <v>0</v>
      </c>
      <c r="AG14" s="64">
        <v>5</v>
      </c>
      <c r="AH14" s="63"/>
      <c r="AI14" s="66">
        <v>7200000</v>
      </c>
      <c r="AJ14" s="63" t="s">
        <v>34</v>
      </c>
      <c r="AK14" s="63" t="s">
        <v>2531</v>
      </c>
      <c r="AL14" s="63" t="s">
        <v>34</v>
      </c>
      <c r="AM14" s="67">
        <v>0</v>
      </c>
      <c r="AN14" s="63" t="s">
        <v>36</v>
      </c>
      <c r="AO14" s="67">
        <v>0</v>
      </c>
      <c r="AP14" s="64"/>
      <c r="AQ14" s="64"/>
      <c r="AR14" s="65"/>
      <c r="AS14" s="66">
        <v>0</v>
      </c>
      <c r="AT14" s="63" t="s">
        <v>2555</v>
      </c>
      <c r="AU14" s="65">
        <v>24</v>
      </c>
      <c r="AV14" s="63" t="s">
        <v>2556</v>
      </c>
      <c r="AW14" s="63" t="s">
        <v>2557</v>
      </c>
      <c r="AX14" s="66">
        <v>21041.666666000001</v>
      </c>
      <c r="AY14" s="66">
        <v>20061.708332999999</v>
      </c>
      <c r="AZ14" s="66">
        <v>0</v>
      </c>
      <c r="BA14" s="66">
        <v>17750</v>
      </c>
      <c r="BB14" s="63"/>
      <c r="BC14" s="63"/>
      <c r="BD14" s="63"/>
      <c r="BE14" s="64"/>
      <c r="BF14" s="63"/>
      <c r="BG14" s="63"/>
      <c r="BH14" s="67"/>
    </row>
    <row r="15" spans="1:60">
      <c r="A15" s="63" t="s">
        <v>2561</v>
      </c>
      <c r="B15" s="63" t="s">
        <v>2560</v>
      </c>
      <c r="C15" s="63" t="s">
        <v>2561</v>
      </c>
      <c r="D15" s="63" t="s">
        <v>2522</v>
      </c>
      <c r="E15" s="63" t="s">
        <v>2553</v>
      </c>
      <c r="F15" s="63"/>
      <c r="G15" s="63" t="s">
        <v>2561</v>
      </c>
      <c r="H15" s="63" t="s">
        <v>2561</v>
      </c>
      <c r="I15" s="63" t="s">
        <v>2554</v>
      </c>
      <c r="J15" s="63"/>
      <c r="K15" s="64">
        <v>0</v>
      </c>
      <c r="L15" s="63"/>
      <c r="M15" s="63"/>
      <c r="N15" s="63" t="s">
        <v>2233</v>
      </c>
      <c r="O15" s="63" t="s">
        <v>2234</v>
      </c>
      <c r="P15" s="63" t="s">
        <v>2229</v>
      </c>
      <c r="Q15" s="63" t="s">
        <v>2229</v>
      </c>
      <c r="R15" s="63" t="s">
        <v>2229</v>
      </c>
      <c r="S15" s="63" t="s">
        <v>2229</v>
      </c>
      <c r="T15" s="65">
        <v>0</v>
      </c>
      <c r="U15" s="66">
        <v>0</v>
      </c>
      <c r="V15" s="66">
        <v>480000</v>
      </c>
      <c r="W15" s="66">
        <v>505000</v>
      </c>
      <c r="X15" s="66">
        <v>481481</v>
      </c>
      <c r="Y15" s="66">
        <v>0</v>
      </c>
      <c r="Z15" s="66">
        <v>426000</v>
      </c>
      <c r="AA15" s="67">
        <v>0</v>
      </c>
      <c r="AB15" s="65">
        <v>0</v>
      </c>
      <c r="AC15" s="65">
        <v>0</v>
      </c>
      <c r="AD15" s="63"/>
      <c r="AE15" s="63" t="b">
        <v>0</v>
      </c>
      <c r="AF15" s="68">
        <v>0</v>
      </c>
      <c r="AG15" s="64">
        <v>36</v>
      </c>
      <c r="AH15" s="63"/>
      <c r="AI15" s="66">
        <v>24000000</v>
      </c>
      <c r="AJ15" s="63" t="s">
        <v>2525</v>
      </c>
      <c r="AK15" s="63" t="s">
        <v>2526</v>
      </c>
      <c r="AL15" s="63" t="s">
        <v>34</v>
      </c>
      <c r="AM15" s="67">
        <v>0</v>
      </c>
      <c r="AN15" s="63" t="s">
        <v>36</v>
      </c>
      <c r="AO15" s="67">
        <v>0</v>
      </c>
      <c r="AP15" s="64"/>
      <c r="AQ15" s="64"/>
      <c r="AR15" s="65"/>
      <c r="AS15" s="66">
        <v>0</v>
      </c>
      <c r="AT15" s="63" t="s">
        <v>2555</v>
      </c>
      <c r="AU15" s="65">
        <v>24</v>
      </c>
      <c r="AV15" s="63" t="s">
        <v>2556</v>
      </c>
      <c r="AW15" s="63" t="s">
        <v>2557</v>
      </c>
      <c r="AX15" s="66">
        <v>21041.666666000001</v>
      </c>
      <c r="AY15" s="66">
        <v>20061.708332999999</v>
      </c>
      <c r="AZ15" s="66">
        <v>0</v>
      </c>
      <c r="BA15" s="66">
        <v>17750</v>
      </c>
      <c r="BB15" s="63"/>
      <c r="BC15" s="63"/>
      <c r="BD15" s="63"/>
      <c r="BE15" s="64"/>
      <c r="BF15" s="63"/>
      <c r="BG15" s="63"/>
      <c r="BH15" s="67"/>
    </row>
    <row r="16" spans="1:60">
      <c r="A16" s="63" t="s">
        <v>2563</v>
      </c>
      <c r="B16" s="63" t="s">
        <v>2562</v>
      </c>
      <c r="C16" s="63" t="s">
        <v>2563</v>
      </c>
      <c r="D16" s="63" t="s">
        <v>2522</v>
      </c>
      <c r="E16" s="63" t="s">
        <v>2553</v>
      </c>
      <c r="F16" s="63"/>
      <c r="G16" s="63" t="s">
        <v>2563</v>
      </c>
      <c r="H16" s="63" t="s">
        <v>2563</v>
      </c>
      <c r="I16" s="63" t="s">
        <v>2554</v>
      </c>
      <c r="J16" s="63"/>
      <c r="K16" s="64">
        <v>0</v>
      </c>
      <c r="L16" s="63"/>
      <c r="M16" s="63"/>
      <c r="N16" s="63" t="s">
        <v>2233</v>
      </c>
      <c r="O16" s="63" t="s">
        <v>2234</v>
      </c>
      <c r="P16" s="63" t="s">
        <v>2229</v>
      </c>
      <c r="Q16" s="63" t="s">
        <v>2229</v>
      </c>
      <c r="R16" s="63" t="s">
        <v>2229</v>
      </c>
      <c r="S16" s="63" t="s">
        <v>2229</v>
      </c>
      <c r="T16" s="65">
        <v>0</v>
      </c>
      <c r="U16" s="66">
        <v>0</v>
      </c>
      <c r="V16" s="66">
        <v>480000</v>
      </c>
      <c r="W16" s="66">
        <v>505000</v>
      </c>
      <c r="X16" s="66">
        <v>481481</v>
      </c>
      <c r="Y16" s="66">
        <v>0</v>
      </c>
      <c r="Z16" s="66">
        <v>426000</v>
      </c>
      <c r="AA16" s="67">
        <v>0</v>
      </c>
      <c r="AB16" s="65">
        <v>0</v>
      </c>
      <c r="AC16" s="65">
        <v>0</v>
      </c>
      <c r="AD16" s="63"/>
      <c r="AE16" s="63" t="b">
        <v>0</v>
      </c>
      <c r="AF16" s="68">
        <v>0</v>
      </c>
      <c r="AG16" s="64">
        <v>-1</v>
      </c>
      <c r="AH16" s="63"/>
      <c r="AI16" s="66">
        <v>32160000</v>
      </c>
      <c r="AJ16" s="63" t="s">
        <v>34</v>
      </c>
      <c r="AK16" s="63" t="s">
        <v>2564</v>
      </c>
      <c r="AL16" s="63" t="s">
        <v>34</v>
      </c>
      <c r="AM16" s="67">
        <v>0</v>
      </c>
      <c r="AN16" s="63" t="s">
        <v>36</v>
      </c>
      <c r="AO16" s="67">
        <v>0</v>
      </c>
      <c r="AP16" s="64"/>
      <c r="AQ16" s="64"/>
      <c r="AR16" s="65"/>
      <c r="AS16" s="66">
        <v>0</v>
      </c>
      <c r="AT16" s="63" t="s">
        <v>2555</v>
      </c>
      <c r="AU16" s="65">
        <v>24</v>
      </c>
      <c r="AV16" s="63" t="s">
        <v>2556</v>
      </c>
      <c r="AW16" s="63" t="s">
        <v>2557</v>
      </c>
      <c r="AX16" s="66">
        <v>21041.666666000001</v>
      </c>
      <c r="AY16" s="66">
        <v>20061.708332999999</v>
      </c>
      <c r="AZ16" s="66">
        <v>0</v>
      </c>
      <c r="BA16" s="66">
        <v>17750</v>
      </c>
      <c r="BB16" s="63"/>
      <c r="BC16" s="63"/>
      <c r="BD16" s="63"/>
      <c r="BE16" s="64"/>
      <c r="BF16" s="63"/>
      <c r="BG16" s="63"/>
      <c r="BH16" s="67"/>
    </row>
    <row r="17" spans="1:60">
      <c r="A17" s="63" t="s">
        <v>2566</v>
      </c>
      <c r="B17" s="63" t="s">
        <v>2565</v>
      </c>
      <c r="C17" s="63" t="s">
        <v>2566</v>
      </c>
      <c r="D17" s="63" t="s">
        <v>2522</v>
      </c>
      <c r="E17" s="63"/>
      <c r="F17" s="63"/>
      <c r="G17" s="63" t="s">
        <v>2566</v>
      </c>
      <c r="H17" s="63" t="s">
        <v>2566</v>
      </c>
      <c r="I17" s="63" t="s">
        <v>2541</v>
      </c>
      <c r="J17" s="63"/>
      <c r="K17" s="64">
        <v>0</v>
      </c>
      <c r="L17" s="63"/>
      <c r="M17" s="63"/>
      <c r="N17" s="63" t="s">
        <v>2233</v>
      </c>
      <c r="O17" s="63" t="s">
        <v>2234</v>
      </c>
      <c r="P17" s="63" t="s">
        <v>2229</v>
      </c>
      <c r="Q17" s="63" t="s">
        <v>2229</v>
      </c>
      <c r="R17" s="63" t="s">
        <v>2229</v>
      </c>
      <c r="S17" s="63" t="s">
        <v>2229</v>
      </c>
      <c r="T17" s="65">
        <v>0</v>
      </c>
      <c r="U17" s="66">
        <v>0</v>
      </c>
      <c r="V17" s="66">
        <v>0</v>
      </c>
      <c r="W17" s="66">
        <v>0</v>
      </c>
      <c r="X17" s="66">
        <v>0</v>
      </c>
      <c r="Y17" s="66">
        <v>0</v>
      </c>
      <c r="Z17" s="66">
        <v>0</v>
      </c>
      <c r="AA17" s="67">
        <v>0</v>
      </c>
      <c r="AB17" s="65">
        <v>0</v>
      </c>
      <c r="AC17" s="65">
        <v>0</v>
      </c>
      <c r="AD17" s="63"/>
      <c r="AE17" s="63" t="b">
        <v>0</v>
      </c>
      <c r="AF17" s="68">
        <v>0</v>
      </c>
      <c r="AG17" s="64">
        <v>0</v>
      </c>
      <c r="AH17" s="63"/>
      <c r="AI17" s="66">
        <v>0</v>
      </c>
      <c r="AJ17" s="63" t="s">
        <v>2525</v>
      </c>
      <c r="AK17" s="63" t="s">
        <v>2526</v>
      </c>
      <c r="AL17" s="63" t="s">
        <v>34</v>
      </c>
      <c r="AM17" s="67">
        <v>0</v>
      </c>
      <c r="AN17" s="63" t="s">
        <v>36</v>
      </c>
      <c r="AO17" s="67">
        <v>0</v>
      </c>
      <c r="AP17" s="64"/>
      <c r="AQ17" s="64"/>
      <c r="AR17" s="65"/>
      <c r="AS17" s="66">
        <v>0</v>
      </c>
      <c r="AT17" s="63"/>
      <c r="AU17" s="65"/>
      <c r="AV17" s="63"/>
      <c r="AW17" s="63"/>
      <c r="AX17" s="66"/>
      <c r="AY17" s="66"/>
      <c r="AZ17" s="66"/>
      <c r="BA17" s="66"/>
      <c r="BB17" s="63"/>
      <c r="BC17" s="63"/>
      <c r="BD17" s="63"/>
      <c r="BE17" s="64"/>
      <c r="BF17" s="63"/>
      <c r="BG17" s="63"/>
      <c r="BH17" s="67"/>
    </row>
    <row r="18" spans="1:60">
      <c r="A18" s="63" t="s">
        <v>2568</v>
      </c>
      <c r="B18" s="63" t="s">
        <v>2567</v>
      </c>
      <c r="C18" s="63" t="s">
        <v>2568</v>
      </c>
      <c r="D18" s="63" t="s">
        <v>2522</v>
      </c>
      <c r="E18" s="63" t="s">
        <v>2540</v>
      </c>
      <c r="F18" s="63"/>
      <c r="G18" s="63" t="s">
        <v>2568</v>
      </c>
      <c r="H18" s="63" t="s">
        <v>2568</v>
      </c>
      <c r="I18" s="63" t="s">
        <v>2541</v>
      </c>
      <c r="J18" s="63"/>
      <c r="K18" s="64">
        <v>0</v>
      </c>
      <c r="L18" s="63"/>
      <c r="M18" s="63"/>
      <c r="N18" s="63" t="s">
        <v>2233</v>
      </c>
      <c r="O18" s="63" t="s">
        <v>2234</v>
      </c>
      <c r="P18" s="63" t="s">
        <v>2229</v>
      </c>
      <c r="Q18" s="63" t="s">
        <v>2229</v>
      </c>
      <c r="R18" s="63" t="s">
        <v>2229</v>
      </c>
      <c r="S18" s="63" t="s">
        <v>2229</v>
      </c>
      <c r="T18" s="65">
        <v>0</v>
      </c>
      <c r="U18" s="66">
        <v>0</v>
      </c>
      <c r="V18" s="66">
        <v>39600</v>
      </c>
      <c r="W18" s="66">
        <v>74250</v>
      </c>
      <c r="X18" s="66">
        <v>60885</v>
      </c>
      <c r="Y18" s="66">
        <v>59400</v>
      </c>
      <c r="Z18" s="66">
        <v>74250</v>
      </c>
      <c r="AA18" s="67">
        <v>0</v>
      </c>
      <c r="AB18" s="65">
        <v>0</v>
      </c>
      <c r="AC18" s="65">
        <v>0</v>
      </c>
      <c r="AD18" s="63"/>
      <c r="AE18" s="63" t="b">
        <v>0</v>
      </c>
      <c r="AF18" s="68">
        <v>0</v>
      </c>
      <c r="AG18" s="64">
        <v>12512</v>
      </c>
      <c r="AH18" s="63"/>
      <c r="AI18" s="66">
        <v>3189186000</v>
      </c>
      <c r="AJ18" s="63" t="s">
        <v>2525</v>
      </c>
      <c r="AK18" s="63" t="s">
        <v>2526</v>
      </c>
      <c r="AL18" s="63" t="s">
        <v>34</v>
      </c>
      <c r="AM18" s="67">
        <v>0</v>
      </c>
      <c r="AN18" s="63" t="s">
        <v>36</v>
      </c>
      <c r="AO18" s="67">
        <v>1</v>
      </c>
      <c r="AP18" s="64"/>
      <c r="AQ18" s="64"/>
      <c r="AR18" s="65"/>
      <c r="AS18" s="66">
        <v>0</v>
      </c>
      <c r="AT18" s="63"/>
      <c r="AU18" s="65"/>
      <c r="AV18" s="63"/>
      <c r="AW18" s="63"/>
      <c r="AX18" s="66"/>
      <c r="AY18" s="66"/>
      <c r="AZ18" s="66"/>
      <c r="BA18" s="66"/>
      <c r="BB18" s="63"/>
      <c r="BC18" s="63"/>
      <c r="BD18" s="63"/>
      <c r="BE18" s="64"/>
      <c r="BF18" s="63"/>
      <c r="BG18" s="63"/>
      <c r="BH18" s="67"/>
    </row>
    <row r="19" spans="1:60">
      <c r="A19" s="63" t="s">
        <v>2570</v>
      </c>
      <c r="B19" s="63" t="s">
        <v>2569</v>
      </c>
      <c r="C19" s="63" t="s">
        <v>2570</v>
      </c>
      <c r="D19" s="63" t="s">
        <v>2522</v>
      </c>
      <c r="E19" s="63"/>
      <c r="F19" s="63"/>
      <c r="G19" s="63" t="s">
        <v>2570</v>
      </c>
      <c r="H19" s="63" t="s">
        <v>2570</v>
      </c>
      <c r="I19" s="63" t="s">
        <v>2571</v>
      </c>
      <c r="J19" s="63"/>
      <c r="K19" s="64">
        <v>0</v>
      </c>
      <c r="L19" s="63"/>
      <c r="M19" s="63"/>
      <c r="N19" s="63" t="s">
        <v>2233</v>
      </c>
      <c r="O19" s="63" t="s">
        <v>2234</v>
      </c>
      <c r="P19" s="63" t="s">
        <v>2229</v>
      </c>
      <c r="Q19" s="63" t="s">
        <v>2229</v>
      </c>
      <c r="R19" s="63" t="s">
        <v>2229</v>
      </c>
      <c r="S19" s="63" t="s">
        <v>2229</v>
      </c>
      <c r="T19" s="65">
        <v>0</v>
      </c>
      <c r="U19" s="66">
        <v>0</v>
      </c>
      <c r="V19" s="66">
        <v>35000</v>
      </c>
      <c r="W19" s="66">
        <v>0</v>
      </c>
      <c r="X19" s="66">
        <v>0</v>
      </c>
      <c r="Y19" s="66">
        <v>0</v>
      </c>
      <c r="Z19" s="66">
        <v>0</v>
      </c>
      <c r="AA19" s="67">
        <v>0</v>
      </c>
      <c r="AB19" s="65">
        <v>0</v>
      </c>
      <c r="AC19" s="65">
        <v>0</v>
      </c>
      <c r="AD19" s="63"/>
      <c r="AE19" s="63" t="b">
        <v>0</v>
      </c>
      <c r="AF19" s="68">
        <v>0</v>
      </c>
      <c r="AG19" s="64">
        <v>0</v>
      </c>
      <c r="AH19" s="63"/>
      <c r="AI19" s="66">
        <v>0</v>
      </c>
      <c r="AJ19" s="63" t="s">
        <v>34</v>
      </c>
      <c r="AK19" s="63" t="s">
        <v>2531</v>
      </c>
      <c r="AL19" s="63" t="s">
        <v>34</v>
      </c>
      <c r="AM19" s="67">
        <v>0</v>
      </c>
      <c r="AN19" s="63" t="s">
        <v>36</v>
      </c>
      <c r="AO19" s="67">
        <v>0</v>
      </c>
      <c r="AP19" s="64"/>
      <c r="AQ19" s="64"/>
      <c r="AR19" s="65"/>
      <c r="AS19" s="66">
        <v>0</v>
      </c>
      <c r="AT19" s="63"/>
      <c r="AU19" s="65"/>
      <c r="AV19" s="63"/>
      <c r="AW19" s="63"/>
      <c r="AX19" s="66"/>
      <c r="AY19" s="66"/>
      <c r="AZ19" s="66"/>
      <c r="BA19" s="66"/>
      <c r="BB19" s="63"/>
      <c r="BC19" s="63"/>
      <c r="BD19" s="63"/>
      <c r="BE19" s="64"/>
      <c r="BF19" s="63"/>
      <c r="BG19" s="63"/>
      <c r="BH19" s="67"/>
    </row>
    <row r="20" spans="1:60">
      <c r="A20" s="63" t="s">
        <v>2573</v>
      </c>
      <c r="B20" s="63" t="s">
        <v>2572</v>
      </c>
      <c r="C20" s="63" t="s">
        <v>2573</v>
      </c>
      <c r="D20" s="63" t="s">
        <v>2522</v>
      </c>
      <c r="E20" s="63"/>
      <c r="F20" s="63"/>
      <c r="G20" s="63" t="s">
        <v>2573</v>
      </c>
      <c r="H20" s="63" t="s">
        <v>2573</v>
      </c>
      <c r="I20" s="63" t="s">
        <v>2571</v>
      </c>
      <c r="J20" s="63"/>
      <c r="K20" s="64">
        <v>0</v>
      </c>
      <c r="L20" s="63"/>
      <c r="M20" s="63"/>
      <c r="N20" s="63" t="s">
        <v>2233</v>
      </c>
      <c r="O20" s="63" t="s">
        <v>2234</v>
      </c>
      <c r="P20" s="63" t="s">
        <v>2229</v>
      </c>
      <c r="Q20" s="63" t="s">
        <v>2229</v>
      </c>
      <c r="R20" s="63" t="s">
        <v>2229</v>
      </c>
      <c r="S20" s="63" t="s">
        <v>2229</v>
      </c>
      <c r="T20" s="65">
        <v>0</v>
      </c>
      <c r="U20" s="66">
        <v>0</v>
      </c>
      <c r="V20" s="66">
        <v>15125</v>
      </c>
      <c r="W20" s="66">
        <v>24549</v>
      </c>
      <c r="X20" s="66">
        <v>0</v>
      </c>
      <c r="Y20" s="66">
        <v>0</v>
      </c>
      <c r="Z20" s="66">
        <v>0</v>
      </c>
      <c r="AA20" s="67">
        <v>0</v>
      </c>
      <c r="AB20" s="65">
        <v>0</v>
      </c>
      <c r="AC20" s="65">
        <v>0</v>
      </c>
      <c r="AD20" s="63"/>
      <c r="AE20" s="63" t="b">
        <v>0</v>
      </c>
      <c r="AF20" s="68">
        <v>0</v>
      </c>
      <c r="AG20" s="64">
        <v>3363</v>
      </c>
      <c r="AH20" s="63"/>
      <c r="AI20" s="66">
        <v>766832148</v>
      </c>
      <c r="AJ20" s="63" t="s">
        <v>2525</v>
      </c>
      <c r="AK20" s="63" t="s">
        <v>2526</v>
      </c>
      <c r="AL20" s="63" t="s">
        <v>34</v>
      </c>
      <c r="AM20" s="67">
        <v>0</v>
      </c>
      <c r="AN20" s="63" t="s">
        <v>36</v>
      </c>
      <c r="AO20" s="67">
        <v>0</v>
      </c>
      <c r="AP20" s="64"/>
      <c r="AQ20" s="64"/>
      <c r="AR20" s="65"/>
      <c r="AS20" s="66">
        <v>0</v>
      </c>
      <c r="AT20" s="63"/>
      <c r="AU20" s="65"/>
      <c r="AV20" s="63"/>
      <c r="AW20" s="63"/>
      <c r="AX20" s="66"/>
      <c r="AY20" s="66"/>
      <c r="AZ20" s="66"/>
      <c r="BA20" s="66"/>
      <c r="BB20" s="63"/>
      <c r="BC20" s="63"/>
      <c r="BD20" s="63"/>
      <c r="BE20" s="64"/>
      <c r="BF20" s="63"/>
      <c r="BG20" s="63"/>
      <c r="BH20" s="67"/>
    </row>
    <row r="21" spans="1:60">
      <c r="A21" s="63" t="s">
        <v>2575</v>
      </c>
      <c r="B21" s="63" t="s">
        <v>2574</v>
      </c>
      <c r="C21" s="63" t="s">
        <v>2575</v>
      </c>
      <c r="D21" s="63" t="s">
        <v>2522</v>
      </c>
      <c r="E21" s="63"/>
      <c r="F21" s="63"/>
      <c r="G21" s="63" t="s">
        <v>2575</v>
      </c>
      <c r="H21" s="63" t="s">
        <v>2575</v>
      </c>
      <c r="I21" s="63" t="s">
        <v>2571</v>
      </c>
      <c r="J21" s="63"/>
      <c r="K21" s="64">
        <v>0</v>
      </c>
      <c r="L21" s="63"/>
      <c r="M21" s="63"/>
      <c r="N21" s="63" t="s">
        <v>2233</v>
      </c>
      <c r="O21" s="63" t="s">
        <v>2234</v>
      </c>
      <c r="P21" s="63" t="s">
        <v>2229</v>
      </c>
      <c r="Q21" s="63" t="s">
        <v>2229</v>
      </c>
      <c r="R21" s="63" t="s">
        <v>2229</v>
      </c>
      <c r="S21" s="63" t="s">
        <v>2229</v>
      </c>
      <c r="T21" s="65">
        <v>0</v>
      </c>
      <c r="U21" s="66">
        <v>0</v>
      </c>
      <c r="V21" s="66">
        <v>28000</v>
      </c>
      <c r="W21" s="66">
        <v>0</v>
      </c>
      <c r="X21" s="66">
        <v>0</v>
      </c>
      <c r="Y21" s="66">
        <v>0</v>
      </c>
      <c r="Z21" s="66">
        <v>0</v>
      </c>
      <c r="AA21" s="67">
        <v>0</v>
      </c>
      <c r="AB21" s="65">
        <v>0</v>
      </c>
      <c r="AC21" s="65">
        <v>0</v>
      </c>
      <c r="AD21" s="63"/>
      <c r="AE21" s="63" t="b">
        <v>0</v>
      </c>
      <c r="AF21" s="68">
        <v>0</v>
      </c>
      <c r="AG21" s="64">
        <v>0</v>
      </c>
      <c r="AH21" s="63"/>
      <c r="AI21" s="66">
        <v>0</v>
      </c>
      <c r="AJ21" s="63" t="s">
        <v>34</v>
      </c>
      <c r="AK21" s="63" t="s">
        <v>2531</v>
      </c>
      <c r="AL21" s="63" t="s">
        <v>34</v>
      </c>
      <c r="AM21" s="67">
        <v>0</v>
      </c>
      <c r="AN21" s="63" t="s">
        <v>36</v>
      </c>
      <c r="AO21" s="67">
        <v>0</v>
      </c>
      <c r="AP21" s="64"/>
      <c r="AQ21" s="64"/>
      <c r="AR21" s="65"/>
      <c r="AS21" s="66">
        <v>0</v>
      </c>
      <c r="AT21" s="63"/>
      <c r="AU21" s="65"/>
      <c r="AV21" s="63"/>
      <c r="AW21" s="63"/>
      <c r="AX21" s="66"/>
      <c r="AY21" s="66"/>
      <c r="AZ21" s="66"/>
      <c r="BA21" s="66"/>
      <c r="BB21" s="63"/>
      <c r="BC21" s="63"/>
      <c r="BD21" s="63"/>
      <c r="BE21" s="64"/>
      <c r="BF21" s="63"/>
      <c r="BG21" s="63"/>
      <c r="BH21" s="67"/>
    </row>
    <row r="22" spans="1:60">
      <c r="A22" s="63" t="s">
        <v>2577</v>
      </c>
      <c r="B22" s="63" t="s">
        <v>2576</v>
      </c>
      <c r="C22" s="63" t="s">
        <v>2577</v>
      </c>
      <c r="D22" s="63" t="s">
        <v>2522</v>
      </c>
      <c r="E22" s="63" t="s">
        <v>2540</v>
      </c>
      <c r="F22" s="63"/>
      <c r="G22" s="63" t="s">
        <v>2577</v>
      </c>
      <c r="H22" s="63" t="s">
        <v>2577</v>
      </c>
      <c r="I22" s="63" t="s">
        <v>2541</v>
      </c>
      <c r="J22" s="63"/>
      <c r="K22" s="64">
        <v>0</v>
      </c>
      <c r="L22" s="63"/>
      <c r="M22" s="63"/>
      <c r="N22" s="63" t="s">
        <v>2233</v>
      </c>
      <c r="O22" s="63" t="s">
        <v>2234</v>
      </c>
      <c r="P22" s="63" t="s">
        <v>2229</v>
      </c>
      <c r="Q22" s="63" t="s">
        <v>2229</v>
      </c>
      <c r="R22" s="63" t="s">
        <v>2229</v>
      </c>
      <c r="S22" s="63" t="s">
        <v>2229</v>
      </c>
      <c r="T22" s="65">
        <v>0</v>
      </c>
      <c r="U22" s="66">
        <v>0</v>
      </c>
      <c r="V22" s="66">
        <v>45374</v>
      </c>
      <c r="W22" s="66">
        <v>73431</v>
      </c>
      <c r="X22" s="66">
        <v>60213</v>
      </c>
      <c r="Y22" s="66">
        <v>66088</v>
      </c>
      <c r="Z22" s="66">
        <v>77273</v>
      </c>
      <c r="AA22" s="67">
        <v>0</v>
      </c>
      <c r="AB22" s="65">
        <v>0</v>
      </c>
      <c r="AC22" s="65">
        <v>0</v>
      </c>
      <c r="AD22" s="63"/>
      <c r="AE22" s="63" t="b">
        <v>0</v>
      </c>
      <c r="AF22" s="68">
        <v>0</v>
      </c>
      <c r="AG22" s="64">
        <v>32696</v>
      </c>
      <c r="AH22" s="63"/>
      <c r="AI22" s="66">
        <v>17529349855</v>
      </c>
      <c r="AJ22" s="63" t="s">
        <v>2525</v>
      </c>
      <c r="AK22" s="63" t="s">
        <v>2526</v>
      </c>
      <c r="AL22" s="63" t="s">
        <v>34</v>
      </c>
      <c r="AM22" s="67">
        <v>0</v>
      </c>
      <c r="AN22" s="63" t="s">
        <v>36</v>
      </c>
      <c r="AO22" s="67">
        <v>1</v>
      </c>
      <c r="AP22" s="64"/>
      <c r="AQ22" s="64"/>
      <c r="AR22" s="65"/>
      <c r="AS22" s="66">
        <v>0</v>
      </c>
      <c r="AT22" s="63"/>
      <c r="AU22" s="65"/>
      <c r="AV22" s="63"/>
      <c r="AW22" s="63"/>
      <c r="AX22" s="66"/>
      <c r="AY22" s="66"/>
      <c r="AZ22" s="66"/>
      <c r="BA22" s="66"/>
      <c r="BB22" s="63"/>
      <c r="BC22" s="63"/>
      <c r="BD22" s="63"/>
      <c r="BE22" s="64"/>
      <c r="BF22" s="63"/>
      <c r="BG22" s="63"/>
      <c r="BH22" s="67"/>
    </row>
    <row r="23" spans="1:60">
      <c r="A23" s="63" t="s">
        <v>2579</v>
      </c>
      <c r="B23" s="63" t="s">
        <v>2578</v>
      </c>
      <c r="C23" s="63" t="s">
        <v>2579</v>
      </c>
      <c r="D23" s="63" t="s">
        <v>2522</v>
      </c>
      <c r="E23" s="63"/>
      <c r="F23" s="63"/>
      <c r="G23" s="63" t="s">
        <v>2579</v>
      </c>
      <c r="H23" s="63" t="s">
        <v>2579</v>
      </c>
      <c r="I23" s="63" t="s">
        <v>2571</v>
      </c>
      <c r="J23" s="63"/>
      <c r="K23" s="64">
        <v>0</v>
      </c>
      <c r="L23" s="63"/>
      <c r="M23" s="63"/>
      <c r="N23" s="63" t="s">
        <v>2233</v>
      </c>
      <c r="O23" s="63" t="s">
        <v>2234</v>
      </c>
      <c r="P23" s="63" t="s">
        <v>2229</v>
      </c>
      <c r="Q23" s="63" t="s">
        <v>2229</v>
      </c>
      <c r="R23" s="63" t="s">
        <v>2229</v>
      </c>
      <c r="S23" s="63" t="s">
        <v>2229</v>
      </c>
      <c r="T23" s="65">
        <v>0</v>
      </c>
      <c r="U23" s="66">
        <v>0</v>
      </c>
      <c r="V23" s="66">
        <v>39000</v>
      </c>
      <c r="W23" s="66">
        <v>0</v>
      </c>
      <c r="X23" s="66">
        <v>0</v>
      </c>
      <c r="Y23" s="66">
        <v>0</v>
      </c>
      <c r="Z23" s="66">
        <v>0</v>
      </c>
      <c r="AA23" s="67">
        <v>0</v>
      </c>
      <c r="AB23" s="65">
        <v>0</v>
      </c>
      <c r="AC23" s="65">
        <v>0</v>
      </c>
      <c r="AD23" s="63"/>
      <c r="AE23" s="63" t="b">
        <v>0</v>
      </c>
      <c r="AF23" s="68">
        <v>0</v>
      </c>
      <c r="AG23" s="64">
        <v>0</v>
      </c>
      <c r="AH23" s="63"/>
      <c r="AI23" s="66">
        <v>0</v>
      </c>
      <c r="AJ23" s="63" t="s">
        <v>34</v>
      </c>
      <c r="AK23" s="63" t="s">
        <v>2531</v>
      </c>
      <c r="AL23" s="63" t="s">
        <v>34</v>
      </c>
      <c r="AM23" s="67">
        <v>0</v>
      </c>
      <c r="AN23" s="63" t="s">
        <v>36</v>
      </c>
      <c r="AO23" s="67">
        <v>0</v>
      </c>
      <c r="AP23" s="64"/>
      <c r="AQ23" s="64"/>
      <c r="AR23" s="65"/>
      <c r="AS23" s="66">
        <v>0</v>
      </c>
      <c r="AT23" s="63"/>
      <c r="AU23" s="65"/>
      <c r="AV23" s="63"/>
      <c r="AW23" s="63"/>
      <c r="AX23" s="66"/>
      <c r="AY23" s="66"/>
      <c r="AZ23" s="66"/>
      <c r="BA23" s="66"/>
      <c r="BB23" s="63"/>
      <c r="BC23" s="63"/>
      <c r="BD23" s="63"/>
      <c r="BE23" s="64"/>
      <c r="BF23" s="63"/>
      <c r="BG23" s="63"/>
      <c r="BH23" s="67"/>
    </row>
    <row r="24" spans="1:60">
      <c r="A24" s="63" t="s">
        <v>2581</v>
      </c>
      <c r="B24" s="63" t="s">
        <v>2580</v>
      </c>
      <c r="C24" s="63" t="s">
        <v>2581</v>
      </c>
      <c r="D24" s="63" t="s">
        <v>2522</v>
      </c>
      <c r="E24" s="63" t="s">
        <v>2540</v>
      </c>
      <c r="F24" s="63"/>
      <c r="G24" s="63" t="s">
        <v>2581</v>
      </c>
      <c r="H24" s="63" t="s">
        <v>2581</v>
      </c>
      <c r="I24" s="63" t="s">
        <v>2541</v>
      </c>
      <c r="J24" s="63"/>
      <c r="K24" s="64">
        <v>0</v>
      </c>
      <c r="L24" s="63"/>
      <c r="M24" s="63"/>
      <c r="N24" s="63" t="s">
        <v>2233</v>
      </c>
      <c r="O24" s="63" t="s">
        <v>2234</v>
      </c>
      <c r="P24" s="63" t="s">
        <v>2229</v>
      </c>
      <c r="Q24" s="63" t="s">
        <v>2229</v>
      </c>
      <c r="R24" s="63" t="s">
        <v>2229</v>
      </c>
      <c r="S24" s="63" t="s">
        <v>2229</v>
      </c>
      <c r="T24" s="65">
        <v>0</v>
      </c>
      <c r="U24" s="66">
        <v>0</v>
      </c>
      <c r="V24" s="66">
        <v>71987</v>
      </c>
      <c r="W24" s="66">
        <v>107159</v>
      </c>
      <c r="X24" s="66">
        <v>142727</v>
      </c>
      <c r="Y24" s="66">
        <v>95253</v>
      </c>
      <c r="Z24" s="66">
        <v>119066</v>
      </c>
      <c r="AA24" s="67">
        <v>0</v>
      </c>
      <c r="AB24" s="65">
        <v>0</v>
      </c>
      <c r="AC24" s="65">
        <v>0</v>
      </c>
      <c r="AD24" s="63"/>
      <c r="AE24" s="63" t="b">
        <v>0</v>
      </c>
      <c r="AF24" s="68">
        <v>0</v>
      </c>
      <c r="AG24" s="64">
        <v>1581</v>
      </c>
      <c r="AH24" s="63"/>
      <c r="AI24" s="66">
        <v>2684899139</v>
      </c>
      <c r="AJ24" s="63" t="s">
        <v>2525</v>
      </c>
      <c r="AK24" s="63" t="s">
        <v>2526</v>
      </c>
      <c r="AL24" s="63" t="s">
        <v>34</v>
      </c>
      <c r="AM24" s="67">
        <v>0</v>
      </c>
      <c r="AN24" s="63" t="s">
        <v>36</v>
      </c>
      <c r="AO24" s="67">
        <v>1</v>
      </c>
      <c r="AP24" s="64"/>
      <c r="AQ24" s="64"/>
      <c r="AR24" s="65"/>
      <c r="AS24" s="66">
        <v>0</v>
      </c>
      <c r="AT24" s="63"/>
      <c r="AU24" s="65"/>
      <c r="AV24" s="63"/>
      <c r="AW24" s="63"/>
      <c r="AX24" s="66"/>
      <c r="AY24" s="66"/>
      <c r="AZ24" s="66"/>
      <c r="BA24" s="66"/>
      <c r="BB24" s="63"/>
      <c r="BC24" s="63"/>
      <c r="BD24" s="63"/>
      <c r="BE24" s="64"/>
      <c r="BF24" s="63"/>
      <c r="BG24" s="63"/>
      <c r="BH24" s="67"/>
    </row>
    <row r="25" spans="1:60">
      <c r="A25" s="63" t="s">
        <v>2583</v>
      </c>
      <c r="B25" s="63" t="s">
        <v>2582</v>
      </c>
      <c r="C25" s="63" t="s">
        <v>2583</v>
      </c>
      <c r="D25" s="63" t="s">
        <v>2522</v>
      </c>
      <c r="E25" s="63"/>
      <c r="F25" s="63"/>
      <c r="G25" s="63" t="s">
        <v>2583</v>
      </c>
      <c r="H25" s="63" t="s">
        <v>2583</v>
      </c>
      <c r="I25" s="63" t="s">
        <v>2571</v>
      </c>
      <c r="J25" s="63"/>
      <c r="K25" s="64">
        <v>0</v>
      </c>
      <c r="L25" s="63"/>
      <c r="M25" s="63"/>
      <c r="N25" s="63" t="s">
        <v>2233</v>
      </c>
      <c r="O25" s="63" t="s">
        <v>2234</v>
      </c>
      <c r="P25" s="63" t="s">
        <v>2229</v>
      </c>
      <c r="Q25" s="63" t="s">
        <v>2229</v>
      </c>
      <c r="R25" s="63" t="s">
        <v>2229</v>
      </c>
      <c r="S25" s="63" t="s">
        <v>2229</v>
      </c>
      <c r="T25" s="65">
        <v>0</v>
      </c>
      <c r="U25" s="66">
        <v>0</v>
      </c>
      <c r="V25" s="66">
        <v>0</v>
      </c>
      <c r="W25" s="66">
        <v>0</v>
      </c>
      <c r="X25" s="66">
        <v>0</v>
      </c>
      <c r="Y25" s="66">
        <v>0</v>
      </c>
      <c r="Z25" s="66">
        <v>0</v>
      </c>
      <c r="AA25" s="67">
        <v>0</v>
      </c>
      <c r="AB25" s="65">
        <v>0</v>
      </c>
      <c r="AC25" s="65">
        <v>0</v>
      </c>
      <c r="AD25" s="63"/>
      <c r="AE25" s="63" t="b">
        <v>0</v>
      </c>
      <c r="AF25" s="68">
        <v>0</v>
      </c>
      <c r="AG25" s="64">
        <v>0</v>
      </c>
      <c r="AH25" s="63"/>
      <c r="AI25" s="66">
        <v>0</v>
      </c>
      <c r="AJ25" s="63" t="s">
        <v>34</v>
      </c>
      <c r="AK25" s="63" t="s">
        <v>2531</v>
      </c>
      <c r="AL25" s="63" t="s">
        <v>34</v>
      </c>
      <c r="AM25" s="67">
        <v>0</v>
      </c>
      <c r="AN25" s="63" t="s">
        <v>36</v>
      </c>
      <c r="AO25" s="67">
        <v>0</v>
      </c>
      <c r="AP25" s="64"/>
      <c r="AQ25" s="64"/>
      <c r="AR25" s="65"/>
      <c r="AS25" s="66">
        <v>0</v>
      </c>
      <c r="AT25" s="63"/>
      <c r="AU25" s="65"/>
      <c r="AV25" s="63"/>
      <c r="AW25" s="63"/>
      <c r="AX25" s="66"/>
      <c r="AY25" s="66"/>
      <c r="AZ25" s="66"/>
      <c r="BA25" s="66"/>
      <c r="BB25" s="63"/>
      <c r="BC25" s="63"/>
      <c r="BD25" s="63"/>
      <c r="BE25" s="64"/>
      <c r="BF25" s="63"/>
      <c r="BG25" s="63"/>
      <c r="BH25" s="67"/>
    </row>
    <row r="26" spans="1:60">
      <c r="A26" s="63" t="s">
        <v>2585</v>
      </c>
      <c r="B26" s="63" t="s">
        <v>2584</v>
      </c>
      <c r="C26" s="63" t="s">
        <v>2585</v>
      </c>
      <c r="D26" s="63" t="s">
        <v>2522</v>
      </c>
      <c r="E26" s="63" t="s">
        <v>2540</v>
      </c>
      <c r="F26" s="63"/>
      <c r="G26" s="63" t="s">
        <v>2585</v>
      </c>
      <c r="H26" s="63" t="s">
        <v>2585</v>
      </c>
      <c r="I26" s="63" t="s">
        <v>2541</v>
      </c>
      <c r="J26" s="63"/>
      <c r="K26" s="64">
        <v>0</v>
      </c>
      <c r="L26" s="63"/>
      <c r="M26" s="63"/>
      <c r="N26" s="63" t="s">
        <v>2233</v>
      </c>
      <c r="O26" s="63" t="s">
        <v>2234</v>
      </c>
      <c r="P26" s="63" t="s">
        <v>2229</v>
      </c>
      <c r="Q26" s="63" t="s">
        <v>2229</v>
      </c>
      <c r="R26" s="63" t="s">
        <v>2229</v>
      </c>
      <c r="S26" s="63" t="s">
        <v>2229</v>
      </c>
      <c r="T26" s="65">
        <v>0</v>
      </c>
      <c r="U26" s="66">
        <v>0</v>
      </c>
      <c r="V26" s="66">
        <v>55000</v>
      </c>
      <c r="W26" s="66">
        <v>90750</v>
      </c>
      <c r="X26" s="66">
        <v>108182</v>
      </c>
      <c r="Y26" s="66">
        <v>68063</v>
      </c>
      <c r="Z26" s="66">
        <v>90750</v>
      </c>
      <c r="AA26" s="67">
        <v>0</v>
      </c>
      <c r="AB26" s="65">
        <v>0</v>
      </c>
      <c r="AC26" s="65">
        <v>0</v>
      </c>
      <c r="AD26" s="63"/>
      <c r="AE26" s="63" t="b">
        <v>0</v>
      </c>
      <c r="AF26" s="68">
        <v>0</v>
      </c>
      <c r="AG26" s="64">
        <v>0</v>
      </c>
      <c r="AH26" s="63"/>
      <c r="AI26" s="66">
        <v>0</v>
      </c>
      <c r="AJ26" s="63" t="s">
        <v>2525</v>
      </c>
      <c r="AK26" s="63" t="s">
        <v>2526</v>
      </c>
      <c r="AL26" s="63" t="s">
        <v>34</v>
      </c>
      <c r="AM26" s="67">
        <v>0</v>
      </c>
      <c r="AN26" s="63" t="s">
        <v>36</v>
      </c>
      <c r="AO26" s="67">
        <v>1</v>
      </c>
      <c r="AP26" s="64"/>
      <c r="AQ26" s="64"/>
      <c r="AR26" s="65"/>
      <c r="AS26" s="66">
        <v>0</v>
      </c>
      <c r="AT26" s="63"/>
      <c r="AU26" s="65"/>
      <c r="AV26" s="63"/>
      <c r="AW26" s="63"/>
      <c r="AX26" s="66"/>
      <c r="AY26" s="66"/>
      <c r="AZ26" s="66"/>
      <c r="BA26" s="66"/>
      <c r="BB26" s="63"/>
      <c r="BC26" s="63"/>
      <c r="BD26" s="63"/>
      <c r="BE26" s="64"/>
      <c r="BF26" s="63"/>
      <c r="BG26" s="63"/>
      <c r="BH26" s="67"/>
    </row>
    <row r="27" spans="1:60">
      <c r="A27" s="63" t="s">
        <v>2587</v>
      </c>
      <c r="B27" s="63" t="s">
        <v>2586</v>
      </c>
      <c r="C27" s="63" t="s">
        <v>2587</v>
      </c>
      <c r="D27" s="63" t="s">
        <v>2522</v>
      </c>
      <c r="E27" s="63"/>
      <c r="F27" s="63"/>
      <c r="G27" s="63" t="s">
        <v>2587</v>
      </c>
      <c r="H27" s="63" t="s">
        <v>2587</v>
      </c>
      <c r="I27" s="63" t="s">
        <v>2541</v>
      </c>
      <c r="J27" s="63"/>
      <c r="K27" s="64">
        <v>0</v>
      </c>
      <c r="L27" s="63"/>
      <c r="M27" s="63"/>
      <c r="N27" s="63" t="s">
        <v>2233</v>
      </c>
      <c r="O27" s="63" t="s">
        <v>2234</v>
      </c>
      <c r="P27" s="63" t="s">
        <v>2229</v>
      </c>
      <c r="Q27" s="63" t="s">
        <v>2229</v>
      </c>
      <c r="R27" s="63" t="s">
        <v>2229</v>
      </c>
      <c r="S27" s="63" t="s">
        <v>2229</v>
      </c>
      <c r="T27" s="65">
        <v>0</v>
      </c>
      <c r="U27" s="66">
        <v>0</v>
      </c>
      <c r="V27" s="66">
        <v>15451</v>
      </c>
      <c r="W27" s="66">
        <v>0</v>
      </c>
      <c r="X27" s="66">
        <v>0</v>
      </c>
      <c r="Y27" s="66">
        <v>0</v>
      </c>
      <c r="Z27" s="66">
        <v>0</v>
      </c>
      <c r="AA27" s="67">
        <v>0</v>
      </c>
      <c r="AB27" s="65">
        <v>0</v>
      </c>
      <c r="AC27" s="65">
        <v>0</v>
      </c>
      <c r="AD27" s="63"/>
      <c r="AE27" s="63" t="b">
        <v>0</v>
      </c>
      <c r="AF27" s="68">
        <v>0</v>
      </c>
      <c r="AG27" s="64">
        <v>129</v>
      </c>
      <c r="AH27" s="63"/>
      <c r="AI27" s="66">
        <v>6643930</v>
      </c>
      <c r="AJ27" s="63" t="s">
        <v>2525</v>
      </c>
      <c r="AK27" s="63" t="s">
        <v>2526</v>
      </c>
      <c r="AL27" s="63" t="s">
        <v>34</v>
      </c>
      <c r="AM27" s="67">
        <v>0</v>
      </c>
      <c r="AN27" s="63" t="s">
        <v>36</v>
      </c>
      <c r="AO27" s="67">
        <v>0</v>
      </c>
      <c r="AP27" s="64"/>
      <c r="AQ27" s="64"/>
      <c r="AR27" s="65"/>
      <c r="AS27" s="66">
        <v>0</v>
      </c>
      <c r="AT27" s="63"/>
      <c r="AU27" s="65"/>
      <c r="AV27" s="63"/>
      <c r="AW27" s="63"/>
      <c r="AX27" s="66"/>
      <c r="AY27" s="66"/>
      <c r="AZ27" s="66"/>
      <c r="BA27" s="66"/>
      <c r="BB27" s="63"/>
      <c r="BC27" s="63"/>
      <c r="BD27" s="63"/>
      <c r="BE27" s="64"/>
      <c r="BF27" s="63"/>
      <c r="BG27" s="63"/>
      <c r="BH27" s="67"/>
    </row>
    <row r="28" spans="1:60">
      <c r="A28" s="63" t="s">
        <v>2589</v>
      </c>
      <c r="B28" s="63" t="s">
        <v>2588</v>
      </c>
      <c r="C28" s="63" t="s">
        <v>2589</v>
      </c>
      <c r="D28" s="63" t="s">
        <v>2522</v>
      </c>
      <c r="E28" s="63"/>
      <c r="F28" s="63"/>
      <c r="G28" s="63" t="s">
        <v>2589</v>
      </c>
      <c r="H28" s="63" t="s">
        <v>2589</v>
      </c>
      <c r="I28" s="63" t="s">
        <v>2555</v>
      </c>
      <c r="J28" s="63"/>
      <c r="K28" s="64">
        <v>0</v>
      </c>
      <c r="L28" s="63"/>
      <c r="M28" s="63"/>
      <c r="N28" s="63" t="s">
        <v>2233</v>
      </c>
      <c r="O28" s="63" t="s">
        <v>2234</v>
      </c>
      <c r="P28" s="63" t="s">
        <v>2229</v>
      </c>
      <c r="Q28" s="63" t="s">
        <v>2229</v>
      </c>
      <c r="R28" s="63" t="s">
        <v>2229</v>
      </c>
      <c r="S28" s="63" t="s">
        <v>2229</v>
      </c>
      <c r="T28" s="65">
        <v>0</v>
      </c>
      <c r="U28" s="66">
        <v>0</v>
      </c>
      <c r="V28" s="66">
        <v>25752</v>
      </c>
      <c r="W28" s="66">
        <v>37500</v>
      </c>
      <c r="X28" s="66">
        <v>33750</v>
      </c>
      <c r="Y28" s="66">
        <v>0</v>
      </c>
      <c r="Z28" s="66">
        <v>37500</v>
      </c>
      <c r="AA28" s="67">
        <v>0</v>
      </c>
      <c r="AB28" s="65">
        <v>0</v>
      </c>
      <c r="AC28" s="65">
        <v>0</v>
      </c>
      <c r="AD28" s="63"/>
      <c r="AE28" s="63" t="b">
        <v>0</v>
      </c>
      <c r="AF28" s="68">
        <v>0</v>
      </c>
      <c r="AG28" s="64">
        <v>1</v>
      </c>
      <c r="AH28" s="63"/>
      <c r="AI28" s="66">
        <v>1854144</v>
      </c>
      <c r="AJ28" s="63" t="s">
        <v>2525</v>
      </c>
      <c r="AK28" s="63" t="s">
        <v>2526</v>
      </c>
      <c r="AL28" s="63" t="s">
        <v>34</v>
      </c>
      <c r="AM28" s="67">
        <v>0</v>
      </c>
      <c r="AN28" s="63" t="s">
        <v>36</v>
      </c>
      <c r="AO28" s="67">
        <v>0</v>
      </c>
      <c r="AP28" s="64"/>
      <c r="AQ28" s="64"/>
      <c r="AR28" s="65"/>
      <c r="AS28" s="66">
        <v>0</v>
      </c>
      <c r="AT28" s="63"/>
      <c r="AU28" s="65"/>
      <c r="AV28" s="63"/>
      <c r="AW28" s="63"/>
      <c r="AX28" s="66"/>
      <c r="AY28" s="66"/>
      <c r="AZ28" s="66"/>
      <c r="BA28" s="66"/>
      <c r="BB28" s="63"/>
      <c r="BC28" s="63"/>
      <c r="BD28" s="63"/>
      <c r="BE28" s="64"/>
      <c r="BF28" s="63"/>
      <c r="BG28" s="63"/>
      <c r="BH28" s="67"/>
    </row>
    <row r="29" spans="1:60">
      <c r="A29" s="63" t="s">
        <v>2591</v>
      </c>
      <c r="B29" s="63" t="s">
        <v>2590</v>
      </c>
      <c r="C29" s="63" t="s">
        <v>2591</v>
      </c>
      <c r="D29" s="63" t="s">
        <v>2522</v>
      </c>
      <c r="E29" s="63"/>
      <c r="F29" s="63"/>
      <c r="G29" s="63" t="s">
        <v>2591</v>
      </c>
      <c r="H29" s="63" t="s">
        <v>2591</v>
      </c>
      <c r="I29" s="63" t="s">
        <v>2555</v>
      </c>
      <c r="J29" s="63"/>
      <c r="K29" s="64">
        <v>0</v>
      </c>
      <c r="L29" s="63"/>
      <c r="M29" s="63"/>
      <c r="N29" s="63" t="s">
        <v>2233</v>
      </c>
      <c r="O29" s="63" t="s">
        <v>2234</v>
      </c>
      <c r="P29" s="63" t="s">
        <v>2229</v>
      </c>
      <c r="Q29" s="63" t="s">
        <v>2229</v>
      </c>
      <c r="R29" s="63" t="s">
        <v>2229</v>
      </c>
      <c r="S29" s="63" t="s">
        <v>2229</v>
      </c>
      <c r="T29" s="65">
        <v>0</v>
      </c>
      <c r="U29" s="66">
        <v>0</v>
      </c>
      <c r="V29" s="66">
        <v>51504</v>
      </c>
      <c r="W29" s="66">
        <v>0</v>
      </c>
      <c r="X29" s="66">
        <v>0</v>
      </c>
      <c r="Y29" s="66">
        <v>0</v>
      </c>
      <c r="Z29" s="66">
        <v>0</v>
      </c>
      <c r="AA29" s="67">
        <v>0</v>
      </c>
      <c r="AB29" s="65">
        <v>0</v>
      </c>
      <c r="AC29" s="65">
        <v>0</v>
      </c>
      <c r="AD29" s="63"/>
      <c r="AE29" s="63" t="b">
        <v>0</v>
      </c>
      <c r="AF29" s="68">
        <v>0</v>
      </c>
      <c r="AG29" s="64">
        <v>2</v>
      </c>
      <c r="AH29" s="63"/>
      <c r="AI29" s="66">
        <v>0</v>
      </c>
      <c r="AJ29" s="63" t="s">
        <v>2525</v>
      </c>
      <c r="AK29" s="63" t="s">
        <v>2526</v>
      </c>
      <c r="AL29" s="63" t="s">
        <v>34</v>
      </c>
      <c r="AM29" s="67">
        <v>0</v>
      </c>
      <c r="AN29" s="63" t="s">
        <v>36</v>
      </c>
      <c r="AO29" s="67">
        <v>0</v>
      </c>
      <c r="AP29" s="64"/>
      <c r="AQ29" s="64"/>
      <c r="AR29" s="65"/>
      <c r="AS29" s="66">
        <v>0</v>
      </c>
      <c r="AT29" s="63"/>
      <c r="AU29" s="65"/>
      <c r="AV29" s="63"/>
      <c r="AW29" s="63"/>
      <c r="AX29" s="66"/>
      <c r="AY29" s="66"/>
      <c r="AZ29" s="66"/>
      <c r="BA29" s="66"/>
      <c r="BB29" s="63"/>
      <c r="BC29" s="63"/>
      <c r="BD29" s="63"/>
      <c r="BE29" s="64"/>
      <c r="BF29" s="63"/>
      <c r="BG29" s="63"/>
      <c r="BH29" s="67"/>
    </row>
    <row r="30" spans="1:60">
      <c r="A30" s="63" t="s">
        <v>2593</v>
      </c>
      <c r="B30" s="63" t="s">
        <v>2592</v>
      </c>
      <c r="C30" s="63" t="s">
        <v>2593</v>
      </c>
      <c r="D30" s="63" t="s">
        <v>2522</v>
      </c>
      <c r="E30" s="63"/>
      <c r="F30" s="63"/>
      <c r="G30" s="63" t="s">
        <v>2593</v>
      </c>
      <c r="H30" s="63" t="s">
        <v>2593</v>
      </c>
      <c r="I30" s="63" t="s">
        <v>2541</v>
      </c>
      <c r="J30" s="63"/>
      <c r="K30" s="64">
        <v>0</v>
      </c>
      <c r="L30" s="63"/>
      <c r="M30" s="63"/>
      <c r="N30" s="63" t="s">
        <v>2233</v>
      </c>
      <c r="O30" s="63" t="s">
        <v>2234</v>
      </c>
      <c r="P30" s="63" t="s">
        <v>2229</v>
      </c>
      <c r="Q30" s="63" t="s">
        <v>2229</v>
      </c>
      <c r="R30" s="63" t="s">
        <v>2229</v>
      </c>
      <c r="S30" s="63" t="s">
        <v>2229</v>
      </c>
      <c r="T30" s="65">
        <v>0</v>
      </c>
      <c r="U30" s="66">
        <v>0</v>
      </c>
      <c r="V30" s="66">
        <v>17504</v>
      </c>
      <c r="W30" s="66">
        <v>30645</v>
      </c>
      <c r="X30" s="66">
        <v>24516</v>
      </c>
      <c r="Y30" s="66">
        <v>0</v>
      </c>
      <c r="Z30" s="66">
        <v>0</v>
      </c>
      <c r="AA30" s="67">
        <v>0</v>
      </c>
      <c r="AB30" s="65">
        <v>0</v>
      </c>
      <c r="AC30" s="65">
        <v>0</v>
      </c>
      <c r="AD30" s="63"/>
      <c r="AE30" s="63" t="b">
        <v>0</v>
      </c>
      <c r="AF30" s="68">
        <v>0</v>
      </c>
      <c r="AG30" s="64">
        <v>1</v>
      </c>
      <c r="AH30" s="63"/>
      <c r="AI30" s="66">
        <v>0</v>
      </c>
      <c r="AJ30" s="63" t="s">
        <v>2525</v>
      </c>
      <c r="AK30" s="63" t="s">
        <v>2526</v>
      </c>
      <c r="AL30" s="63" t="s">
        <v>34</v>
      </c>
      <c r="AM30" s="67">
        <v>0</v>
      </c>
      <c r="AN30" s="63" t="s">
        <v>36</v>
      </c>
      <c r="AO30" s="67">
        <v>0</v>
      </c>
      <c r="AP30" s="64"/>
      <c r="AQ30" s="64"/>
      <c r="AR30" s="65"/>
      <c r="AS30" s="66">
        <v>0</v>
      </c>
      <c r="AT30" s="63"/>
      <c r="AU30" s="65"/>
      <c r="AV30" s="63"/>
      <c r="AW30" s="63"/>
      <c r="AX30" s="66"/>
      <c r="AY30" s="66"/>
      <c r="AZ30" s="66"/>
      <c r="BA30" s="66"/>
      <c r="BB30" s="63"/>
      <c r="BC30" s="63"/>
      <c r="BD30" s="63"/>
      <c r="BE30" s="64"/>
      <c r="BF30" s="63"/>
      <c r="BG30" s="63"/>
      <c r="BH30" s="67"/>
    </row>
    <row r="31" spans="1:60">
      <c r="A31" s="63" t="s">
        <v>2595</v>
      </c>
      <c r="B31" s="63" t="s">
        <v>2594</v>
      </c>
      <c r="C31" s="63" t="s">
        <v>2595</v>
      </c>
      <c r="D31" s="63" t="s">
        <v>2522</v>
      </c>
      <c r="E31" s="63"/>
      <c r="F31" s="63"/>
      <c r="G31" s="63" t="s">
        <v>2595</v>
      </c>
      <c r="H31" s="63" t="s">
        <v>2595</v>
      </c>
      <c r="I31" s="63" t="s">
        <v>2571</v>
      </c>
      <c r="J31" s="63"/>
      <c r="K31" s="64">
        <v>0</v>
      </c>
      <c r="L31" s="63"/>
      <c r="M31" s="63"/>
      <c r="N31" s="63" t="s">
        <v>2233</v>
      </c>
      <c r="O31" s="63" t="s">
        <v>2234</v>
      </c>
      <c r="P31" s="63" t="s">
        <v>2229</v>
      </c>
      <c r="Q31" s="63" t="s">
        <v>2229</v>
      </c>
      <c r="R31" s="63" t="s">
        <v>2229</v>
      </c>
      <c r="S31" s="63" t="s">
        <v>2229</v>
      </c>
      <c r="T31" s="65">
        <v>0</v>
      </c>
      <c r="U31" s="66">
        <v>0</v>
      </c>
      <c r="V31" s="66">
        <v>0</v>
      </c>
      <c r="W31" s="66">
        <v>0</v>
      </c>
      <c r="X31" s="66">
        <v>0</v>
      </c>
      <c r="Y31" s="66">
        <v>0</v>
      </c>
      <c r="Z31" s="66">
        <v>0</v>
      </c>
      <c r="AA31" s="67">
        <v>0</v>
      </c>
      <c r="AB31" s="65">
        <v>0</v>
      </c>
      <c r="AC31" s="65">
        <v>0</v>
      </c>
      <c r="AD31" s="63"/>
      <c r="AE31" s="63" t="b">
        <v>0</v>
      </c>
      <c r="AF31" s="68">
        <v>0</v>
      </c>
      <c r="AG31" s="64">
        <v>0</v>
      </c>
      <c r="AH31" s="63"/>
      <c r="AI31" s="66">
        <v>0</v>
      </c>
      <c r="AJ31" s="63" t="s">
        <v>2525</v>
      </c>
      <c r="AK31" s="63" t="s">
        <v>2526</v>
      </c>
      <c r="AL31" s="63" t="s">
        <v>34</v>
      </c>
      <c r="AM31" s="67">
        <v>0</v>
      </c>
      <c r="AN31" s="63" t="s">
        <v>36</v>
      </c>
      <c r="AO31" s="67">
        <v>0</v>
      </c>
      <c r="AP31" s="64"/>
      <c r="AQ31" s="64"/>
      <c r="AR31" s="65"/>
      <c r="AS31" s="66">
        <v>0</v>
      </c>
      <c r="AT31" s="63"/>
      <c r="AU31" s="65"/>
      <c r="AV31" s="63"/>
      <c r="AW31" s="63"/>
      <c r="AX31" s="66"/>
      <c r="AY31" s="66"/>
      <c r="AZ31" s="66"/>
      <c r="BA31" s="66"/>
      <c r="BB31" s="63"/>
      <c r="BC31" s="63"/>
      <c r="BD31" s="63"/>
      <c r="BE31" s="64"/>
      <c r="BF31" s="63"/>
      <c r="BG31" s="63"/>
      <c r="BH31" s="67"/>
    </row>
    <row r="32" spans="1:60">
      <c r="A32" s="63" t="s">
        <v>2597</v>
      </c>
      <c r="B32" s="63" t="s">
        <v>2596</v>
      </c>
      <c r="C32" s="63" t="s">
        <v>2597</v>
      </c>
      <c r="D32" s="63" t="s">
        <v>2522</v>
      </c>
      <c r="E32" s="63"/>
      <c r="F32" s="63"/>
      <c r="G32" s="63" t="s">
        <v>2597</v>
      </c>
      <c r="H32" s="63" t="s">
        <v>2597</v>
      </c>
      <c r="I32" s="63" t="s">
        <v>2571</v>
      </c>
      <c r="J32" s="63"/>
      <c r="K32" s="64">
        <v>0</v>
      </c>
      <c r="L32" s="63"/>
      <c r="M32" s="63"/>
      <c r="N32" s="63" t="s">
        <v>2233</v>
      </c>
      <c r="O32" s="63" t="s">
        <v>2234</v>
      </c>
      <c r="P32" s="63" t="s">
        <v>2229</v>
      </c>
      <c r="Q32" s="63" t="s">
        <v>2229</v>
      </c>
      <c r="R32" s="63" t="s">
        <v>2229</v>
      </c>
      <c r="S32" s="63" t="s">
        <v>2229</v>
      </c>
      <c r="T32" s="65">
        <v>0</v>
      </c>
      <c r="U32" s="66">
        <v>0</v>
      </c>
      <c r="V32" s="66">
        <v>18728</v>
      </c>
      <c r="W32" s="66">
        <v>0</v>
      </c>
      <c r="X32" s="66">
        <v>0</v>
      </c>
      <c r="Y32" s="66">
        <v>0</v>
      </c>
      <c r="Z32" s="66">
        <v>0</v>
      </c>
      <c r="AA32" s="67">
        <v>0</v>
      </c>
      <c r="AB32" s="65">
        <v>0</v>
      </c>
      <c r="AC32" s="65">
        <v>0</v>
      </c>
      <c r="AD32" s="63"/>
      <c r="AE32" s="63" t="b">
        <v>0</v>
      </c>
      <c r="AF32" s="68">
        <v>0</v>
      </c>
      <c r="AG32" s="64">
        <v>20</v>
      </c>
      <c r="AH32" s="63"/>
      <c r="AI32" s="66">
        <v>0</v>
      </c>
      <c r="AJ32" s="63" t="s">
        <v>2525</v>
      </c>
      <c r="AK32" s="63" t="s">
        <v>2526</v>
      </c>
      <c r="AL32" s="63" t="s">
        <v>34</v>
      </c>
      <c r="AM32" s="67">
        <v>0</v>
      </c>
      <c r="AN32" s="63" t="s">
        <v>36</v>
      </c>
      <c r="AO32" s="67">
        <v>0</v>
      </c>
      <c r="AP32" s="64"/>
      <c r="AQ32" s="64"/>
      <c r="AR32" s="65"/>
      <c r="AS32" s="66">
        <v>0</v>
      </c>
      <c r="AT32" s="63"/>
      <c r="AU32" s="65"/>
      <c r="AV32" s="63"/>
      <c r="AW32" s="63"/>
      <c r="AX32" s="66"/>
      <c r="AY32" s="66"/>
      <c r="AZ32" s="66"/>
      <c r="BA32" s="66"/>
      <c r="BB32" s="63"/>
      <c r="BC32" s="63"/>
      <c r="BD32" s="63"/>
      <c r="BE32" s="64"/>
      <c r="BF32" s="63"/>
      <c r="BG32" s="63"/>
      <c r="BH32" s="67"/>
    </row>
    <row r="33" spans="1:60">
      <c r="A33" s="63" t="s">
        <v>2599</v>
      </c>
      <c r="B33" s="63" t="s">
        <v>2598</v>
      </c>
      <c r="C33" s="63" t="s">
        <v>2599</v>
      </c>
      <c r="D33" s="63" t="s">
        <v>2522</v>
      </c>
      <c r="E33" s="63"/>
      <c r="F33" s="63"/>
      <c r="G33" s="63" t="s">
        <v>2599</v>
      </c>
      <c r="H33" s="63" t="s">
        <v>2599</v>
      </c>
      <c r="I33" s="63" t="s">
        <v>2555</v>
      </c>
      <c r="J33" s="63"/>
      <c r="K33" s="64">
        <v>0</v>
      </c>
      <c r="L33" s="63"/>
      <c r="M33" s="63"/>
      <c r="N33" s="63" t="s">
        <v>2233</v>
      </c>
      <c r="O33" s="63" t="s">
        <v>2234</v>
      </c>
      <c r="P33" s="63" t="s">
        <v>2229</v>
      </c>
      <c r="Q33" s="63" t="s">
        <v>2229</v>
      </c>
      <c r="R33" s="63" t="s">
        <v>2229</v>
      </c>
      <c r="S33" s="63" t="s">
        <v>2229</v>
      </c>
      <c r="T33" s="65">
        <v>0</v>
      </c>
      <c r="U33" s="66">
        <v>0</v>
      </c>
      <c r="V33" s="66">
        <v>18728</v>
      </c>
      <c r="W33" s="66">
        <v>0</v>
      </c>
      <c r="X33" s="66">
        <v>0</v>
      </c>
      <c r="Y33" s="66">
        <v>0</v>
      </c>
      <c r="Z33" s="66">
        <v>0</v>
      </c>
      <c r="AA33" s="67">
        <v>0</v>
      </c>
      <c r="AB33" s="65">
        <v>0</v>
      </c>
      <c r="AC33" s="65">
        <v>0</v>
      </c>
      <c r="AD33" s="63"/>
      <c r="AE33" s="63" t="b">
        <v>0</v>
      </c>
      <c r="AF33" s="68">
        <v>0</v>
      </c>
      <c r="AG33" s="64">
        <v>40</v>
      </c>
      <c r="AH33" s="63"/>
      <c r="AI33" s="66">
        <v>0</v>
      </c>
      <c r="AJ33" s="63" t="s">
        <v>2525</v>
      </c>
      <c r="AK33" s="63" t="s">
        <v>2526</v>
      </c>
      <c r="AL33" s="63" t="s">
        <v>34</v>
      </c>
      <c r="AM33" s="67">
        <v>0</v>
      </c>
      <c r="AN33" s="63" t="s">
        <v>36</v>
      </c>
      <c r="AO33" s="67">
        <v>0</v>
      </c>
      <c r="AP33" s="64"/>
      <c r="AQ33" s="64"/>
      <c r="AR33" s="65"/>
      <c r="AS33" s="66">
        <v>0</v>
      </c>
      <c r="AT33" s="63"/>
      <c r="AU33" s="65"/>
      <c r="AV33" s="63"/>
      <c r="AW33" s="63"/>
      <c r="AX33" s="66"/>
      <c r="AY33" s="66"/>
      <c r="AZ33" s="66"/>
      <c r="BA33" s="66"/>
      <c r="BB33" s="63"/>
      <c r="BC33" s="63"/>
      <c r="BD33" s="63"/>
      <c r="BE33" s="64"/>
      <c r="BF33" s="63"/>
      <c r="BG33" s="63"/>
      <c r="BH33" s="67"/>
    </row>
    <row r="34" spans="1:60">
      <c r="A34" s="63" t="s">
        <v>2601</v>
      </c>
      <c r="B34" s="63" t="s">
        <v>2600</v>
      </c>
      <c r="C34" s="63" t="s">
        <v>2601</v>
      </c>
      <c r="D34" s="63" t="s">
        <v>2522</v>
      </c>
      <c r="E34" s="63"/>
      <c r="F34" s="63"/>
      <c r="G34" s="63" t="s">
        <v>2601</v>
      </c>
      <c r="H34" s="63" t="s">
        <v>2601</v>
      </c>
      <c r="I34" s="63" t="s">
        <v>2555</v>
      </c>
      <c r="J34" s="63"/>
      <c r="K34" s="64">
        <v>0</v>
      </c>
      <c r="L34" s="63"/>
      <c r="M34" s="63"/>
      <c r="N34" s="63" t="s">
        <v>2233</v>
      </c>
      <c r="O34" s="63" t="s">
        <v>2234</v>
      </c>
      <c r="P34" s="63" t="s">
        <v>2229</v>
      </c>
      <c r="Q34" s="63" t="s">
        <v>2229</v>
      </c>
      <c r="R34" s="63" t="s">
        <v>2229</v>
      </c>
      <c r="S34" s="63" t="s">
        <v>2229</v>
      </c>
      <c r="T34" s="65">
        <v>0</v>
      </c>
      <c r="U34" s="66">
        <v>0</v>
      </c>
      <c r="V34" s="66">
        <v>0</v>
      </c>
      <c r="W34" s="66">
        <v>0</v>
      </c>
      <c r="X34" s="66">
        <v>0</v>
      </c>
      <c r="Y34" s="66">
        <v>0</v>
      </c>
      <c r="Z34" s="66">
        <v>0</v>
      </c>
      <c r="AA34" s="67">
        <v>0</v>
      </c>
      <c r="AB34" s="65">
        <v>0</v>
      </c>
      <c r="AC34" s="65">
        <v>0</v>
      </c>
      <c r="AD34" s="63"/>
      <c r="AE34" s="63" t="b">
        <v>0</v>
      </c>
      <c r="AF34" s="68">
        <v>0</v>
      </c>
      <c r="AG34" s="64">
        <v>0</v>
      </c>
      <c r="AH34" s="63"/>
      <c r="AI34" s="66">
        <v>0</v>
      </c>
      <c r="AJ34" s="63" t="s">
        <v>2525</v>
      </c>
      <c r="AK34" s="63" t="s">
        <v>2526</v>
      </c>
      <c r="AL34" s="63" t="s">
        <v>34</v>
      </c>
      <c r="AM34" s="67">
        <v>0</v>
      </c>
      <c r="AN34" s="63" t="s">
        <v>36</v>
      </c>
      <c r="AO34" s="67">
        <v>0</v>
      </c>
      <c r="AP34" s="64"/>
      <c r="AQ34" s="64"/>
      <c r="AR34" s="65"/>
      <c r="AS34" s="66">
        <v>0</v>
      </c>
      <c r="AT34" s="63"/>
      <c r="AU34" s="65"/>
      <c r="AV34" s="63"/>
      <c r="AW34" s="63"/>
      <c r="AX34" s="66"/>
      <c r="AY34" s="66"/>
      <c r="AZ34" s="66"/>
      <c r="BA34" s="66"/>
      <c r="BB34" s="63"/>
      <c r="BC34" s="63"/>
      <c r="BD34" s="63"/>
      <c r="BE34" s="64"/>
      <c r="BF34" s="63"/>
      <c r="BG34" s="63"/>
      <c r="BH34" s="67"/>
    </row>
    <row r="35" spans="1:60">
      <c r="A35" s="63" t="s">
        <v>2602</v>
      </c>
      <c r="B35" s="63" t="s">
        <v>2238</v>
      </c>
      <c r="C35" s="63" t="s">
        <v>2602</v>
      </c>
      <c r="D35" s="63" t="s">
        <v>2522</v>
      </c>
      <c r="E35" s="63"/>
      <c r="F35" s="63"/>
      <c r="G35" s="63" t="s">
        <v>2602</v>
      </c>
      <c r="H35" s="63" t="s">
        <v>2602</v>
      </c>
      <c r="I35" s="63" t="s">
        <v>2541</v>
      </c>
      <c r="J35" s="63"/>
      <c r="K35" s="64">
        <v>0</v>
      </c>
      <c r="L35" s="63"/>
      <c r="M35" s="63"/>
      <c r="N35" s="63" t="s">
        <v>2233</v>
      </c>
      <c r="O35" s="63" t="s">
        <v>2234</v>
      </c>
      <c r="P35" s="63" t="s">
        <v>2229</v>
      </c>
      <c r="Q35" s="63" t="s">
        <v>2229</v>
      </c>
      <c r="R35" s="63" t="s">
        <v>2229</v>
      </c>
      <c r="S35" s="63" t="s">
        <v>2229</v>
      </c>
      <c r="T35" s="65">
        <v>0</v>
      </c>
      <c r="U35" s="66">
        <v>0</v>
      </c>
      <c r="V35" s="66">
        <v>18288</v>
      </c>
      <c r="W35" s="66">
        <v>31977</v>
      </c>
      <c r="X35" s="66">
        <v>25582</v>
      </c>
      <c r="Y35" s="66">
        <v>0</v>
      </c>
      <c r="Z35" s="66">
        <v>0</v>
      </c>
      <c r="AA35" s="67">
        <v>0</v>
      </c>
      <c r="AB35" s="65">
        <v>0</v>
      </c>
      <c r="AC35" s="65">
        <v>0</v>
      </c>
      <c r="AD35" s="63"/>
      <c r="AE35" s="63" t="b">
        <v>0</v>
      </c>
      <c r="AF35" s="68">
        <v>0</v>
      </c>
      <c r="AG35" s="64">
        <v>7</v>
      </c>
      <c r="AH35" s="63"/>
      <c r="AI35" s="66">
        <v>0</v>
      </c>
      <c r="AJ35" s="63" t="s">
        <v>2525</v>
      </c>
      <c r="AK35" s="63" t="s">
        <v>2526</v>
      </c>
      <c r="AL35" s="63" t="s">
        <v>34</v>
      </c>
      <c r="AM35" s="67">
        <v>0</v>
      </c>
      <c r="AN35" s="63" t="s">
        <v>36</v>
      </c>
      <c r="AO35" s="67">
        <v>0</v>
      </c>
      <c r="AP35" s="64"/>
      <c r="AQ35" s="64"/>
      <c r="AR35" s="65"/>
      <c r="AS35" s="66">
        <v>0</v>
      </c>
      <c r="AT35" s="63"/>
      <c r="AU35" s="65"/>
      <c r="AV35" s="63"/>
      <c r="AW35" s="63"/>
      <c r="AX35" s="66"/>
      <c r="AY35" s="66"/>
      <c r="AZ35" s="66"/>
      <c r="BA35" s="66"/>
      <c r="BB35" s="63"/>
      <c r="BC35" s="63"/>
      <c r="BD35" s="63"/>
      <c r="BE35" s="64"/>
      <c r="BF35" s="63"/>
      <c r="BG35" s="63"/>
      <c r="BH35" s="67"/>
    </row>
    <row r="36" spans="1:60">
      <c r="A36" s="63" t="s">
        <v>2604</v>
      </c>
      <c r="B36" s="63" t="s">
        <v>2603</v>
      </c>
      <c r="C36" s="63" t="s">
        <v>2604</v>
      </c>
      <c r="D36" s="63" t="s">
        <v>2550</v>
      </c>
      <c r="E36" s="63"/>
      <c r="F36" s="63"/>
      <c r="G36" s="63" t="s">
        <v>2604</v>
      </c>
      <c r="H36" s="63" t="s">
        <v>2604</v>
      </c>
      <c r="I36" s="63"/>
      <c r="J36" s="63"/>
      <c r="K36" s="64">
        <v>0</v>
      </c>
      <c r="L36" s="63"/>
      <c r="M36" s="63"/>
      <c r="N36" s="63"/>
      <c r="O36" s="63"/>
      <c r="P36" s="63"/>
      <c r="Q36" s="63"/>
      <c r="R36" s="63"/>
      <c r="S36" s="63"/>
      <c r="T36" s="65">
        <v>0</v>
      </c>
      <c r="U36" s="66">
        <v>0</v>
      </c>
      <c r="V36" s="66">
        <v>0</v>
      </c>
      <c r="W36" s="66">
        <v>0</v>
      </c>
      <c r="X36" s="66">
        <v>0</v>
      </c>
      <c r="Y36" s="66">
        <v>0</v>
      </c>
      <c r="Z36" s="66">
        <v>0</v>
      </c>
      <c r="AA36" s="67">
        <v>0</v>
      </c>
      <c r="AB36" s="65"/>
      <c r="AC36" s="65"/>
      <c r="AD36" s="63"/>
      <c r="AE36" s="63" t="b">
        <v>0</v>
      </c>
      <c r="AF36" s="68">
        <v>0</v>
      </c>
      <c r="AG36" s="64">
        <v>0</v>
      </c>
      <c r="AH36" s="63"/>
      <c r="AI36" s="66">
        <v>0</v>
      </c>
      <c r="AJ36" s="63" t="s">
        <v>34</v>
      </c>
      <c r="AK36" s="63" t="s">
        <v>2531</v>
      </c>
      <c r="AL36" s="63" t="s">
        <v>34</v>
      </c>
      <c r="AM36" s="67">
        <v>0</v>
      </c>
      <c r="AN36" s="63" t="s">
        <v>36</v>
      </c>
      <c r="AO36" s="67">
        <v>0</v>
      </c>
      <c r="AP36" s="64"/>
      <c r="AQ36" s="64"/>
      <c r="AR36" s="65">
        <v>0</v>
      </c>
      <c r="AS36" s="66"/>
      <c r="AT36" s="63"/>
      <c r="AU36" s="65"/>
      <c r="AV36" s="63"/>
      <c r="AW36" s="63"/>
      <c r="AX36" s="66"/>
      <c r="AY36" s="66"/>
      <c r="AZ36" s="66"/>
      <c r="BA36" s="66"/>
      <c r="BB36" s="63"/>
      <c r="BC36" s="63"/>
      <c r="BD36" s="63"/>
      <c r="BE36" s="64"/>
      <c r="BF36" s="63"/>
      <c r="BG36" s="63"/>
      <c r="BH36" s="67"/>
    </row>
    <row r="37" spans="1:60">
      <c r="A37" s="63" t="s">
        <v>2606</v>
      </c>
      <c r="B37" s="63" t="s">
        <v>2605</v>
      </c>
      <c r="C37" s="63" t="s">
        <v>2606</v>
      </c>
      <c r="D37" s="63" t="s">
        <v>2607</v>
      </c>
      <c r="E37" s="63"/>
      <c r="F37" s="63"/>
      <c r="G37" s="63" t="s">
        <v>2606</v>
      </c>
      <c r="H37" s="63" t="s">
        <v>2606</v>
      </c>
      <c r="I37" s="63"/>
      <c r="J37" s="63"/>
      <c r="K37" s="64">
        <v>0</v>
      </c>
      <c r="L37" s="63"/>
      <c r="M37" s="63"/>
      <c r="N37" s="63"/>
      <c r="O37" s="63"/>
      <c r="P37" s="63"/>
      <c r="Q37" s="63"/>
      <c r="R37" s="63"/>
      <c r="S37" s="63"/>
      <c r="T37" s="65">
        <v>0</v>
      </c>
      <c r="U37" s="66">
        <v>0</v>
      </c>
      <c r="V37" s="66">
        <v>0</v>
      </c>
      <c r="W37" s="66">
        <v>0</v>
      </c>
      <c r="X37" s="66">
        <v>0</v>
      </c>
      <c r="Y37" s="66">
        <v>0</v>
      </c>
      <c r="Z37" s="66">
        <v>0</v>
      </c>
      <c r="AA37" s="67">
        <v>0</v>
      </c>
      <c r="AB37" s="65"/>
      <c r="AC37" s="65"/>
      <c r="AD37" s="63"/>
      <c r="AE37" s="63" t="b">
        <v>0</v>
      </c>
      <c r="AF37" s="68">
        <v>0</v>
      </c>
      <c r="AG37" s="64">
        <v>0</v>
      </c>
      <c r="AH37" s="63"/>
      <c r="AI37" s="66">
        <v>0</v>
      </c>
      <c r="AJ37" s="63" t="s">
        <v>2608</v>
      </c>
      <c r="AK37" s="63" t="s">
        <v>2531</v>
      </c>
      <c r="AL37" s="63" t="s">
        <v>34</v>
      </c>
      <c r="AM37" s="67">
        <v>0</v>
      </c>
      <c r="AN37" s="63" t="s">
        <v>36</v>
      </c>
      <c r="AO37" s="67">
        <v>0</v>
      </c>
      <c r="AP37" s="64"/>
      <c r="AQ37" s="64"/>
      <c r="AR37" s="65">
        <v>0</v>
      </c>
      <c r="AS37" s="66"/>
      <c r="AT37" s="63"/>
      <c r="AU37" s="65"/>
      <c r="AV37" s="63"/>
      <c r="AW37" s="63"/>
      <c r="AX37" s="66"/>
      <c r="AY37" s="66"/>
      <c r="AZ37" s="66"/>
      <c r="BA37" s="66"/>
      <c r="BB37" s="63"/>
      <c r="BC37" s="63"/>
      <c r="BD37" s="63"/>
      <c r="BE37" s="64"/>
      <c r="BF37" s="63"/>
      <c r="BG37" s="63"/>
      <c r="BH37" s="67"/>
    </row>
    <row r="38" spans="1:60">
      <c r="A38" s="63" t="s">
        <v>2610</v>
      </c>
      <c r="B38" s="63" t="s">
        <v>2609</v>
      </c>
      <c r="C38" s="63" t="s">
        <v>2610</v>
      </c>
      <c r="D38" s="63" t="s">
        <v>2550</v>
      </c>
      <c r="E38" s="63"/>
      <c r="F38" s="63"/>
      <c r="G38" s="63" t="s">
        <v>2610</v>
      </c>
      <c r="H38" s="63" t="s">
        <v>2610</v>
      </c>
      <c r="I38" s="63"/>
      <c r="J38" s="63"/>
      <c r="K38" s="64">
        <v>0</v>
      </c>
      <c r="L38" s="63"/>
      <c r="M38" s="63"/>
      <c r="N38" s="63"/>
      <c r="O38" s="63"/>
      <c r="P38" s="63"/>
      <c r="Q38" s="63"/>
      <c r="R38" s="63"/>
      <c r="S38" s="63"/>
      <c r="T38" s="65">
        <v>0</v>
      </c>
      <c r="U38" s="66">
        <v>0</v>
      </c>
      <c r="V38" s="66">
        <v>0</v>
      </c>
      <c r="W38" s="66">
        <v>0</v>
      </c>
      <c r="X38" s="66">
        <v>0</v>
      </c>
      <c r="Y38" s="66">
        <v>0</v>
      </c>
      <c r="Z38" s="66">
        <v>0</v>
      </c>
      <c r="AA38" s="67">
        <v>0</v>
      </c>
      <c r="AB38" s="65"/>
      <c r="AC38" s="65"/>
      <c r="AD38" s="63"/>
      <c r="AE38" s="63" t="b">
        <v>0</v>
      </c>
      <c r="AF38" s="68">
        <v>0</v>
      </c>
      <c r="AG38" s="64">
        <v>0</v>
      </c>
      <c r="AH38" s="63"/>
      <c r="AI38" s="66">
        <v>0</v>
      </c>
      <c r="AJ38" s="63" t="s">
        <v>34</v>
      </c>
      <c r="AK38" s="63" t="s">
        <v>2531</v>
      </c>
      <c r="AL38" s="63" t="s">
        <v>34</v>
      </c>
      <c r="AM38" s="67">
        <v>0</v>
      </c>
      <c r="AN38" s="63" t="s">
        <v>36</v>
      </c>
      <c r="AO38" s="67">
        <v>0</v>
      </c>
      <c r="AP38" s="64"/>
      <c r="AQ38" s="64"/>
      <c r="AR38" s="65">
        <v>0</v>
      </c>
      <c r="AS38" s="66"/>
      <c r="AT38" s="63"/>
      <c r="AU38" s="65"/>
      <c r="AV38" s="63"/>
      <c r="AW38" s="63"/>
      <c r="AX38" s="66"/>
      <c r="AY38" s="66"/>
      <c r="AZ38" s="66"/>
      <c r="BA38" s="66"/>
      <c r="BB38" s="63"/>
      <c r="BC38" s="63"/>
      <c r="BD38" s="63"/>
      <c r="BE38" s="64"/>
      <c r="BF38" s="63"/>
      <c r="BG38" s="63"/>
      <c r="BH38" s="67"/>
    </row>
    <row r="39" spans="1:60">
      <c r="A39" s="63" t="s">
        <v>2612</v>
      </c>
      <c r="B39" s="63" t="s">
        <v>2611</v>
      </c>
      <c r="C39" s="63" t="s">
        <v>2612</v>
      </c>
      <c r="D39" s="63" t="s">
        <v>2522</v>
      </c>
      <c r="E39" s="63"/>
      <c r="F39" s="63"/>
      <c r="G39" s="63" t="s">
        <v>2612</v>
      </c>
      <c r="H39" s="63" t="s">
        <v>2612</v>
      </c>
      <c r="I39" s="63"/>
      <c r="J39" s="63"/>
      <c r="K39" s="64">
        <v>0</v>
      </c>
      <c r="L39" s="63"/>
      <c r="M39" s="63"/>
      <c r="N39" s="63"/>
      <c r="O39" s="63" t="s">
        <v>2234</v>
      </c>
      <c r="P39" s="63" t="s">
        <v>2229</v>
      </c>
      <c r="Q39" s="63" t="s">
        <v>2229</v>
      </c>
      <c r="R39" s="63" t="s">
        <v>2229</v>
      </c>
      <c r="S39" s="63" t="s">
        <v>2229</v>
      </c>
      <c r="T39" s="65">
        <v>0</v>
      </c>
      <c r="U39" s="66">
        <v>0</v>
      </c>
      <c r="V39" s="66">
        <v>0</v>
      </c>
      <c r="W39" s="66">
        <v>0</v>
      </c>
      <c r="X39" s="66">
        <v>0</v>
      </c>
      <c r="Y39" s="66">
        <v>0</v>
      </c>
      <c r="Z39" s="66">
        <v>0</v>
      </c>
      <c r="AA39" s="67">
        <v>0</v>
      </c>
      <c r="AB39" s="65">
        <v>0</v>
      </c>
      <c r="AC39" s="65">
        <v>0</v>
      </c>
      <c r="AD39" s="63"/>
      <c r="AE39" s="63" t="b">
        <v>0</v>
      </c>
      <c r="AF39" s="68">
        <v>0</v>
      </c>
      <c r="AG39" s="64">
        <v>0</v>
      </c>
      <c r="AH39" s="63"/>
      <c r="AI39" s="66">
        <v>0</v>
      </c>
      <c r="AJ39" s="63" t="s">
        <v>34</v>
      </c>
      <c r="AK39" s="63" t="s">
        <v>2531</v>
      </c>
      <c r="AL39" s="63" t="s">
        <v>34</v>
      </c>
      <c r="AM39" s="67">
        <v>0</v>
      </c>
      <c r="AN39" s="63" t="s">
        <v>2613</v>
      </c>
      <c r="AO39" s="67">
        <v>0</v>
      </c>
      <c r="AP39" s="64"/>
      <c r="AQ39" s="64"/>
      <c r="AR39" s="65"/>
      <c r="AS39" s="66">
        <v>0</v>
      </c>
      <c r="AT39" s="63"/>
      <c r="AU39" s="65"/>
      <c r="AV39" s="63"/>
      <c r="AW39" s="63"/>
      <c r="AX39" s="66"/>
      <c r="AY39" s="66"/>
      <c r="AZ39" s="66"/>
      <c r="BA39" s="66"/>
      <c r="BB39" s="63"/>
      <c r="BC39" s="63"/>
      <c r="BD39" s="63"/>
      <c r="BE39" s="64"/>
      <c r="BF39" s="63"/>
      <c r="BG39" s="63"/>
      <c r="BH39" s="67"/>
    </row>
    <row r="40" spans="1:60">
      <c r="A40" s="63" t="s">
        <v>2615</v>
      </c>
      <c r="B40" s="63" t="s">
        <v>2614</v>
      </c>
      <c r="C40" s="63" t="s">
        <v>2615</v>
      </c>
      <c r="D40" s="63" t="s">
        <v>2607</v>
      </c>
      <c r="E40" s="63"/>
      <c r="F40" s="63"/>
      <c r="G40" s="63" t="s">
        <v>2615</v>
      </c>
      <c r="H40" s="63" t="s">
        <v>2615</v>
      </c>
      <c r="I40" s="63"/>
      <c r="J40" s="63"/>
      <c r="K40" s="64">
        <v>0</v>
      </c>
      <c r="L40" s="63"/>
      <c r="M40" s="63"/>
      <c r="N40" s="63"/>
      <c r="O40" s="63"/>
      <c r="P40" s="63"/>
      <c r="Q40" s="63"/>
      <c r="R40" s="63"/>
      <c r="S40" s="63"/>
      <c r="T40" s="65">
        <v>0</v>
      </c>
      <c r="U40" s="66">
        <v>0</v>
      </c>
      <c r="V40" s="66">
        <v>0</v>
      </c>
      <c r="W40" s="66">
        <v>0</v>
      </c>
      <c r="X40" s="66">
        <v>0</v>
      </c>
      <c r="Y40" s="66">
        <v>0</v>
      </c>
      <c r="Z40" s="66">
        <v>0</v>
      </c>
      <c r="AA40" s="67">
        <v>0</v>
      </c>
      <c r="AB40" s="65"/>
      <c r="AC40" s="65"/>
      <c r="AD40" s="63"/>
      <c r="AE40" s="63" t="b">
        <v>0</v>
      </c>
      <c r="AF40" s="68">
        <v>0</v>
      </c>
      <c r="AG40" s="64">
        <v>0</v>
      </c>
      <c r="AH40" s="63"/>
      <c r="AI40" s="66">
        <v>0</v>
      </c>
      <c r="AJ40" s="63" t="s">
        <v>34</v>
      </c>
      <c r="AK40" s="63" t="s">
        <v>2531</v>
      </c>
      <c r="AL40" s="63" t="s">
        <v>34</v>
      </c>
      <c r="AM40" s="67">
        <v>0</v>
      </c>
      <c r="AN40" s="63" t="s">
        <v>36</v>
      </c>
      <c r="AO40" s="67">
        <v>0</v>
      </c>
      <c r="AP40" s="64"/>
      <c r="AQ40" s="64"/>
      <c r="AR40" s="65">
        <v>0</v>
      </c>
      <c r="AS40" s="66"/>
      <c r="AT40" s="63"/>
      <c r="AU40" s="65"/>
      <c r="AV40" s="63"/>
      <c r="AW40" s="63"/>
      <c r="AX40" s="66"/>
      <c r="AY40" s="66"/>
      <c r="AZ40" s="66"/>
      <c r="BA40" s="66"/>
      <c r="BB40" s="63"/>
      <c r="BC40" s="63"/>
      <c r="BD40" s="63"/>
      <c r="BE40" s="64"/>
      <c r="BF40" s="63"/>
      <c r="BG40" s="63"/>
      <c r="BH40" s="67"/>
    </row>
    <row r="41" spans="1:60">
      <c r="A41" s="63" t="s">
        <v>2617</v>
      </c>
      <c r="B41" s="63" t="s">
        <v>2616</v>
      </c>
      <c r="C41" s="63" t="s">
        <v>2617</v>
      </c>
      <c r="D41" s="63" t="s">
        <v>2522</v>
      </c>
      <c r="E41" s="63" t="s">
        <v>2540</v>
      </c>
      <c r="F41" s="63"/>
      <c r="G41" s="63" t="s">
        <v>2617</v>
      </c>
      <c r="H41" s="63" t="s">
        <v>2617</v>
      </c>
      <c r="I41" s="63" t="s">
        <v>2541</v>
      </c>
      <c r="J41" s="63"/>
      <c r="K41" s="64">
        <v>0</v>
      </c>
      <c r="L41" s="63"/>
      <c r="M41" s="63"/>
      <c r="N41" s="63" t="s">
        <v>2233</v>
      </c>
      <c r="O41" s="63" t="s">
        <v>2234</v>
      </c>
      <c r="P41" s="63" t="s">
        <v>2229</v>
      </c>
      <c r="Q41" s="63" t="s">
        <v>2229</v>
      </c>
      <c r="R41" s="63" t="s">
        <v>2229</v>
      </c>
      <c r="S41" s="63" t="s">
        <v>2229</v>
      </c>
      <c r="T41" s="65">
        <v>0</v>
      </c>
      <c r="U41" s="66">
        <v>0</v>
      </c>
      <c r="V41" s="66">
        <v>37840</v>
      </c>
      <c r="W41" s="66">
        <v>60308</v>
      </c>
      <c r="X41" s="66">
        <v>56760</v>
      </c>
      <c r="Y41" s="66">
        <v>0</v>
      </c>
      <c r="Z41" s="66">
        <v>70950</v>
      </c>
      <c r="AA41" s="67">
        <v>0</v>
      </c>
      <c r="AB41" s="65">
        <v>0</v>
      </c>
      <c r="AC41" s="65">
        <v>0</v>
      </c>
      <c r="AD41" s="63"/>
      <c r="AE41" s="63" t="b">
        <v>0</v>
      </c>
      <c r="AF41" s="68">
        <v>0</v>
      </c>
      <c r="AG41" s="64">
        <v>7639</v>
      </c>
      <c r="AH41" s="63"/>
      <c r="AI41" s="66">
        <v>1876296400</v>
      </c>
      <c r="AJ41" s="63" t="s">
        <v>2525</v>
      </c>
      <c r="AK41" s="63" t="s">
        <v>2526</v>
      </c>
      <c r="AL41" s="63" t="s">
        <v>34</v>
      </c>
      <c r="AM41" s="67">
        <v>0</v>
      </c>
      <c r="AN41" s="63" t="s">
        <v>36</v>
      </c>
      <c r="AO41" s="67">
        <v>1</v>
      </c>
      <c r="AP41" s="64"/>
      <c r="AQ41" s="64"/>
      <c r="AR41" s="65"/>
      <c r="AS41" s="66">
        <v>0</v>
      </c>
      <c r="AT41" s="63"/>
      <c r="AU41" s="65"/>
      <c r="AV41" s="63"/>
      <c r="AW41" s="63"/>
      <c r="AX41" s="66"/>
      <c r="AY41" s="66"/>
      <c r="AZ41" s="66"/>
      <c r="BA41" s="66"/>
      <c r="BB41" s="63"/>
      <c r="BC41" s="63"/>
      <c r="BD41" s="63"/>
      <c r="BE41" s="64"/>
      <c r="BF41" s="63"/>
      <c r="BG41" s="63"/>
      <c r="BH41" s="67"/>
    </row>
    <row r="42" spans="1:60">
      <c r="A42" s="63" t="s">
        <v>2619</v>
      </c>
      <c r="B42" s="63" t="s">
        <v>2618</v>
      </c>
      <c r="C42" s="63" t="s">
        <v>2619</v>
      </c>
      <c r="D42" s="63" t="s">
        <v>2522</v>
      </c>
      <c r="E42" s="63"/>
      <c r="F42" s="63"/>
      <c r="G42" s="63" t="s">
        <v>2619</v>
      </c>
      <c r="H42" s="63" t="s">
        <v>2619</v>
      </c>
      <c r="I42" s="63" t="s">
        <v>2571</v>
      </c>
      <c r="J42" s="63"/>
      <c r="K42" s="64">
        <v>0</v>
      </c>
      <c r="L42" s="63"/>
      <c r="M42" s="63"/>
      <c r="N42" s="63" t="s">
        <v>2233</v>
      </c>
      <c r="O42" s="63" t="s">
        <v>2234</v>
      </c>
      <c r="P42" s="63" t="s">
        <v>2229</v>
      </c>
      <c r="Q42" s="63" t="s">
        <v>2229</v>
      </c>
      <c r="R42" s="63" t="s">
        <v>2229</v>
      </c>
      <c r="S42" s="63" t="s">
        <v>2229</v>
      </c>
      <c r="T42" s="65">
        <v>0</v>
      </c>
      <c r="U42" s="66">
        <v>0</v>
      </c>
      <c r="V42" s="66">
        <v>35000</v>
      </c>
      <c r="W42" s="66">
        <v>0</v>
      </c>
      <c r="X42" s="66">
        <v>0</v>
      </c>
      <c r="Y42" s="66">
        <v>0</v>
      </c>
      <c r="Z42" s="66">
        <v>0</v>
      </c>
      <c r="AA42" s="67">
        <v>0</v>
      </c>
      <c r="AB42" s="65">
        <v>0</v>
      </c>
      <c r="AC42" s="65">
        <v>0</v>
      </c>
      <c r="AD42" s="63"/>
      <c r="AE42" s="63" t="b">
        <v>0</v>
      </c>
      <c r="AF42" s="68">
        <v>0</v>
      </c>
      <c r="AG42" s="64">
        <v>0</v>
      </c>
      <c r="AH42" s="63"/>
      <c r="AI42" s="66">
        <v>0</v>
      </c>
      <c r="AJ42" s="63" t="s">
        <v>34</v>
      </c>
      <c r="AK42" s="63" t="s">
        <v>2531</v>
      </c>
      <c r="AL42" s="63" t="s">
        <v>34</v>
      </c>
      <c r="AM42" s="67">
        <v>0</v>
      </c>
      <c r="AN42" s="63" t="s">
        <v>36</v>
      </c>
      <c r="AO42" s="67">
        <v>0</v>
      </c>
      <c r="AP42" s="64"/>
      <c r="AQ42" s="64"/>
      <c r="AR42" s="65"/>
      <c r="AS42" s="66">
        <v>0</v>
      </c>
      <c r="AT42" s="63"/>
      <c r="AU42" s="65"/>
      <c r="AV42" s="63"/>
      <c r="AW42" s="63"/>
      <c r="AX42" s="66"/>
      <c r="AY42" s="66"/>
      <c r="AZ42" s="66"/>
      <c r="BA42" s="66"/>
      <c r="BB42" s="63"/>
      <c r="BC42" s="63"/>
      <c r="BD42" s="63"/>
      <c r="BE42" s="64"/>
      <c r="BF42" s="63"/>
      <c r="BG42" s="63"/>
      <c r="BH42" s="67"/>
    </row>
    <row r="43" spans="1:60">
      <c r="A43" s="63" t="s">
        <v>2621</v>
      </c>
      <c r="B43" s="63" t="s">
        <v>2620</v>
      </c>
      <c r="C43" s="63" t="s">
        <v>2621</v>
      </c>
      <c r="D43" s="63" t="s">
        <v>2622</v>
      </c>
      <c r="E43" s="63" t="s">
        <v>2623</v>
      </c>
      <c r="F43" s="63" t="s">
        <v>2624</v>
      </c>
      <c r="G43" s="63" t="s">
        <v>2621</v>
      </c>
      <c r="H43" s="63" t="s">
        <v>2621</v>
      </c>
      <c r="I43" s="63" t="s">
        <v>2555</v>
      </c>
      <c r="J43" s="63" t="s">
        <v>2625</v>
      </c>
      <c r="K43" s="64">
        <v>0</v>
      </c>
      <c r="L43" s="63"/>
      <c r="M43" s="63"/>
      <c r="N43" s="63" t="s">
        <v>2626</v>
      </c>
      <c r="O43" s="63" t="s">
        <v>2234</v>
      </c>
      <c r="P43" s="63" t="s">
        <v>2229</v>
      </c>
      <c r="Q43" s="63" t="s">
        <v>2229</v>
      </c>
      <c r="R43" s="63" t="s">
        <v>2229</v>
      </c>
      <c r="S43" s="63" t="s">
        <v>2229</v>
      </c>
      <c r="T43" s="65">
        <v>0</v>
      </c>
      <c r="U43" s="66">
        <v>0</v>
      </c>
      <c r="V43" s="66">
        <v>0</v>
      </c>
      <c r="W43" s="66">
        <v>263722</v>
      </c>
      <c r="X43" s="66">
        <v>0</v>
      </c>
      <c r="Y43" s="66">
        <v>0</v>
      </c>
      <c r="Z43" s="66">
        <v>263722</v>
      </c>
      <c r="AA43" s="67">
        <v>0</v>
      </c>
      <c r="AB43" s="65">
        <v>0</v>
      </c>
      <c r="AC43" s="65">
        <v>0</v>
      </c>
      <c r="AD43" s="63"/>
      <c r="AE43" s="63" t="b">
        <v>0</v>
      </c>
      <c r="AF43" s="68">
        <v>0</v>
      </c>
      <c r="AG43" s="64">
        <v>0</v>
      </c>
      <c r="AH43" s="63"/>
      <c r="AI43" s="66">
        <v>0</v>
      </c>
      <c r="AJ43" s="63" t="s">
        <v>2525</v>
      </c>
      <c r="AK43" s="63" t="s">
        <v>2526</v>
      </c>
      <c r="AL43" s="63" t="s">
        <v>34</v>
      </c>
      <c r="AM43" s="67">
        <v>0</v>
      </c>
      <c r="AN43" s="63" t="s">
        <v>36</v>
      </c>
      <c r="AO43" s="67">
        <v>0</v>
      </c>
      <c r="AP43" s="64"/>
      <c r="AQ43" s="64"/>
      <c r="AR43" s="65"/>
      <c r="AS43" s="66">
        <v>0</v>
      </c>
      <c r="AT43" s="63"/>
      <c r="AU43" s="65"/>
      <c r="AV43" s="63"/>
      <c r="AW43" s="63"/>
      <c r="AX43" s="66"/>
      <c r="AY43" s="66"/>
      <c r="AZ43" s="66"/>
      <c r="BA43" s="66"/>
      <c r="BB43" s="63" t="s">
        <v>2627</v>
      </c>
      <c r="BC43" s="63" t="s">
        <v>2628</v>
      </c>
      <c r="BD43" s="63" t="s">
        <v>2541</v>
      </c>
      <c r="BE43" s="64">
        <v>1</v>
      </c>
      <c r="BF43" s="63"/>
      <c r="BG43" s="63"/>
      <c r="BH43" s="67"/>
    </row>
    <row r="44" spans="1:60">
      <c r="A44" s="63" t="s">
        <v>2621</v>
      </c>
      <c r="B44" s="63" t="s">
        <v>2620</v>
      </c>
      <c r="C44" s="63" t="s">
        <v>2621</v>
      </c>
      <c r="D44" s="63" t="s">
        <v>2622</v>
      </c>
      <c r="E44" s="63" t="s">
        <v>2623</v>
      </c>
      <c r="F44" s="63" t="s">
        <v>2624</v>
      </c>
      <c r="G44" s="63" t="s">
        <v>2621</v>
      </c>
      <c r="H44" s="63" t="s">
        <v>2621</v>
      </c>
      <c r="I44" s="63" t="s">
        <v>2555</v>
      </c>
      <c r="J44" s="63" t="s">
        <v>2625</v>
      </c>
      <c r="K44" s="64">
        <v>0</v>
      </c>
      <c r="L44" s="63"/>
      <c r="M44" s="63"/>
      <c r="N44" s="63" t="s">
        <v>2626</v>
      </c>
      <c r="O44" s="63" t="s">
        <v>2234</v>
      </c>
      <c r="P44" s="63" t="s">
        <v>2229</v>
      </c>
      <c r="Q44" s="63" t="s">
        <v>2229</v>
      </c>
      <c r="R44" s="63" t="s">
        <v>2229</v>
      </c>
      <c r="S44" s="63" t="s">
        <v>2229</v>
      </c>
      <c r="T44" s="65">
        <v>0</v>
      </c>
      <c r="U44" s="66">
        <v>0</v>
      </c>
      <c r="V44" s="66">
        <v>0</v>
      </c>
      <c r="W44" s="66">
        <v>263722</v>
      </c>
      <c r="X44" s="66">
        <v>0</v>
      </c>
      <c r="Y44" s="66">
        <v>0</v>
      </c>
      <c r="Z44" s="66">
        <v>263722</v>
      </c>
      <c r="AA44" s="67">
        <v>0</v>
      </c>
      <c r="AB44" s="65">
        <v>0</v>
      </c>
      <c r="AC44" s="65">
        <v>0</v>
      </c>
      <c r="AD44" s="63"/>
      <c r="AE44" s="63" t="b">
        <v>0</v>
      </c>
      <c r="AF44" s="68">
        <v>0</v>
      </c>
      <c r="AG44" s="64">
        <v>0</v>
      </c>
      <c r="AH44" s="63"/>
      <c r="AI44" s="66">
        <v>0</v>
      </c>
      <c r="AJ44" s="63" t="s">
        <v>2525</v>
      </c>
      <c r="AK44" s="63" t="s">
        <v>2526</v>
      </c>
      <c r="AL44" s="63" t="s">
        <v>34</v>
      </c>
      <c r="AM44" s="67">
        <v>0</v>
      </c>
      <c r="AN44" s="63" t="s">
        <v>36</v>
      </c>
      <c r="AO44" s="67">
        <v>0</v>
      </c>
      <c r="AP44" s="64"/>
      <c r="AQ44" s="64"/>
      <c r="AR44" s="65"/>
      <c r="AS44" s="66">
        <v>0</v>
      </c>
      <c r="AT44" s="63"/>
      <c r="AU44" s="65"/>
      <c r="AV44" s="63"/>
      <c r="AW44" s="63"/>
      <c r="AX44" s="66"/>
      <c r="AY44" s="66"/>
      <c r="AZ44" s="66"/>
      <c r="BA44" s="66"/>
      <c r="BB44" s="63" t="s">
        <v>2576</v>
      </c>
      <c r="BC44" s="63" t="s">
        <v>2577</v>
      </c>
      <c r="BD44" s="63" t="s">
        <v>2541</v>
      </c>
      <c r="BE44" s="64">
        <v>1</v>
      </c>
      <c r="BF44" s="63"/>
      <c r="BG44" s="63"/>
      <c r="BH44" s="67"/>
    </row>
    <row r="45" spans="1:60">
      <c r="A45" s="63" t="s">
        <v>2621</v>
      </c>
      <c r="B45" s="63" t="s">
        <v>2620</v>
      </c>
      <c r="C45" s="63" t="s">
        <v>2621</v>
      </c>
      <c r="D45" s="63" t="s">
        <v>2622</v>
      </c>
      <c r="E45" s="63" t="s">
        <v>2623</v>
      </c>
      <c r="F45" s="63" t="s">
        <v>2624</v>
      </c>
      <c r="G45" s="63" t="s">
        <v>2621</v>
      </c>
      <c r="H45" s="63" t="s">
        <v>2621</v>
      </c>
      <c r="I45" s="63" t="s">
        <v>2555</v>
      </c>
      <c r="J45" s="63" t="s">
        <v>2625</v>
      </c>
      <c r="K45" s="64">
        <v>0</v>
      </c>
      <c r="L45" s="63"/>
      <c r="M45" s="63"/>
      <c r="N45" s="63" t="s">
        <v>2626</v>
      </c>
      <c r="O45" s="63" t="s">
        <v>2234</v>
      </c>
      <c r="P45" s="63" t="s">
        <v>2229</v>
      </c>
      <c r="Q45" s="63" t="s">
        <v>2229</v>
      </c>
      <c r="R45" s="63" t="s">
        <v>2229</v>
      </c>
      <c r="S45" s="63" t="s">
        <v>2229</v>
      </c>
      <c r="T45" s="65">
        <v>0</v>
      </c>
      <c r="U45" s="66">
        <v>0</v>
      </c>
      <c r="V45" s="66">
        <v>0</v>
      </c>
      <c r="W45" s="66">
        <v>263722</v>
      </c>
      <c r="X45" s="66">
        <v>0</v>
      </c>
      <c r="Y45" s="66">
        <v>0</v>
      </c>
      <c r="Z45" s="66">
        <v>263722</v>
      </c>
      <c r="AA45" s="67">
        <v>0</v>
      </c>
      <c r="AB45" s="65">
        <v>0</v>
      </c>
      <c r="AC45" s="65">
        <v>0</v>
      </c>
      <c r="AD45" s="63"/>
      <c r="AE45" s="63" t="b">
        <v>0</v>
      </c>
      <c r="AF45" s="68">
        <v>0</v>
      </c>
      <c r="AG45" s="64">
        <v>0</v>
      </c>
      <c r="AH45" s="63"/>
      <c r="AI45" s="66">
        <v>0</v>
      </c>
      <c r="AJ45" s="63" t="s">
        <v>2525</v>
      </c>
      <c r="AK45" s="63" t="s">
        <v>2526</v>
      </c>
      <c r="AL45" s="63" t="s">
        <v>34</v>
      </c>
      <c r="AM45" s="67">
        <v>0</v>
      </c>
      <c r="AN45" s="63" t="s">
        <v>36</v>
      </c>
      <c r="AO45" s="67">
        <v>0</v>
      </c>
      <c r="AP45" s="64"/>
      <c r="AQ45" s="64"/>
      <c r="AR45" s="65"/>
      <c r="AS45" s="66">
        <v>0</v>
      </c>
      <c r="AT45" s="63"/>
      <c r="AU45" s="65"/>
      <c r="AV45" s="63"/>
      <c r="AW45" s="63"/>
      <c r="AX45" s="66"/>
      <c r="AY45" s="66"/>
      <c r="AZ45" s="66"/>
      <c r="BA45" s="66"/>
      <c r="BB45" s="63" t="s">
        <v>2629</v>
      </c>
      <c r="BC45" s="63" t="s">
        <v>2630</v>
      </c>
      <c r="BD45" s="63" t="s">
        <v>2541</v>
      </c>
      <c r="BE45" s="64">
        <v>1</v>
      </c>
      <c r="BF45" s="63"/>
      <c r="BG45" s="63"/>
      <c r="BH45" s="67"/>
    </row>
    <row r="46" spans="1:60">
      <c r="A46" s="63" t="s">
        <v>2632</v>
      </c>
      <c r="B46" s="63" t="s">
        <v>2631</v>
      </c>
      <c r="C46" s="63" t="s">
        <v>2632</v>
      </c>
      <c r="D46" s="63" t="s">
        <v>2622</v>
      </c>
      <c r="E46" s="63" t="s">
        <v>2623</v>
      </c>
      <c r="F46" s="63"/>
      <c r="G46" s="63" t="s">
        <v>2632</v>
      </c>
      <c r="H46" s="63" t="s">
        <v>2632</v>
      </c>
      <c r="I46" s="63" t="s">
        <v>2541</v>
      </c>
      <c r="J46" s="63"/>
      <c r="K46" s="64">
        <v>0</v>
      </c>
      <c r="L46" s="63"/>
      <c r="M46" s="63"/>
      <c r="N46" s="63" t="s">
        <v>2233</v>
      </c>
      <c r="O46" s="63" t="s">
        <v>2234</v>
      </c>
      <c r="P46" s="63" t="s">
        <v>2229</v>
      </c>
      <c r="Q46" s="63" t="s">
        <v>2229</v>
      </c>
      <c r="R46" s="63" t="s">
        <v>2229</v>
      </c>
      <c r="S46" s="63" t="s">
        <v>2229</v>
      </c>
      <c r="T46" s="65">
        <v>0</v>
      </c>
      <c r="U46" s="66">
        <v>0</v>
      </c>
      <c r="V46" s="66">
        <v>0</v>
      </c>
      <c r="W46" s="66">
        <v>208702</v>
      </c>
      <c r="X46" s="66">
        <v>0</v>
      </c>
      <c r="Y46" s="66">
        <v>0</v>
      </c>
      <c r="Z46" s="66">
        <v>0</v>
      </c>
      <c r="AA46" s="67">
        <v>0</v>
      </c>
      <c r="AB46" s="65">
        <v>0</v>
      </c>
      <c r="AC46" s="65">
        <v>0</v>
      </c>
      <c r="AD46" s="63"/>
      <c r="AE46" s="63" t="b">
        <v>0</v>
      </c>
      <c r="AF46" s="68">
        <v>0</v>
      </c>
      <c r="AG46" s="64">
        <v>0</v>
      </c>
      <c r="AH46" s="63"/>
      <c r="AI46" s="66">
        <v>0</v>
      </c>
      <c r="AJ46" s="63" t="s">
        <v>2608</v>
      </c>
      <c r="AK46" s="63" t="s">
        <v>2564</v>
      </c>
      <c r="AL46" s="63" t="s">
        <v>34</v>
      </c>
      <c r="AM46" s="67">
        <v>0</v>
      </c>
      <c r="AN46" s="63" t="s">
        <v>36</v>
      </c>
      <c r="AO46" s="67">
        <v>1</v>
      </c>
      <c r="AP46" s="64">
        <v>0</v>
      </c>
      <c r="AQ46" s="64">
        <v>1000</v>
      </c>
      <c r="AR46" s="65">
        <v>15</v>
      </c>
      <c r="AS46" s="66">
        <v>0</v>
      </c>
      <c r="AT46" s="63"/>
      <c r="AU46" s="65"/>
      <c r="AV46" s="63"/>
      <c r="AW46" s="63"/>
      <c r="AX46" s="66"/>
      <c r="AY46" s="66"/>
      <c r="AZ46" s="66"/>
      <c r="BA46" s="66"/>
      <c r="BB46" s="63"/>
      <c r="BC46" s="63"/>
      <c r="BD46" s="63"/>
      <c r="BE46" s="64"/>
      <c r="BF46" s="63"/>
      <c r="BG46" s="63"/>
      <c r="BH46" s="67"/>
    </row>
    <row r="47" spans="1:60">
      <c r="A47" s="63" t="s">
        <v>2634</v>
      </c>
      <c r="B47" s="63" t="s">
        <v>2633</v>
      </c>
      <c r="C47" s="63" t="s">
        <v>2634</v>
      </c>
      <c r="D47" s="63" t="s">
        <v>2622</v>
      </c>
      <c r="E47" s="63" t="s">
        <v>2623</v>
      </c>
      <c r="F47" s="63"/>
      <c r="G47" s="63" t="s">
        <v>2634</v>
      </c>
      <c r="H47" s="63" t="s">
        <v>2634</v>
      </c>
      <c r="I47" s="63" t="s">
        <v>2555</v>
      </c>
      <c r="J47" s="63"/>
      <c r="K47" s="64">
        <v>0</v>
      </c>
      <c r="L47" s="63"/>
      <c r="M47" s="63"/>
      <c r="N47" s="63" t="s">
        <v>2233</v>
      </c>
      <c r="O47" s="63" t="s">
        <v>2234</v>
      </c>
      <c r="P47" s="63" t="s">
        <v>2229</v>
      </c>
      <c r="Q47" s="63" t="s">
        <v>2229</v>
      </c>
      <c r="R47" s="63" t="s">
        <v>2229</v>
      </c>
      <c r="S47" s="63" t="s">
        <v>2229</v>
      </c>
      <c r="T47" s="65">
        <v>0</v>
      </c>
      <c r="U47" s="66">
        <v>0</v>
      </c>
      <c r="V47" s="66">
        <v>0</v>
      </c>
      <c r="W47" s="66">
        <v>366969</v>
      </c>
      <c r="X47" s="66">
        <v>0</v>
      </c>
      <c r="Y47" s="66">
        <v>0</v>
      </c>
      <c r="Z47" s="66">
        <v>366969</v>
      </c>
      <c r="AA47" s="67">
        <v>0</v>
      </c>
      <c r="AB47" s="65">
        <v>0</v>
      </c>
      <c r="AC47" s="65">
        <v>0</v>
      </c>
      <c r="AD47" s="63"/>
      <c r="AE47" s="63" t="b">
        <v>0</v>
      </c>
      <c r="AF47" s="68">
        <v>0</v>
      </c>
      <c r="AG47" s="64">
        <v>0</v>
      </c>
      <c r="AH47" s="63"/>
      <c r="AI47" s="66">
        <v>0</v>
      </c>
      <c r="AJ47" s="63" t="s">
        <v>2608</v>
      </c>
      <c r="AK47" s="63" t="s">
        <v>2564</v>
      </c>
      <c r="AL47" s="63" t="s">
        <v>34</v>
      </c>
      <c r="AM47" s="67">
        <v>0</v>
      </c>
      <c r="AN47" s="63" t="s">
        <v>36</v>
      </c>
      <c r="AO47" s="67">
        <v>0</v>
      </c>
      <c r="AP47" s="64"/>
      <c r="AQ47" s="64"/>
      <c r="AR47" s="65"/>
      <c r="AS47" s="66">
        <v>0</v>
      </c>
      <c r="AT47" s="63"/>
      <c r="AU47" s="65"/>
      <c r="AV47" s="63"/>
      <c r="AW47" s="63"/>
      <c r="AX47" s="66"/>
      <c r="AY47" s="66"/>
      <c r="AZ47" s="66"/>
      <c r="BA47" s="66"/>
      <c r="BB47" s="63"/>
      <c r="BC47" s="63"/>
      <c r="BD47" s="63"/>
      <c r="BE47" s="64"/>
      <c r="BF47" s="63"/>
      <c r="BG47" s="63"/>
      <c r="BH47" s="67"/>
    </row>
    <row r="48" spans="1:60">
      <c r="A48" s="63" t="s">
        <v>2636</v>
      </c>
      <c r="B48" s="63" t="s">
        <v>2635</v>
      </c>
      <c r="C48" s="63" t="s">
        <v>2636</v>
      </c>
      <c r="D48" s="63" t="s">
        <v>2622</v>
      </c>
      <c r="E48" s="63" t="s">
        <v>2623</v>
      </c>
      <c r="F48" s="63"/>
      <c r="G48" s="63" t="s">
        <v>2636</v>
      </c>
      <c r="H48" s="63" t="s">
        <v>2636</v>
      </c>
      <c r="I48" s="63" t="s">
        <v>2555</v>
      </c>
      <c r="J48" s="63"/>
      <c r="K48" s="64">
        <v>0</v>
      </c>
      <c r="L48" s="63"/>
      <c r="M48" s="63"/>
      <c r="N48" s="63" t="s">
        <v>2233</v>
      </c>
      <c r="O48" s="63" t="s">
        <v>2234</v>
      </c>
      <c r="P48" s="63" t="s">
        <v>2229</v>
      </c>
      <c r="Q48" s="63" t="s">
        <v>2229</v>
      </c>
      <c r="R48" s="63" t="s">
        <v>2229</v>
      </c>
      <c r="S48" s="63" t="s">
        <v>2229</v>
      </c>
      <c r="T48" s="65">
        <v>0</v>
      </c>
      <c r="U48" s="66">
        <v>0</v>
      </c>
      <c r="V48" s="66">
        <v>0</v>
      </c>
      <c r="W48" s="66">
        <v>404097</v>
      </c>
      <c r="X48" s="66">
        <v>0</v>
      </c>
      <c r="Y48" s="66">
        <v>0</v>
      </c>
      <c r="Z48" s="66">
        <v>404097</v>
      </c>
      <c r="AA48" s="67">
        <v>0</v>
      </c>
      <c r="AB48" s="65">
        <v>0</v>
      </c>
      <c r="AC48" s="65">
        <v>0</v>
      </c>
      <c r="AD48" s="63"/>
      <c r="AE48" s="63" t="b">
        <v>0</v>
      </c>
      <c r="AF48" s="68">
        <v>0</v>
      </c>
      <c r="AG48" s="64">
        <v>0</v>
      </c>
      <c r="AH48" s="63"/>
      <c r="AI48" s="66">
        <v>0</v>
      </c>
      <c r="AJ48" s="63" t="s">
        <v>2608</v>
      </c>
      <c r="AK48" s="63" t="s">
        <v>2564</v>
      </c>
      <c r="AL48" s="63" t="s">
        <v>34</v>
      </c>
      <c r="AM48" s="67">
        <v>0</v>
      </c>
      <c r="AN48" s="63" t="s">
        <v>36</v>
      </c>
      <c r="AO48" s="67">
        <v>0</v>
      </c>
      <c r="AP48" s="64"/>
      <c r="AQ48" s="64"/>
      <c r="AR48" s="65"/>
      <c r="AS48" s="66">
        <v>0</v>
      </c>
      <c r="AT48" s="63"/>
      <c r="AU48" s="65"/>
      <c r="AV48" s="63"/>
      <c r="AW48" s="63"/>
      <c r="AX48" s="66"/>
      <c r="AY48" s="66"/>
      <c r="AZ48" s="66"/>
      <c r="BA48" s="66"/>
      <c r="BB48" s="63"/>
      <c r="BC48" s="63"/>
      <c r="BD48" s="63"/>
      <c r="BE48" s="64"/>
      <c r="BF48" s="63"/>
      <c r="BG48" s="63"/>
      <c r="BH48" s="67"/>
    </row>
    <row r="49" spans="1:60">
      <c r="A49" s="63" t="s">
        <v>2638</v>
      </c>
      <c r="B49" s="63" t="s">
        <v>2637</v>
      </c>
      <c r="C49" s="63" t="s">
        <v>2638</v>
      </c>
      <c r="D49" s="63" t="s">
        <v>2622</v>
      </c>
      <c r="E49" s="63" t="s">
        <v>2623</v>
      </c>
      <c r="F49" s="63" t="s">
        <v>2639</v>
      </c>
      <c r="G49" s="63" t="s">
        <v>2638</v>
      </c>
      <c r="H49" s="63" t="s">
        <v>2638</v>
      </c>
      <c r="I49" s="63" t="s">
        <v>2555</v>
      </c>
      <c r="J49" s="63" t="s">
        <v>2625</v>
      </c>
      <c r="K49" s="64">
        <v>0</v>
      </c>
      <c r="L49" s="63"/>
      <c r="M49" s="63"/>
      <c r="N49" s="63" t="s">
        <v>2626</v>
      </c>
      <c r="O49" s="63" t="s">
        <v>2234</v>
      </c>
      <c r="P49" s="63" t="s">
        <v>2229</v>
      </c>
      <c r="Q49" s="63" t="s">
        <v>2229</v>
      </c>
      <c r="R49" s="63" t="s">
        <v>2229</v>
      </c>
      <c r="S49" s="63" t="s">
        <v>2229</v>
      </c>
      <c r="T49" s="65">
        <v>0</v>
      </c>
      <c r="U49" s="66">
        <v>0</v>
      </c>
      <c r="V49" s="66">
        <v>0</v>
      </c>
      <c r="W49" s="66">
        <v>341697</v>
      </c>
      <c r="X49" s="66">
        <v>0</v>
      </c>
      <c r="Y49" s="66">
        <v>0</v>
      </c>
      <c r="Z49" s="66">
        <v>341697</v>
      </c>
      <c r="AA49" s="67">
        <v>0</v>
      </c>
      <c r="AB49" s="65">
        <v>0</v>
      </c>
      <c r="AC49" s="65">
        <v>0</v>
      </c>
      <c r="AD49" s="63"/>
      <c r="AE49" s="63" t="b">
        <v>0</v>
      </c>
      <c r="AF49" s="68">
        <v>0</v>
      </c>
      <c r="AG49" s="64">
        <v>0</v>
      </c>
      <c r="AH49" s="63"/>
      <c r="AI49" s="66">
        <v>0</v>
      </c>
      <c r="AJ49" s="63" t="s">
        <v>2608</v>
      </c>
      <c r="AK49" s="63" t="s">
        <v>2564</v>
      </c>
      <c r="AL49" s="63" t="s">
        <v>34</v>
      </c>
      <c r="AM49" s="67">
        <v>0</v>
      </c>
      <c r="AN49" s="63" t="s">
        <v>36</v>
      </c>
      <c r="AO49" s="67">
        <v>0</v>
      </c>
      <c r="AP49" s="64"/>
      <c r="AQ49" s="64"/>
      <c r="AR49" s="65"/>
      <c r="AS49" s="66">
        <v>0</v>
      </c>
      <c r="AT49" s="63"/>
      <c r="AU49" s="65"/>
      <c r="AV49" s="63"/>
      <c r="AW49" s="63"/>
      <c r="AX49" s="66"/>
      <c r="AY49" s="66"/>
      <c r="AZ49" s="66"/>
      <c r="BA49" s="66"/>
      <c r="BB49" s="63" t="s">
        <v>2627</v>
      </c>
      <c r="BC49" s="63" t="s">
        <v>2628</v>
      </c>
      <c r="BD49" s="63" t="s">
        <v>2541</v>
      </c>
      <c r="BE49" s="64">
        <v>1</v>
      </c>
      <c r="BF49" s="63"/>
      <c r="BG49" s="63"/>
      <c r="BH49" s="67"/>
    </row>
    <row r="50" spans="1:60">
      <c r="A50" s="63" t="s">
        <v>2638</v>
      </c>
      <c r="B50" s="63" t="s">
        <v>2637</v>
      </c>
      <c r="C50" s="63" t="s">
        <v>2638</v>
      </c>
      <c r="D50" s="63" t="s">
        <v>2622</v>
      </c>
      <c r="E50" s="63" t="s">
        <v>2623</v>
      </c>
      <c r="F50" s="63" t="s">
        <v>2639</v>
      </c>
      <c r="G50" s="63" t="s">
        <v>2638</v>
      </c>
      <c r="H50" s="63" t="s">
        <v>2638</v>
      </c>
      <c r="I50" s="63" t="s">
        <v>2555</v>
      </c>
      <c r="J50" s="63" t="s">
        <v>2625</v>
      </c>
      <c r="K50" s="64">
        <v>0</v>
      </c>
      <c r="L50" s="63"/>
      <c r="M50" s="63"/>
      <c r="N50" s="63" t="s">
        <v>2626</v>
      </c>
      <c r="O50" s="63" t="s">
        <v>2234</v>
      </c>
      <c r="P50" s="63" t="s">
        <v>2229</v>
      </c>
      <c r="Q50" s="63" t="s">
        <v>2229</v>
      </c>
      <c r="R50" s="63" t="s">
        <v>2229</v>
      </c>
      <c r="S50" s="63" t="s">
        <v>2229</v>
      </c>
      <c r="T50" s="65">
        <v>0</v>
      </c>
      <c r="U50" s="66">
        <v>0</v>
      </c>
      <c r="V50" s="66">
        <v>0</v>
      </c>
      <c r="W50" s="66">
        <v>341697</v>
      </c>
      <c r="X50" s="66">
        <v>0</v>
      </c>
      <c r="Y50" s="66">
        <v>0</v>
      </c>
      <c r="Z50" s="66">
        <v>341697</v>
      </c>
      <c r="AA50" s="67">
        <v>0</v>
      </c>
      <c r="AB50" s="65">
        <v>0</v>
      </c>
      <c r="AC50" s="65">
        <v>0</v>
      </c>
      <c r="AD50" s="63"/>
      <c r="AE50" s="63" t="b">
        <v>0</v>
      </c>
      <c r="AF50" s="68">
        <v>0</v>
      </c>
      <c r="AG50" s="64">
        <v>0</v>
      </c>
      <c r="AH50" s="63"/>
      <c r="AI50" s="66">
        <v>0</v>
      </c>
      <c r="AJ50" s="63" t="s">
        <v>2608</v>
      </c>
      <c r="AK50" s="63" t="s">
        <v>2564</v>
      </c>
      <c r="AL50" s="63" t="s">
        <v>34</v>
      </c>
      <c r="AM50" s="67">
        <v>0</v>
      </c>
      <c r="AN50" s="63" t="s">
        <v>36</v>
      </c>
      <c r="AO50" s="67">
        <v>0</v>
      </c>
      <c r="AP50" s="64"/>
      <c r="AQ50" s="64"/>
      <c r="AR50" s="65"/>
      <c r="AS50" s="66">
        <v>0</v>
      </c>
      <c r="AT50" s="63"/>
      <c r="AU50" s="65"/>
      <c r="AV50" s="63"/>
      <c r="AW50" s="63"/>
      <c r="AX50" s="66"/>
      <c r="AY50" s="66"/>
      <c r="AZ50" s="66"/>
      <c r="BA50" s="66"/>
      <c r="BB50" s="63" t="s">
        <v>2576</v>
      </c>
      <c r="BC50" s="63" t="s">
        <v>2577</v>
      </c>
      <c r="BD50" s="63" t="s">
        <v>2541</v>
      </c>
      <c r="BE50" s="64">
        <v>1</v>
      </c>
      <c r="BF50" s="63"/>
      <c r="BG50" s="63"/>
      <c r="BH50" s="67"/>
    </row>
    <row r="51" spans="1:60">
      <c r="A51" s="63" t="s">
        <v>2638</v>
      </c>
      <c r="B51" s="63" t="s">
        <v>2637</v>
      </c>
      <c r="C51" s="63" t="s">
        <v>2638</v>
      </c>
      <c r="D51" s="63" t="s">
        <v>2622</v>
      </c>
      <c r="E51" s="63" t="s">
        <v>2623</v>
      </c>
      <c r="F51" s="63" t="s">
        <v>2639</v>
      </c>
      <c r="G51" s="63" t="s">
        <v>2638</v>
      </c>
      <c r="H51" s="63" t="s">
        <v>2638</v>
      </c>
      <c r="I51" s="63" t="s">
        <v>2555</v>
      </c>
      <c r="J51" s="63" t="s">
        <v>2625</v>
      </c>
      <c r="K51" s="64">
        <v>0</v>
      </c>
      <c r="L51" s="63"/>
      <c r="M51" s="63"/>
      <c r="N51" s="63" t="s">
        <v>2626</v>
      </c>
      <c r="O51" s="63" t="s">
        <v>2234</v>
      </c>
      <c r="P51" s="63" t="s">
        <v>2229</v>
      </c>
      <c r="Q51" s="63" t="s">
        <v>2229</v>
      </c>
      <c r="R51" s="63" t="s">
        <v>2229</v>
      </c>
      <c r="S51" s="63" t="s">
        <v>2229</v>
      </c>
      <c r="T51" s="65">
        <v>0</v>
      </c>
      <c r="U51" s="66">
        <v>0</v>
      </c>
      <c r="V51" s="66">
        <v>0</v>
      </c>
      <c r="W51" s="66">
        <v>341697</v>
      </c>
      <c r="X51" s="66">
        <v>0</v>
      </c>
      <c r="Y51" s="66">
        <v>0</v>
      </c>
      <c r="Z51" s="66">
        <v>341697</v>
      </c>
      <c r="AA51" s="67">
        <v>0</v>
      </c>
      <c r="AB51" s="65">
        <v>0</v>
      </c>
      <c r="AC51" s="65">
        <v>0</v>
      </c>
      <c r="AD51" s="63"/>
      <c r="AE51" s="63" t="b">
        <v>0</v>
      </c>
      <c r="AF51" s="68">
        <v>0</v>
      </c>
      <c r="AG51" s="64">
        <v>0</v>
      </c>
      <c r="AH51" s="63"/>
      <c r="AI51" s="66">
        <v>0</v>
      </c>
      <c r="AJ51" s="63" t="s">
        <v>2608</v>
      </c>
      <c r="AK51" s="63" t="s">
        <v>2564</v>
      </c>
      <c r="AL51" s="63" t="s">
        <v>34</v>
      </c>
      <c r="AM51" s="67">
        <v>0</v>
      </c>
      <c r="AN51" s="63" t="s">
        <v>36</v>
      </c>
      <c r="AO51" s="67">
        <v>0</v>
      </c>
      <c r="AP51" s="64"/>
      <c r="AQ51" s="64"/>
      <c r="AR51" s="65"/>
      <c r="AS51" s="66">
        <v>0</v>
      </c>
      <c r="AT51" s="63"/>
      <c r="AU51" s="65"/>
      <c r="AV51" s="63"/>
      <c r="AW51" s="63"/>
      <c r="AX51" s="66"/>
      <c r="AY51" s="66"/>
      <c r="AZ51" s="66"/>
      <c r="BA51" s="66"/>
      <c r="BB51" s="63" t="s">
        <v>2640</v>
      </c>
      <c r="BC51" s="63" t="s">
        <v>2641</v>
      </c>
      <c r="BD51" s="63" t="s">
        <v>2541</v>
      </c>
      <c r="BE51" s="64">
        <v>1</v>
      </c>
      <c r="BF51" s="63"/>
      <c r="BG51" s="63"/>
      <c r="BH51" s="67"/>
    </row>
    <row r="52" spans="1:60">
      <c r="A52" s="63" t="s">
        <v>2643</v>
      </c>
      <c r="B52" s="63" t="s">
        <v>2642</v>
      </c>
      <c r="C52" s="63" t="s">
        <v>2643</v>
      </c>
      <c r="D52" s="63" t="s">
        <v>2622</v>
      </c>
      <c r="E52" s="63" t="s">
        <v>2623</v>
      </c>
      <c r="F52" s="63"/>
      <c r="G52" s="63" t="s">
        <v>2643</v>
      </c>
      <c r="H52" s="63" t="s">
        <v>2643</v>
      </c>
      <c r="I52" s="63" t="s">
        <v>2555</v>
      </c>
      <c r="J52" s="63"/>
      <c r="K52" s="64">
        <v>0</v>
      </c>
      <c r="L52" s="63"/>
      <c r="M52" s="63" t="s">
        <v>2644</v>
      </c>
      <c r="N52" s="63" t="s">
        <v>2233</v>
      </c>
      <c r="O52" s="63" t="s">
        <v>2234</v>
      </c>
      <c r="P52" s="63" t="s">
        <v>2229</v>
      </c>
      <c r="Q52" s="63" t="s">
        <v>2229</v>
      </c>
      <c r="R52" s="63" t="s">
        <v>2229</v>
      </c>
      <c r="S52" s="63" t="s">
        <v>2229</v>
      </c>
      <c r="T52" s="65">
        <v>0</v>
      </c>
      <c r="U52" s="66">
        <v>0</v>
      </c>
      <c r="V52" s="66">
        <v>0</v>
      </c>
      <c r="W52" s="66">
        <v>481924</v>
      </c>
      <c r="X52" s="66">
        <v>0</v>
      </c>
      <c r="Y52" s="66">
        <v>0</v>
      </c>
      <c r="Z52" s="66">
        <v>481924</v>
      </c>
      <c r="AA52" s="67">
        <v>0</v>
      </c>
      <c r="AB52" s="65">
        <v>0</v>
      </c>
      <c r="AC52" s="65">
        <v>0</v>
      </c>
      <c r="AD52" s="63"/>
      <c r="AE52" s="63" t="b">
        <v>0</v>
      </c>
      <c r="AF52" s="68">
        <v>0</v>
      </c>
      <c r="AG52" s="64">
        <v>0</v>
      </c>
      <c r="AH52" s="63"/>
      <c r="AI52" s="66">
        <v>0</v>
      </c>
      <c r="AJ52" s="63" t="s">
        <v>2608</v>
      </c>
      <c r="AK52" s="63" t="s">
        <v>2564</v>
      </c>
      <c r="AL52" s="63" t="s">
        <v>34</v>
      </c>
      <c r="AM52" s="67">
        <v>0</v>
      </c>
      <c r="AN52" s="63" t="s">
        <v>36</v>
      </c>
      <c r="AO52" s="67">
        <v>0</v>
      </c>
      <c r="AP52" s="64"/>
      <c r="AQ52" s="64"/>
      <c r="AR52" s="65"/>
      <c r="AS52" s="66">
        <v>0</v>
      </c>
      <c r="AT52" s="63"/>
      <c r="AU52" s="65"/>
      <c r="AV52" s="63"/>
      <c r="AW52" s="63"/>
      <c r="AX52" s="66"/>
      <c r="AY52" s="66"/>
      <c r="AZ52" s="66"/>
      <c r="BA52" s="66"/>
      <c r="BB52" s="63"/>
      <c r="BC52" s="63"/>
      <c r="BD52" s="63"/>
      <c r="BE52" s="64"/>
      <c r="BF52" s="63"/>
      <c r="BG52" s="63"/>
      <c r="BH52" s="67"/>
    </row>
    <row r="53" spans="1:60">
      <c r="A53" s="63" t="s">
        <v>2646</v>
      </c>
      <c r="B53" s="63" t="s">
        <v>2645</v>
      </c>
      <c r="C53" s="63" t="s">
        <v>2646</v>
      </c>
      <c r="D53" s="63" t="s">
        <v>2607</v>
      </c>
      <c r="E53" s="63" t="s">
        <v>2647</v>
      </c>
      <c r="F53" s="63"/>
      <c r="G53" s="63" t="s">
        <v>2646</v>
      </c>
      <c r="H53" s="63" t="s">
        <v>2646</v>
      </c>
      <c r="I53" s="63"/>
      <c r="J53" s="63"/>
      <c r="K53" s="64">
        <v>0</v>
      </c>
      <c r="L53" s="63"/>
      <c r="M53" s="63"/>
      <c r="N53" s="63"/>
      <c r="O53" s="63"/>
      <c r="P53" s="63" t="s">
        <v>2229</v>
      </c>
      <c r="Q53" s="63"/>
      <c r="R53" s="63"/>
      <c r="S53" s="63"/>
      <c r="T53" s="65">
        <v>0</v>
      </c>
      <c r="U53" s="66">
        <v>0</v>
      </c>
      <c r="V53" s="66">
        <v>19200</v>
      </c>
      <c r="W53" s="66">
        <v>0</v>
      </c>
      <c r="X53" s="66">
        <v>0</v>
      </c>
      <c r="Y53" s="66">
        <v>0</v>
      </c>
      <c r="Z53" s="66">
        <v>0</v>
      </c>
      <c r="AA53" s="67">
        <v>0</v>
      </c>
      <c r="AB53" s="65"/>
      <c r="AC53" s="65"/>
      <c r="AD53" s="63"/>
      <c r="AE53" s="63" t="b">
        <v>0</v>
      </c>
      <c r="AF53" s="68">
        <v>0</v>
      </c>
      <c r="AG53" s="64">
        <v>0</v>
      </c>
      <c r="AH53" s="63"/>
      <c r="AI53" s="66">
        <v>0</v>
      </c>
      <c r="AJ53" s="63" t="s">
        <v>34</v>
      </c>
      <c r="AK53" s="63" t="s">
        <v>2531</v>
      </c>
      <c r="AL53" s="63" t="s">
        <v>34</v>
      </c>
      <c r="AM53" s="67">
        <v>0</v>
      </c>
      <c r="AN53" s="63" t="s">
        <v>2613</v>
      </c>
      <c r="AO53" s="67">
        <v>0</v>
      </c>
      <c r="AP53" s="64"/>
      <c r="AQ53" s="64"/>
      <c r="AR53" s="65">
        <v>0</v>
      </c>
      <c r="AS53" s="66"/>
      <c r="AT53" s="63"/>
      <c r="AU53" s="65"/>
      <c r="AV53" s="63"/>
      <c r="AW53" s="63"/>
      <c r="AX53" s="66"/>
      <c r="AY53" s="66"/>
      <c r="AZ53" s="66"/>
      <c r="BA53" s="66"/>
      <c r="BB53" s="63"/>
      <c r="BC53" s="63"/>
      <c r="BD53" s="63"/>
      <c r="BE53" s="64"/>
      <c r="BF53" s="63"/>
      <c r="BG53" s="63"/>
      <c r="BH53" s="67"/>
    </row>
    <row r="54" spans="1:60">
      <c r="A54" s="63" t="s">
        <v>2649</v>
      </c>
      <c r="B54" s="63" t="s">
        <v>2648</v>
      </c>
      <c r="C54" s="63" t="s">
        <v>2649</v>
      </c>
      <c r="D54" s="63" t="s">
        <v>2607</v>
      </c>
      <c r="E54" s="63"/>
      <c r="F54" s="63"/>
      <c r="G54" s="63" t="s">
        <v>2649</v>
      </c>
      <c r="H54" s="63" t="s">
        <v>2649</v>
      </c>
      <c r="I54" s="63"/>
      <c r="J54" s="63"/>
      <c r="K54" s="64">
        <v>0</v>
      </c>
      <c r="L54" s="63"/>
      <c r="M54" s="63"/>
      <c r="N54" s="63"/>
      <c r="O54" s="63" t="s">
        <v>2234</v>
      </c>
      <c r="P54" s="63" t="s">
        <v>2229</v>
      </c>
      <c r="Q54" s="63"/>
      <c r="R54" s="63"/>
      <c r="S54" s="63"/>
      <c r="T54" s="65">
        <v>0</v>
      </c>
      <c r="U54" s="66">
        <v>0</v>
      </c>
      <c r="V54" s="66">
        <v>36790000</v>
      </c>
      <c r="W54" s="66">
        <v>0</v>
      </c>
      <c r="X54" s="66">
        <v>0</v>
      </c>
      <c r="Y54" s="66">
        <v>0</v>
      </c>
      <c r="Z54" s="66">
        <v>0</v>
      </c>
      <c r="AA54" s="67">
        <v>0</v>
      </c>
      <c r="AB54" s="65"/>
      <c r="AC54" s="65"/>
      <c r="AD54" s="63"/>
      <c r="AE54" s="63" t="b">
        <v>0</v>
      </c>
      <c r="AF54" s="68">
        <v>0</v>
      </c>
      <c r="AG54" s="64">
        <v>0</v>
      </c>
      <c r="AH54" s="63"/>
      <c r="AI54" s="66">
        <v>0</v>
      </c>
      <c r="AJ54" s="63" t="s">
        <v>2525</v>
      </c>
      <c r="AK54" s="63" t="s">
        <v>2526</v>
      </c>
      <c r="AL54" s="63" t="s">
        <v>34</v>
      </c>
      <c r="AM54" s="67">
        <v>0</v>
      </c>
      <c r="AN54" s="63"/>
      <c r="AO54" s="67">
        <v>0</v>
      </c>
      <c r="AP54" s="64"/>
      <c r="AQ54" s="64"/>
      <c r="AR54" s="65">
        <v>0</v>
      </c>
      <c r="AS54" s="66"/>
      <c r="AT54" s="63"/>
      <c r="AU54" s="65"/>
      <c r="AV54" s="63"/>
      <c r="AW54" s="63"/>
      <c r="AX54" s="66"/>
      <c r="AY54" s="66"/>
      <c r="AZ54" s="66"/>
      <c r="BA54" s="66"/>
      <c r="BB54" s="63"/>
      <c r="BC54" s="63"/>
      <c r="BD54" s="63"/>
      <c r="BE54" s="64"/>
      <c r="BF54" s="63"/>
      <c r="BG54" s="63"/>
      <c r="BH54" s="67"/>
    </row>
    <row r="55" spans="1:60">
      <c r="A55" s="63" t="s">
        <v>2651</v>
      </c>
      <c r="B55" s="63" t="s">
        <v>2650</v>
      </c>
      <c r="C55" s="63" t="s">
        <v>2651</v>
      </c>
      <c r="D55" s="63" t="s">
        <v>2607</v>
      </c>
      <c r="E55" s="63"/>
      <c r="F55" s="63"/>
      <c r="G55" s="63" t="s">
        <v>2651</v>
      </c>
      <c r="H55" s="63" t="s">
        <v>2651</v>
      </c>
      <c r="I55" s="63" t="s">
        <v>2652</v>
      </c>
      <c r="J55" s="63"/>
      <c r="K55" s="64">
        <v>0</v>
      </c>
      <c r="L55" s="63"/>
      <c r="M55" s="63"/>
      <c r="N55" s="63"/>
      <c r="O55" s="63" t="s">
        <v>2234</v>
      </c>
      <c r="P55" s="63" t="s">
        <v>2229</v>
      </c>
      <c r="Q55" s="63" t="s">
        <v>2229</v>
      </c>
      <c r="R55" s="63" t="s">
        <v>2229</v>
      </c>
      <c r="S55" s="63" t="s">
        <v>2229</v>
      </c>
      <c r="T55" s="65">
        <v>0</v>
      </c>
      <c r="U55" s="66">
        <v>0</v>
      </c>
      <c r="V55" s="66">
        <v>17000000</v>
      </c>
      <c r="W55" s="66">
        <v>0</v>
      </c>
      <c r="X55" s="66">
        <v>0</v>
      </c>
      <c r="Y55" s="66">
        <v>0</v>
      </c>
      <c r="Z55" s="66">
        <v>0</v>
      </c>
      <c r="AA55" s="67">
        <v>0</v>
      </c>
      <c r="AB55" s="65"/>
      <c r="AC55" s="65"/>
      <c r="AD55" s="63"/>
      <c r="AE55" s="63" t="b">
        <v>0</v>
      </c>
      <c r="AF55" s="68">
        <v>0</v>
      </c>
      <c r="AG55" s="64">
        <v>0</v>
      </c>
      <c r="AH55" s="63"/>
      <c r="AI55" s="66">
        <v>0</v>
      </c>
      <c r="AJ55" s="63" t="s">
        <v>34</v>
      </c>
      <c r="AK55" s="63" t="s">
        <v>2531</v>
      </c>
      <c r="AL55" s="63" t="s">
        <v>34</v>
      </c>
      <c r="AM55" s="67">
        <v>0</v>
      </c>
      <c r="AN55" s="63" t="s">
        <v>36</v>
      </c>
      <c r="AO55" s="67">
        <v>0</v>
      </c>
      <c r="AP55" s="64"/>
      <c r="AQ55" s="64"/>
      <c r="AR55" s="65">
        <v>0</v>
      </c>
      <c r="AS55" s="66"/>
      <c r="AT55" s="63"/>
      <c r="AU55" s="65"/>
      <c r="AV55" s="63"/>
      <c r="AW55" s="63"/>
      <c r="AX55" s="66"/>
      <c r="AY55" s="66"/>
      <c r="AZ55" s="66"/>
      <c r="BA55" s="66"/>
      <c r="BB55" s="63"/>
      <c r="BC55" s="63"/>
      <c r="BD55" s="63"/>
      <c r="BE55" s="64"/>
      <c r="BF55" s="63"/>
      <c r="BG55" s="63"/>
      <c r="BH55" s="67"/>
    </row>
    <row r="56" spans="1:60">
      <c r="A56" s="63" t="s">
        <v>2654</v>
      </c>
      <c r="B56" s="63" t="s">
        <v>2653</v>
      </c>
      <c r="C56" s="63" t="s">
        <v>2654</v>
      </c>
      <c r="D56" s="63" t="s">
        <v>2550</v>
      </c>
      <c r="E56" s="63"/>
      <c r="F56" s="63"/>
      <c r="G56" s="63" t="s">
        <v>2654</v>
      </c>
      <c r="H56" s="63" t="s">
        <v>2654</v>
      </c>
      <c r="I56" s="63"/>
      <c r="J56" s="63"/>
      <c r="K56" s="64">
        <v>0</v>
      </c>
      <c r="L56" s="63"/>
      <c r="M56" s="63"/>
      <c r="N56" s="63"/>
      <c r="O56" s="63"/>
      <c r="P56" s="63"/>
      <c r="Q56" s="63"/>
      <c r="R56" s="63"/>
      <c r="S56" s="63"/>
      <c r="T56" s="65">
        <v>0</v>
      </c>
      <c r="U56" s="66">
        <v>0</v>
      </c>
      <c r="V56" s="66">
        <v>0</v>
      </c>
      <c r="W56" s="66">
        <v>0</v>
      </c>
      <c r="X56" s="66">
        <v>0</v>
      </c>
      <c r="Y56" s="66">
        <v>0</v>
      </c>
      <c r="Z56" s="66">
        <v>0</v>
      </c>
      <c r="AA56" s="67">
        <v>0</v>
      </c>
      <c r="AB56" s="65"/>
      <c r="AC56" s="65"/>
      <c r="AD56" s="63"/>
      <c r="AE56" s="63" t="b">
        <v>0</v>
      </c>
      <c r="AF56" s="68">
        <v>0</v>
      </c>
      <c r="AG56" s="64">
        <v>0</v>
      </c>
      <c r="AH56" s="63"/>
      <c r="AI56" s="66">
        <v>0</v>
      </c>
      <c r="AJ56" s="63" t="s">
        <v>34</v>
      </c>
      <c r="AK56" s="63" t="s">
        <v>2531</v>
      </c>
      <c r="AL56" s="63" t="s">
        <v>34</v>
      </c>
      <c r="AM56" s="67">
        <v>0</v>
      </c>
      <c r="AN56" s="63" t="s">
        <v>36</v>
      </c>
      <c r="AO56" s="67">
        <v>0</v>
      </c>
      <c r="AP56" s="64"/>
      <c r="AQ56" s="64"/>
      <c r="AR56" s="65">
        <v>0</v>
      </c>
      <c r="AS56" s="66"/>
      <c r="AT56" s="63"/>
      <c r="AU56" s="65"/>
      <c r="AV56" s="63"/>
      <c r="AW56" s="63"/>
      <c r="AX56" s="66"/>
      <c r="AY56" s="66"/>
      <c r="AZ56" s="66"/>
      <c r="BA56" s="66"/>
      <c r="BB56" s="63"/>
      <c r="BC56" s="63"/>
      <c r="BD56" s="63"/>
      <c r="BE56" s="64"/>
      <c r="BF56" s="63"/>
      <c r="BG56" s="63"/>
      <c r="BH56" s="67"/>
    </row>
    <row r="57" spans="1:60">
      <c r="A57" s="63" t="s">
        <v>2656</v>
      </c>
      <c r="B57" s="63" t="s">
        <v>2655</v>
      </c>
      <c r="C57" s="63" t="s">
        <v>2656</v>
      </c>
      <c r="D57" s="63" t="s">
        <v>2550</v>
      </c>
      <c r="E57" s="63"/>
      <c r="F57" s="63"/>
      <c r="G57" s="63" t="s">
        <v>2656</v>
      </c>
      <c r="H57" s="63" t="s">
        <v>2656</v>
      </c>
      <c r="I57" s="63"/>
      <c r="J57" s="63"/>
      <c r="K57" s="64">
        <v>0</v>
      </c>
      <c r="L57" s="63"/>
      <c r="M57" s="63"/>
      <c r="N57" s="63"/>
      <c r="O57" s="63"/>
      <c r="P57" s="63"/>
      <c r="Q57" s="63"/>
      <c r="R57" s="63"/>
      <c r="S57" s="63"/>
      <c r="T57" s="65">
        <v>0</v>
      </c>
      <c r="U57" s="66">
        <v>0</v>
      </c>
      <c r="V57" s="66">
        <v>0</v>
      </c>
      <c r="W57" s="66">
        <v>0</v>
      </c>
      <c r="X57" s="66">
        <v>0</v>
      </c>
      <c r="Y57" s="66">
        <v>0</v>
      </c>
      <c r="Z57" s="66">
        <v>0</v>
      </c>
      <c r="AA57" s="67">
        <v>0</v>
      </c>
      <c r="AB57" s="65"/>
      <c r="AC57" s="65"/>
      <c r="AD57" s="63"/>
      <c r="AE57" s="63" t="b">
        <v>0</v>
      </c>
      <c r="AF57" s="68">
        <v>0</v>
      </c>
      <c r="AG57" s="64">
        <v>0</v>
      </c>
      <c r="AH57" s="63"/>
      <c r="AI57" s="66">
        <v>0</v>
      </c>
      <c r="AJ57" s="63" t="s">
        <v>34</v>
      </c>
      <c r="AK57" s="63" t="s">
        <v>2531</v>
      </c>
      <c r="AL57" s="63" t="s">
        <v>34</v>
      </c>
      <c r="AM57" s="67">
        <v>0</v>
      </c>
      <c r="AN57" s="63" t="s">
        <v>36</v>
      </c>
      <c r="AO57" s="67">
        <v>0</v>
      </c>
      <c r="AP57" s="64"/>
      <c r="AQ57" s="64"/>
      <c r="AR57" s="65">
        <v>0</v>
      </c>
      <c r="AS57" s="66"/>
      <c r="AT57" s="63"/>
      <c r="AU57" s="65"/>
      <c r="AV57" s="63"/>
      <c r="AW57" s="63"/>
      <c r="AX57" s="66"/>
      <c r="AY57" s="66"/>
      <c r="AZ57" s="66"/>
      <c r="BA57" s="66"/>
      <c r="BB57" s="63"/>
      <c r="BC57" s="63"/>
      <c r="BD57" s="63"/>
      <c r="BE57" s="64"/>
      <c r="BF57" s="63"/>
      <c r="BG57" s="63"/>
      <c r="BH57" s="67"/>
    </row>
    <row r="58" spans="1:60">
      <c r="A58" s="63" t="s">
        <v>2658</v>
      </c>
      <c r="B58" s="63" t="s">
        <v>2657</v>
      </c>
      <c r="C58" s="63" t="s">
        <v>2658</v>
      </c>
      <c r="D58" s="63" t="s">
        <v>2550</v>
      </c>
      <c r="E58" s="63"/>
      <c r="F58" s="63"/>
      <c r="G58" s="63" t="s">
        <v>2658</v>
      </c>
      <c r="H58" s="63" t="s">
        <v>2658</v>
      </c>
      <c r="I58" s="63"/>
      <c r="J58" s="63"/>
      <c r="K58" s="64">
        <v>0</v>
      </c>
      <c r="L58" s="63"/>
      <c r="M58" s="63"/>
      <c r="N58" s="63"/>
      <c r="O58" s="63"/>
      <c r="P58" s="63"/>
      <c r="Q58" s="63"/>
      <c r="R58" s="63"/>
      <c r="S58" s="63"/>
      <c r="T58" s="65">
        <v>0</v>
      </c>
      <c r="U58" s="66">
        <v>0</v>
      </c>
      <c r="V58" s="66">
        <v>0</v>
      </c>
      <c r="W58" s="66">
        <v>0</v>
      </c>
      <c r="X58" s="66">
        <v>0</v>
      </c>
      <c r="Y58" s="66">
        <v>0</v>
      </c>
      <c r="Z58" s="66">
        <v>0</v>
      </c>
      <c r="AA58" s="67">
        <v>0</v>
      </c>
      <c r="AB58" s="65"/>
      <c r="AC58" s="65"/>
      <c r="AD58" s="63"/>
      <c r="AE58" s="63" t="b">
        <v>0</v>
      </c>
      <c r="AF58" s="68">
        <v>0</v>
      </c>
      <c r="AG58" s="64">
        <v>0</v>
      </c>
      <c r="AH58" s="63"/>
      <c r="AI58" s="66">
        <v>0</v>
      </c>
      <c r="AJ58" s="63" t="s">
        <v>34</v>
      </c>
      <c r="AK58" s="63" t="s">
        <v>2531</v>
      </c>
      <c r="AL58" s="63" t="s">
        <v>34</v>
      </c>
      <c r="AM58" s="67">
        <v>0</v>
      </c>
      <c r="AN58" s="63" t="s">
        <v>36</v>
      </c>
      <c r="AO58" s="67">
        <v>0</v>
      </c>
      <c r="AP58" s="64"/>
      <c r="AQ58" s="64"/>
      <c r="AR58" s="65">
        <v>0</v>
      </c>
      <c r="AS58" s="66"/>
      <c r="AT58" s="63"/>
      <c r="AU58" s="65"/>
      <c r="AV58" s="63"/>
      <c r="AW58" s="63"/>
      <c r="AX58" s="66"/>
      <c r="AY58" s="66"/>
      <c r="AZ58" s="66"/>
      <c r="BA58" s="66"/>
      <c r="BB58" s="63"/>
      <c r="BC58" s="63"/>
      <c r="BD58" s="63"/>
      <c r="BE58" s="64"/>
      <c r="BF58" s="63"/>
      <c r="BG58" s="63"/>
      <c r="BH58" s="67"/>
    </row>
    <row r="59" spans="1:60">
      <c r="A59" s="63" t="s">
        <v>2660</v>
      </c>
      <c r="B59" s="63" t="s">
        <v>2659</v>
      </c>
      <c r="C59" s="63" t="s">
        <v>2660</v>
      </c>
      <c r="D59" s="63" t="s">
        <v>2522</v>
      </c>
      <c r="E59" s="63" t="s">
        <v>2540</v>
      </c>
      <c r="F59" s="63"/>
      <c r="G59" s="63" t="s">
        <v>2660</v>
      </c>
      <c r="H59" s="63" t="s">
        <v>2660</v>
      </c>
      <c r="I59" s="63" t="s">
        <v>2541</v>
      </c>
      <c r="J59" s="63"/>
      <c r="K59" s="64">
        <v>0</v>
      </c>
      <c r="L59" s="63"/>
      <c r="M59" s="63"/>
      <c r="N59" s="63" t="s">
        <v>2233</v>
      </c>
      <c r="O59" s="63" t="s">
        <v>2234</v>
      </c>
      <c r="P59" s="63" t="s">
        <v>2229</v>
      </c>
      <c r="Q59" s="63" t="s">
        <v>2229</v>
      </c>
      <c r="R59" s="63" t="s">
        <v>2229</v>
      </c>
      <c r="S59" s="63" t="s">
        <v>2229</v>
      </c>
      <c r="T59" s="65">
        <v>0</v>
      </c>
      <c r="U59" s="66">
        <v>0</v>
      </c>
      <c r="V59" s="66">
        <v>62000</v>
      </c>
      <c r="W59" s="66">
        <v>105400</v>
      </c>
      <c r="X59" s="66">
        <v>126364</v>
      </c>
      <c r="Y59" s="66">
        <v>0</v>
      </c>
      <c r="Z59" s="66">
        <v>105400</v>
      </c>
      <c r="AA59" s="67">
        <v>0</v>
      </c>
      <c r="AB59" s="65">
        <v>0</v>
      </c>
      <c r="AC59" s="65">
        <v>0</v>
      </c>
      <c r="AD59" s="63"/>
      <c r="AE59" s="63" t="b">
        <v>0</v>
      </c>
      <c r="AF59" s="68">
        <v>0</v>
      </c>
      <c r="AG59" s="64">
        <v>0</v>
      </c>
      <c r="AH59" s="63"/>
      <c r="AI59" s="66">
        <v>0</v>
      </c>
      <c r="AJ59" s="63" t="s">
        <v>2525</v>
      </c>
      <c r="AK59" s="63" t="s">
        <v>2526</v>
      </c>
      <c r="AL59" s="63" t="s">
        <v>34</v>
      </c>
      <c r="AM59" s="67">
        <v>0</v>
      </c>
      <c r="AN59" s="63" t="s">
        <v>36</v>
      </c>
      <c r="AO59" s="67">
        <v>1</v>
      </c>
      <c r="AP59" s="64"/>
      <c r="AQ59" s="64"/>
      <c r="AR59" s="65"/>
      <c r="AS59" s="66">
        <v>0</v>
      </c>
      <c r="AT59" s="63"/>
      <c r="AU59" s="65"/>
      <c r="AV59" s="63"/>
      <c r="AW59" s="63"/>
      <c r="AX59" s="66"/>
      <c r="AY59" s="66"/>
      <c r="AZ59" s="66"/>
      <c r="BA59" s="66"/>
      <c r="BB59" s="63"/>
      <c r="BC59" s="63"/>
      <c r="BD59" s="63"/>
      <c r="BE59" s="64"/>
      <c r="BF59" s="63"/>
      <c r="BG59" s="63"/>
      <c r="BH59" s="67"/>
    </row>
    <row r="60" spans="1:60">
      <c r="A60" s="63" t="s">
        <v>2662</v>
      </c>
      <c r="B60" s="63" t="s">
        <v>2661</v>
      </c>
      <c r="C60" s="63" t="s">
        <v>2662</v>
      </c>
      <c r="D60" s="63" t="s">
        <v>2522</v>
      </c>
      <c r="E60" s="63"/>
      <c r="F60" s="63"/>
      <c r="G60" s="63" t="s">
        <v>2662</v>
      </c>
      <c r="H60" s="63" t="s">
        <v>2662</v>
      </c>
      <c r="I60" s="63" t="s">
        <v>2523</v>
      </c>
      <c r="J60" s="63"/>
      <c r="K60" s="64">
        <v>0</v>
      </c>
      <c r="L60" s="63"/>
      <c r="M60" s="63"/>
      <c r="N60" s="63" t="s">
        <v>2663</v>
      </c>
      <c r="O60" s="63" t="s">
        <v>2664</v>
      </c>
      <c r="P60" s="63" t="s">
        <v>2229</v>
      </c>
      <c r="Q60" s="63" t="s">
        <v>2229</v>
      </c>
      <c r="R60" s="63" t="s">
        <v>2229</v>
      </c>
      <c r="S60" s="63" t="s">
        <v>2229</v>
      </c>
      <c r="T60" s="65">
        <v>0</v>
      </c>
      <c r="U60" s="66">
        <v>0</v>
      </c>
      <c r="V60" s="66">
        <v>324545455</v>
      </c>
      <c r="W60" s="66">
        <v>0</v>
      </c>
      <c r="X60" s="66">
        <v>0</v>
      </c>
      <c r="Y60" s="66">
        <v>0</v>
      </c>
      <c r="Z60" s="66">
        <v>0</v>
      </c>
      <c r="AA60" s="67">
        <v>0</v>
      </c>
      <c r="AB60" s="65">
        <v>0</v>
      </c>
      <c r="AC60" s="65">
        <v>0</v>
      </c>
      <c r="AD60" s="63"/>
      <c r="AE60" s="63" t="b">
        <v>0</v>
      </c>
      <c r="AF60" s="68">
        <v>0</v>
      </c>
      <c r="AG60" s="64">
        <v>0</v>
      </c>
      <c r="AH60" s="63"/>
      <c r="AI60" s="66">
        <v>0</v>
      </c>
      <c r="AJ60" s="63" t="s">
        <v>34</v>
      </c>
      <c r="AK60" s="63" t="s">
        <v>2531</v>
      </c>
      <c r="AL60" s="63" t="s">
        <v>34</v>
      </c>
      <c r="AM60" s="67">
        <v>0</v>
      </c>
      <c r="AN60" s="63" t="s">
        <v>36</v>
      </c>
      <c r="AO60" s="67">
        <v>0</v>
      </c>
      <c r="AP60" s="64"/>
      <c r="AQ60" s="64"/>
      <c r="AR60" s="65"/>
      <c r="AS60" s="66">
        <v>0</v>
      </c>
      <c r="AT60" s="63"/>
      <c r="AU60" s="65"/>
      <c r="AV60" s="63"/>
      <c r="AW60" s="63"/>
      <c r="AX60" s="66"/>
      <c r="AY60" s="66"/>
      <c r="AZ60" s="66"/>
      <c r="BA60" s="66"/>
      <c r="BB60" s="63"/>
      <c r="BC60" s="63"/>
      <c r="BD60" s="63"/>
      <c r="BE60" s="64"/>
      <c r="BF60" s="63"/>
      <c r="BG60" s="63"/>
      <c r="BH60" s="67"/>
    </row>
    <row r="61" spans="1:60">
      <c r="A61" s="63" t="s">
        <v>2665</v>
      </c>
      <c r="B61" s="63" t="s">
        <v>2236</v>
      </c>
      <c r="C61" s="63" t="s">
        <v>2665</v>
      </c>
      <c r="D61" s="63" t="s">
        <v>2522</v>
      </c>
      <c r="E61" s="63" t="s">
        <v>2666</v>
      </c>
      <c r="F61" s="63"/>
      <c r="G61" s="63" t="s">
        <v>2665</v>
      </c>
      <c r="H61" s="63" t="s">
        <v>2665</v>
      </c>
      <c r="I61" s="63" t="s">
        <v>2571</v>
      </c>
      <c r="J61" s="63"/>
      <c r="K61" s="64">
        <v>0</v>
      </c>
      <c r="L61" s="63"/>
      <c r="M61" s="63"/>
      <c r="N61" s="63" t="s">
        <v>2233</v>
      </c>
      <c r="O61" s="63" t="s">
        <v>2234</v>
      </c>
      <c r="P61" s="63" t="s">
        <v>2229</v>
      </c>
      <c r="Q61" s="63" t="s">
        <v>2229</v>
      </c>
      <c r="R61" s="63" t="s">
        <v>2229</v>
      </c>
      <c r="S61" s="63" t="s">
        <v>2229</v>
      </c>
      <c r="T61" s="65">
        <v>0</v>
      </c>
      <c r="U61" s="66">
        <v>0</v>
      </c>
      <c r="V61" s="66">
        <v>0</v>
      </c>
      <c r="W61" s="66">
        <v>0</v>
      </c>
      <c r="X61" s="66">
        <v>0</v>
      </c>
      <c r="Y61" s="66">
        <v>0</v>
      </c>
      <c r="Z61" s="66">
        <v>0</v>
      </c>
      <c r="AA61" s="67">
        <v>0</v>
      </c>
      <c r="AB61" s="65">
        <v>0</v>
      </c>
      <c r="AC61" s="65">
        <v>0</v>
      </c>
      <c r="AD61" s="63"/>
      <c r="AE61" s="63" t="b">
        <v>0</v>
      </c>
      <c r="AF61" s="68">
        <v>0</v>
      </c>
      <c r="AG61" s="64">
        <v>0</v>
      </c>
      <c r="AH61" s="63"/>
      <c r="AI61" s="66">
        <v>0</v>
      </c>
      <c r="AJ61" s="63" t="s">
        <v>34</v>
      </c>
      <c r="AK61" s="63" t="s">
        <v>2531</v>
      </c>
      <c r="AL61" s="63" t="s">
        <v>34</v>
      </c>
      <c r="AM61" s="67">
        <v>0</v>
      </c>
      <c r="AN61" s="63" t="s">
        <v>36</v>
      </c>
      <c r="AO61" s="67">
        <v>0</v>
      </c>
      <c r="AP61" s="64"/>
      <c r="AQ61" s="64"/>
      <c r="AR61" s="65"/>
      <c r="AS61" s="66">
        <v>0</v>
      </c>
      <c r="AT61" s="63"/>
      <c r="AU61" s="65"/>
      <c r="AV61" s="63"/>
      <c r="AW61" s="63"/>
      <c r="AX61" s="66"/>
      <c r="AY61" s="66"/>
      <c r="AZ61" s="66"/>
      <c r="BA61" s="66"/>
      <c r="BB61" s="63"/>
      <c r="BC61" s="63"/>
      <c r="BD61" s="63"/>
      <c r="BE61" s="64"/>
      <c r="BF61" s="63"/>
      <c r="BG61" s="63"/>
      <c r="BH61" s="67"/>
    </row>
    <row r="62" spans="1:60">
      <c r="A62" s="63" t="s">
        <v>2668</v>
      </c>
      <c r="B62" s="63" t="s">
        <v>2667</v>
      </c>
      <c r="C62" s="63" t="s">
        <v>2668</v>
      </c>
      <c r="D62" s="63" t="s">
        <v>2522</v>
      </c>
      <c r="E62" s="63"/>
      <c r="F62" s="63"/>
      <c r="G62" s="63" t="s">
        <v>2668</v>
      </c>
      <c r="H62" s="63" t="s">
        <v>2668</v>
      </c>
      <c r="I62" s="63" t="s">
        <v>2523</v>
      </c>
      <c r="J62" s="63"/>
      <c r="K62" s="64">
        <v>0</v>
      </c>
      <c r="L62" s="63"/>
      <c r="M62" s="63"/>
      <c r="N62" s="63" t="s">
        <v>2233</v>
      </c>
      <c r="O62" s="63" t="s">
        <v>2234</v>
      </c>
      <c r="P62" s="63" t="s">
        <v>2229</v>
      </c>
      <c r="Q62" s="63" t="s">
        <v>2229</v>
      </c>
      <c r="R62" s="63" t="s">
        <v>2229</v>
      </c>
      <c r="S62" s="63" t="s">
        <v>2229</v>
      </c>
      <c r="T62" s="65">
        <v>0</v>
      </c>
      <c r="U62" s="66">
        <v>0</v>
      </c>
      <c r="V62" s="66">
        <v>6060</v>
      </c>
      <c r="W62" s="66">
        <v>0</v>
      </c>
      <c r="X62" s="66">
        <v>0</v>
      </c>
      <c r="Y62" s="66">
        <v>0</v>
      </c>
      <c r="Z62" s="66">
        <v>0</v>
      </c>
      <c r="AA62" s="67">
        <v>0</v>
      </c>
      <c r="AB62" s="65">
        <v>0</v>
      </c>
      <c r="AC62" s="65">
        <v>0</v>
      </c>
      <c r="AD62" s="63"/>
      <c r="AE62" s="63" t="b">
        <v>0</v>
      </c>
      <c r="AF62" s="68">
        <v>0</v>
      </c>
      <c r="AG62" s="64">
        <v>0</v>
      </c>
      <c r="AH62" s="63"/>
      <c r="AI62" s="66">
        <v>0</v>
      </c>
      <c r="AJ62" s="63" t="s">
        <v>34</v>
      </c>
      <c r="AK62" s="63" t="s">
        <v>2531</v>
      </c>
      <c r="AL62" s="63" t="s">
        <v>34</v>
      </c>
      <c r="AM62" s="67">
        <v>0</v>
      </c>
      <c r="AN62" s="63" t="s">
        <v>36</v>
      </c>
      <c r="AO62" s="67">
        <v>0</v>
      </c>
      <c r="AP62" s="64"/>
      <c r="AQ62" s="64"/>
      <c r="AR62" s="65"/>
      <c r="AS62" s="66">
        <v>0</v>
      </c>
      <c r="AT62" s="63"/>
      <c r="AU62" s="65"/>
      <c r="AV62" s="63"/>
      <c r="AW62" s="63"/>
      <c r="AX62" s="66"/>
      <c r="AY62" s="66"/>
      <c r="AZ62" s="66"/>
      <c r="BA62" s="66"/>
      <c r="BB62" s="63"/>
      <c r="BC62" s="63"/>
      <c r="BD62" s="63"/>
      <c r="BE62" s="64"/>
      <c r="BF62" s="63"/>
      <c r="BG62" s="63"/>
      <c r="BH62" s="67"/>
    </row>
    <row r="63" spans="1:60">
      <c r="A63" s="63" t="s">
        <v>2670</v>
      </c>
      <c r="B63" s="63" t="s">
        <v>2669</v>
      </c>
      <c r="C63" s="63" t="s">
        <v>2670</v>
      </c>
      <c r="D63" s="63" t="s">
        <v>2522</v>
      </c>
      <c r="E63" s="63" t="s">
        <v>2540</v>
      </c>
      <c r="F63" s="63"/>
      <c r="G63" s="63" t="s">
        <v>2670</v>
      </c>
      <c r="H63" s="63" t="s">
        <v>2670</v>
      </c>
      <c r="I63" s="63" t="s">
        <v>2541</v>
      </c>
      <c r="J63" s="63"/>
      <c r="K63" s="64">
        <v>0</v>
      </c>
      <c r="L63" s="63"/>
      <c r="M63" s="63"/>
      <c r="N63" s="63" t="s">
        <v>2233</v>
      </c>
      <c r="O63" s="63" t="s">
        <v>2234</v>
      </c>
      <c r="P63" s="63" t="s">
        <v>2229</v>
      </c>
      <c r="Q63" s="63" t="s">
        <v>2229</v>
      </c>
      <c r="R63" s="63" t="s">
        <v>2229</v>
      </c>
      <c r="S63" s="63" t="s">
        <v>2229</v>
      </c>
      <c r="T63" s="65">
        <v>0</v>
      </c>
      <c r="U63" s="66">
        <v>0</v>
      </c>
      <c r="V63" s="66">
        <v>0</v>
      </c>
      <c r="W63" s="66">
        <v>212400</v>
      </c>
      <c r="X63" s="66">
        <v>0</v>
      </c>
      <c r="Y63" s="66">
        <v>0</v>
      </c>
      <c r="Z63" s="66">
        <v>212400</v>
      </c>
      <c r="AA63" s="67">
        <v>0</v>
      </c>
      <c r="AB63" s="65">
        <v>0</v>
      </c>
      <c r="AC63" s="65">
        <v>0</v>
      </c>
      <c r="AD63" s="63"/>
      <c r="AE63" s="63" t="b">
        <v>0</v>
      </c>
      <c r="AF63" s="68">
        <v>0</v>
      </c>
      <c r="AG63" s="64">
        <v>0</v>
      </c>
      <c r="AH63" s="63"/>
      <c r="AI63" s="66">
        <v>0</v>
      </c>
      <c r="AJ63" s="63" t="s">
        <v>2525</v>
      </c>
      <c r="AK63" s="63" t="s">
        <v>2526</v>
      </c>
      <c r="AL63" s="63" t="s">
        <v>34</v>
      </c>
      <c r="AM63" s="67">
        <v>0</v>
      </c>
      <c r="AN63" s="63" t="s">
        <v>36</v>
      </c>
      <c r="AO63" s="67">
        <v>1</v>
      </c>
      <c r="AP63" s="64"/>
      <c r="AQ63" s="64"/>
      <c r="AR63" s="65"/>
      <c r="AS63" s="66">
        <v>0</v>
      </c>
      <c r="AT63" s="63"/>
      <c r="AU63" s="65"/>
      <c r="AV63" s="63"/>
      <c r="AW63" s="63"/>
      <c r="AX63" s="66"/>
      <c r="AY63" s="66"/>
      <c r="AZ63" s="66"/>
      <c r="BA63" s="66"/>
      <c r="BB63" s="63"/>
      <c r="BC63" s="63"/>
      <c r="BD63" s="63"/>
      <c r="BE63" s="64"/>
      <c r="BF63" s="63"/>
      <c r="BG63" s="63"/>
      <c r="BH63" s="67"/>
    </row>
    <row r="64" spans="1:60">
      <c r="A64" s="63" t="s">
        <v>2672</v>
      </c>
      <c r="B64" s="63" t="s">
        <v>2671</v>
      </c>
      <c r="C64" s="63" t="s">
        <v>2672</v>
      </c>
      <c r="D64" s="63" t="s">
        <v>2522</v>
      </c>
      <c r="E64" s="63" t="s">
        <v>2540</v>
      </c>
      <c r="F64" s="63"/>
      <c r="G64" s="63" t="s">
        <v>2672</v>
      </c>
      <c r="H64" s="63" t="s">
        <v>2672</v>
      </c>
      <c r="I64" s="63" t="s">
        <v>2541</v>
      </c>
      <c r="J64" s="63"/>
      <c r="K64" s="64">
        <v>0</v>
      </c>
      <c r="L64" s="63"/>
      <c r="M64" s="63"/>
      <c r="N64" s="63" t="s">
        <v>2233</v>
      </c>
      <c r="O64" s="63" t="s">
        <v>2234</v>
      </c>
      <c r="P64" s="63" t="s">
        <v>2229</v>
      </c>
      <c r="Q64" s="63" t="s">
        <v>2229</v>
      </c>
      <c r="R64" s="63" t="s">
        <v>2229</v>
      </c>
      <c r="S64" s="63" t="s">
        <v>2229</v>
      </c>
      <c r="T64" s="65">
        <v>0</v>
      </c>
      <c r="U64" s="66">
        <v>0</v>
      </c>
      <c r="V64" s="66">
        <v>62810</v>
      </c>
      <c r="W64" s="66">
        <v>110250</v>
      </c>
      <c r="X64" s="66">
        <v>88200</v>
      </c>
      <c r="Y64" s="66">
        <v>0</v>
      </c>
      <c r="Z64" s="66">
        <v>110250</v>
      </c>
      <c r="AA64" s="67">
        <v>0</v>
      </c>
      <c r="AB64" s="65">
        <v>0</v>
      </c>
      <c r="AC64" s="65">
        <v>0</v>
      </c>
      <c r="AD64" s="63"/>
      <c r="AE64" s="63" t="b">
        <v>0</v>
      </c>
      <c r="AF64" s="68">
        <v>0</v>
      </c>
      <c r="AG64" s="64">
        <v>310</v>
      </c>
      <c r="AH64" s="63"/>
      <c r="AI64" s="66">
        <v>309653300</v>
      </c>
      <c r="AJ64" s="63" t="s">
        <v>2525</v>
      </c>
      <c r="AK64" s="63" t="s">
        <v>2526</v>
      </c>
      <c r="AL64" s="63" t="s">
        <v>34</v>
      </c>
      <c r="AM64" s="67">
        <v>0</v>
      </c>
      <c r="AN64" s="63" t="s">
        <v>36</v>
      </c>
      <c r="AO64" s="67">
        <v>1</v>
      </c>
      <c r="AP64" s="64"/>
      <c r="AQ64" s="64"/>
      <c r="AR64" s="65"/>
      <c r="AS64" s="66">
        <v>0</v>
      </c>
      <c r="AT64" s="63"/>
      <c r="AU64" s="65"/>
      <c r="AV64" s="63"/>
      <c r="AW64" s="63"/>
      <c r="AX64" s="66"/>
      <c r="AY64" s="66"/>
      <c r="AZ64" s="66"/>
      <c r="BA64" s="66"/>
      <c r="BB64" s="63"/>
      <c r="BC64" s="63"/>
      <c r="BD64" s="63"/>
      <c r="BE64" s="64"/>
      <c r="BF64" s="63"/>
      <c r="BG64" s="63"/>
      <c r="BH64" s="67"/>
    </row>
    <row r="65" spans="1:60">
      <c r="A65" s="63" t="s">
        <v>2674</v>
      </c>
      <c r="B65" s="63" t="s">
        <v>2673</v>
      </c>
      <c r="C65" s="63" t="s">
        <v>2674</v>
      </c>
      <c r="D65" s="63" t="s">
        <v>2522</v>
      </c>
      <c r="E65" s="63"/>
      <c r="F65" s="63"/>
      <c r="G65" s="63" t="s">
        <v>2674</v>
      </c>
      <c r="H65" s="63" t="s">
        <v>2674</v>
      </c>
      <c r="I65" s="63" t="s">
        <v>2571</v>
      </c>
      <c r="J65" s="63"/>
      <c r="K65" s="64">
        <v>0</v>
      </c>
      <c r="L65" s="63"/>
      <c r="M65" s="63"/>
      <c r="N65" s="63" t="s">
        <v>2233</v>
      </c>
      <c r="O65" s="63" t="s">
        <v>2234</v>
      </c>
      <c r="P65" s="63" t="s">
        <v>2229</v>
      </c>
      <c r="Q65" s="63" t="s">
        <v>2229</v>
      </c>
      <c r="R65" s="63" t="s">
        <v>2229</v>
      </c>
      <c r="S65" s="63" t="s">
        <v>2229</v>
      </c>
      <c r="T65" s="65">
        <v>0</v>
      </c>
      <c r="U65" s="66">
        <v>0</v>
      </c>
      <c r="V65" s="66">
        <v>24000</v>
      </c>
      <c r="W65" s="66">
        <v>0</v>
      </c>
      <c r="X65" s="66">
        <v>0</v>
      </c>
      <c r="Y65" s="66">
        <v>0</v>
      </c>
      <c r="Z65" s="66">
        <v>0</v>
      </c>
      <c r="AA65" s="67">
        <v>0</v>
      </c>
      <c r="AB65" s="65">
        <v>0</v>
      </c>
      <c r="AC65" s="65">
        <v>0</v>
      </c>
      <c r="AD65" s="63"/>
      <c r="AE65" s="63" t="b">
        <v>0</v>
      </c>
      <c r="AF65" s="68">
        <v>0</v>
      </c>
      <c r="AG65" s="64">
        <v>1</v>
      </c>
      <c r="AH65" s="63"/>
      <c r="AI65" s="66">
        <v>0</v>
      </c>
      <c r="AJ65" s="63" t="s">
        <v>34</v>
      </c>
      <c r="AK65" s="63" t="s">
        <v>2531</v>
      </c>
      <c r="AL65" s="63" t="s">
        <v>34</v>
      </c>
      <c r="AM65" s="67">
        <v>0</v>
      </c>
      <c r="AN65" s="63" t="s">
        <v>36</v>
      </c>
      <c r="AO65" s="67">
        <v>0</v>
      </c>
      <c r="AP65" s="64"/>
      <c r="AQ65" s="64"/>
      <c r="AR65" s="65"/>
      <c r="AS65" s="66">
        <v>0</v>
      </c>
      <c r="AT65" s="63"/>
      <c r="AU65" s="65"/>
      <c r="AV65" s="63"/>
      <c r="AW65" s="63"/>
      <c r="AX65" s="66"/>
      <c r="AY65" s="66"/>
      <c r="AZ65" s="66"/>
      <c r="BA65" s="66"/>
      <c r="BB65" s="63"/>
      <c r="BC65" s="63"/>
      <c r="BD65" s="63"/>
      <c r="BE65" s="64"/>
      <c r="BF65" s="63"/>
      <c r="BG65" s="63"/>
      <c r="BH65" s="67"/>
    </row>
    <row r="66" spans="1:60">
      <c r="A66" s="63" t="s">
        <v>2675</v>
      </c>
      <c r="B66" s="63" t="s">
        <v>2243</v>
      </c>
      <c r="C66" s="63" t="s">
        <v>2675</v>
      </c>
      <c r="D66" s="63" t="s">
        <v>2522</v>
      </c>
      <c r="E66" s="63" t="s">
        <v>2540</v>
      </c>
      <c r="F66" s="63"/>
      <c r="G66" s="63" t="s">
        <v>2675</v>
      </c>
      <c r="H66" s="63" t="s">
        <v>2675</v>
      </c>
      <c r="I66" s="63" t="s">
        <v>2541</v>
      </c>
      <c r="J66" s="63"/>
      <c r="K66" s="64">
        <v>0</v>
      </c>
      <c r="L66" s="63"/>
      <c r="M66" s="63"/>
      <c r="N66" s="63" t="s">
        <v>2233</v>
      </c>
      <c r="O66" s="63" t="s">
        <v>2234</v>
      </c>
      <c r="P66" s="63" t="s">
        <v>2229</v>
      </c>
      <c r="Q66" s="63" t="s">
        <v>2229</v>
      </c>
      <c r="R66" s="63" t="s">
        <v>2229</v>
      </c>
      <c r="S66" s="63" t="s">
        <v>2229</v>
      </c>
      <c r="T66" s="65">
        <v>0</v>
      </c>
      <c r="U66" s="66">
        <v>0</v>
      </c>
      <c r="V66" s="66">
        <v>31864</v>
      </c>
      <c r="W66" s="66">
        <v>66635</v>
      </c>
      <c r="X66" s="66">
        <v>56000</v>
      </c>
      <c r="Y66" s="66">
        <v>70000</v>
      </c>
      <c r="Z66" s="66">
        <v>66635</v>
      </c>
      <c r="AA66" s="67">
        <v>0</v>
      </c>
      <c r="AB66" s="65">
        <v>0</v>
      </c>
      <c r="AC66" s="65">
        <v>0</v>
      </c>
      <c r="AD66" s="63"/>
      <c r="AE66" s="63" t="b">
        <v>0</v>
      </c>
      <c r="AF66" s="68">
        <v>0</v>
      </c>
      <c r="AG66" s="64">
        <v>1980</v>
      </c>
      <c r="AH66" s="63"/>
      <c r="AI66" s="66">
        <v>715272008</v>
      </c>
      <c r="AJ66" s="63" t="s">
        <v>2525</v>
      </c>
      <c r="AK66" s="63" t="s">
        <v>2526</v>
      </c>
      <c r="AL66" s="63" t="s">
        <v>34</v>
      </c>
      <c r="AM66" s="67">
        <v>0</v>
      </c>
      <c r="AN66" s="63" t="s">
        <v>36</v>
      </c>
      <c r="AO66" s="67">
        <v>1</v>
      </c>
      <c r="AP66" s="64"/>
      <c r="AQ66" s="64"/>
      <c r="AR66" s="65"/>
      <c r="AS66" s="66">
        <v>0</v>
      </c>
      <c r="AT66" s="63"/>
      <c r="AU66" s="65"/>
      <c r="AV66" s="63"/>
      <c r="AW66" s="63"/>
      <c r="AX66" s="66"/>
      <c r="AY66" s="66"/>
      <c r="AZ66" s="66"/>
      <c r="BA66" s="66"/>
      <c r="BB66" s="63"/>
      <c r="BC66" s="63"/>
      <c r="BD66" s="63"/>
      <c r="BE66" s="64"/>
      <c r="BF66" s="63"/>
      <c r="BG66" s="63"/>
      <c r="BH66" s="67"/>
    </row>
    <row r="67" spans="1:60">
      <c r="A67" s="63" t="s">
        <v>2677</v>
      </c>
      <c r="B67" s="63" t="s">
        <v>2676</v>
      </c>
      <c r="C67" s="63" t="s">
        <v>2677</v>
      </c>
      <c r="D67" s="63" t="s">
        <v>2522</v>
      </c>
      <c r="E67" s="63" t="s">
        <v>2540</v>
      </c>
      <c r="F67" s="63"/>
      <c r="G67" s="63" t="s">
        <v>2677</v>
      </c>
      <c r="H67" s="63" t="s">
        <v>2677</v>
      </c>
      <c r="I67" s="63" t="s">
        <v>2571</v>
      </c>
      <c r="J67" s="63"/>
      <c r="K67" s="64">
        <v>0</v>
      </c>
      <c r="L67" s="63"/>
      <c r="M67" s="63"/>
      <c r="N67" s="63" t="s">
        <v>2233</v>
      </c>
      <c r="O67" s="63" t="s">
        <v>2234</v>
      </c>
      <c r="P67" s="63" t="s">
        <v>2229</v>
      </c>
      <c r="Q67" s="63" t="s">
        <v>2229</v>
      </c>
      <c r="R67" s="63" t="s">
        <v>2229</v>
      </c>
      <c r="S67" s="63" t="s">
        <v>2229</v>
      </c>
      <c r="T67" s="65">
        <v>0</v>
      </c>
      <c r="U67" s="66">
        <v>0</v>
      </c>
      <c r="V67" s="66">
        <v>18728</v>
      </c>
      <c r="W67" s="66">
        <v>0</v>
      </c>
      <c r="X67" s="66">
        <v>0</v>
      </c>
      <c r="Y67" s="66">
        <v>0</v>
      </c>
      <c r="Z67" s="66">
        <v>0</v>
      </c>
      <c r="AA67" s="67">
        <v>0</v>
      </c>
      <c r="AB67" s="65">
        <v>0</v>
      </c>
      <c r="AC67" s="65">
        <v>0</v>
      </c>
      <c r="AD67" s="63"/>
      <c r="AE67" s="63" t="b">
        <v>0</v>
      </c>
      <c r="AF67" s="68">
        <v>0</v>
      </c>
      <c r="AG67" s="64">
        <v>11089</v>
      </c>
      <c r="AH67" s="63"/>
      <c r="AI67" s="66">
        <v>207674792</v>
      </c>
      <c r="AJ67" s="63" t="s">
        <v>2525</v>
      </c>
      <c r="AK67" s="63" t="s">
        <v>2526</v>
      </c>
      <c r="AL67" s="63" t="s">
        <v>34</v>
      </c>
      <c r="AM67" s="67">
        <v>0</v>
      </c>
      <c r="AN67" s="63" t="s">
        <v>36</v>
      </c>
      <c r="AO67" s="67">
        <v>1</v>
      </c>
      <c r="AP67" s="64"/>
      <c r="AQ67" s="64"/>
      <c r="AR67" s="65"/>
      <c r="AS67" s="66">
        <v>0</v>
      </c>
      <c r="AT67" s="63"/>
      <c r="AU67" s="65"/>
      <c r="AV67" s="63"/>
      <c r="AW67" s="63"/>
      <c r="AX67" s="66"/>
      <c r="AY67" s="66"/>
      <c r="AZ67" s="66"/>
      <c r="BA67" s="66"/>
      <c r="BB67" s="63"/>
      <c r="BC67" s="63"/>
      <c r="BD67" s="63"/>
      <c r="BE67" s="64"/>
      <c r="BF67" s="63"/>
      <c r="BG67" s="63"/>
      <c r="BH67" s="67"/>
    </row>
    <row r="68" spans="1:60">
      <c r="A68" s="63" t="s">
        <v>2679</v>
      </c>
      <c r="B68" s="63" t="s">
        <v>2678</v>
      </c>
      <c r="C68" s="63" t="s">
        <v>2679</v>
      </c>
      <c r="D68" s="63" t="s">
        <v>2522</v>
      </c>
      <c r="E68" s="63" t="s">
        <v>2540</v>
      </c>
      <c r="F68" s="63"/>
      <c r="G68" s="63" t="s">
        <v>2679</v>
      </c>
      <c r="H68" s="63" t="s">
        <v>2679</v>
      </c>
      <c r="I68" s="63" t="s">
        <v>2541</v>
      </c>
      <c r="J68" s="63"/>
      <c r="K68" s="64">
        <v>0</v>
      </c>
      <c r="L68" s="63"/>
      <c r="M68" s="63"/>
      <c r="N68" s="63" t="s">
        <v>2233</v>
      </c>
      <c r="O68" s="63" t="s">
        <v>2234</v>
      </c>
      <c r="P68" s="63" t="s">
        <v>2229</v>
      </c>
      <c r="Q68" s="63" t="s">
        <v>2229</v>
      </c>
      <c r="R68" s="63" t="s">
        <v>2229</v>
      </c>
      <c r="S68" s="63" t="s">
        <v>2229</v>
      </c>
      <c r="T68" s="65">
        <v>0</v>
      </c>
      <c r="U68" s="66">
        <v>0</v>
      </c>
      <c r="V68" s="66">
        <v>31214</v>
      </c>
      <c r="W68" s="66">
        <v>49500</v>
      </c>
      <c r="X68" s="66">
        <v>44550</v>
      </c>
      <c r="Y68" s="66">
        <v>59400</v>
      </c>
      <c r="Z68" s="66">
        <v>49500</v>
      </c>
      <c r="AA68" s="67">
        <v>0</v>
      </c>
      <c r="AB68" s="65">
        <v>0</v>
      </c>
      <c r="AC68" s="65">
        <v>0</v>
      </c>
      <c r="AD68" s="63"/>
      <c r="AE68" s="63" t="b">
        <v>0</v>
      </c>
      <c r="AF68" s="68">
        <v>0</v>
      </c>
      <c r="AG68" s="64">
        <v>17174</v>
      </c>
      <c r="AH68" s="63"/>
      <c r="AI68" s="66">
        <v>1524189424</v>
      </c>
      <c r="AJ68" s="63" t="s">
        <v>2525</v>
      </c>
      <c r="AK68" s="63" t="s">
        <v>2526</v>
      </c>
      <c r="AL68" s="63" t="s">
        <v>34</v>
      </c>
      <c r="AM68" s="67">
        <v>0</v>
      </c>
      <c r="AN68" s="63" t="s">
        <v>36</v>
      </c>
      <c r="AO68" s="67">
        <v>1</v>
      </c>
      <c r="AP68" s="64"/>
      <c r="AQ68" s="64"/>
      <c r="AR68" s="65"/>
      <c r="AS68" s="66">
        <v>0</v>
      </c>
      <c r="AT68" s="63"/>
      <c r="AU68" s="65"/>
      <c r="AV68" s="63"/>
      <c r="AW68" s="63"/>
      <c r="AX68" s="66"/>
      <c r="AY68" s="66"/>
      <c r="AZ68" s="66"/>
      <c r="BA68" s="66"/>
      <c r="BB68" s="63"/>
      <c r="BC68" s="63"/>
      <c r="BD68" s="63"/>
      <c r="BE68" s="64"/>
      <c r="BF68" s="63"/>
      <c r="BG68" s="63"/>
      <c r="BH68" s="67"/>
    </row>
    <row r="69" spans="1:60">
      <c r="A69" s="63" t="s">
        <v>2681</v>
      </c>
      <c r="B69" s="63" t="s">
        <v>2680</v>
      </c>
      <c r="C69" s="63" t="s">
        <v>2681</v>
      </c>
      <c r="D69" s="63" t="s">
        <v>2522</v>
      </c>
      <c r="E69" s="63" t="s">
        <v>2540</v>
      </c>
      <c r="F69" s="63"/>
      <c r="G69" s="63" t="s">
        <v>2681</v>
      </c>
      <c r="H69" s="63" t="s">
        <v>2681</v>
      </c>
      <c r="I69" s="63" t="s">
        <v>2541</v>
      </c>
      <c r="J69" s="63"/>
      <c r="K69" s="64">
        <v>0</v>
      </c>
      <c r="L69" s="63"/>
      <c r="M69" s="63"/>
      <c r="N69" s="63" t="s">
        <v>2233</v>
      </c>
      <c r="O69" s="63" t="s">
        <v>2234</v>
      </c>
      <c r="P69" s="63" t="s">
        <v>2229</v>
      </c>
      <c r="Q69" s="63" t="s">
        <v>2229</v>
      </c>
      <c r="R69" s="63" t="s">
        <v>2229</v>
      </c>
      <c r="S69" s="63" t="s">
        <v>2229</v>
      </c>
      <c r="T69" s="65">
        <v>0</v>
      </c>
      <c r="U69" s="66">
        <v>0</v>
      </c>
      <c r="V69" s="66">
        <v>36000</v>
      </c>
      <c r="W69" s="66">
        <v>0</v>
      </c>
      <c r="X69" s="66">
        <v>0</v>
      </c>
      <c r="Y69" s="66">
        <v>0</v>
      </c>
      <c r="Z69" s="66">
        <v>51638</v>
      </c>
      <c r="AA69" s="67">
        <v>0</v>
      </c>
      <c r="AB69" s="65">
        <v>0</v>
      </c>
      <c r="AC69" s="65">
        <v>0</v>
      </c>
      <c r="AD69" s="63"/>
      <c r="AE69" s="63" t="b">
        <v>0</v>
      </c>
      <c r="AF69" s="68">
        <v>1</v>
      </c>
      <c r="AG69" s="64">
        <v>115</v>
      </c>
      <c r="AH69" s="63"/>
      <c r="AI69" s="66">
        <v>0</v>
      </c>
      <c r="AJ69" s="63" t="s">
        <v>2608</v>
      </c>
      <c r="AK69" s="63" t="s">
        <v>2564</v>
      </c>
      <c r="AL69" s="63" t="s">
        <v>34</v>
      </c>
      <c r="AM69" s="67">
        <v>0</v>
      </c>
      <c r="AN69" s="63" t="s">
        <v>36</v>
      </c>
      <c r="AO69" s="67">
        <v>1</v>
      </c>
      <c r="AP69" s="64"/>
      <c r="AQ69" s="64"/>
      <c r="AR69" s="65"/>
      <c r="AS69" s="66">
        <v>0</v>
      </c>
      <c r="AT69" s="63"/>
      <c r="AU69" s="65"/>
      <c r="AV69" s="63"/>
      <c r="AW69" s="63"/>
      <c r="AX69" s="66"/>
      <c r="AY69" s="66"/>
      <c r="AZ69" s="66"/>
      <c r="BA69" s="66"/>
      <c r="BB69" s="63"/>
      <c r="BC69" s="63"/>
      <c r="BD69" s="63"/>
      <c r="BE69" s="64"/>
      <c r="BF69" s="63"/>
      <c r="BG69" s="63"/>
      <c r="BH69" s="67"/>
    </row>
    <row r="70" spans="1:60">
      <c r="A70" s="63" t="s">
        <v>2641</v>
      </c>
      <c r="B70" s="63" t="s">
        <v>2640</v>
      </c>
      <c r="C70" s="63" t="s">
        <v>2641</v>
      </c>
      <c r="D70" s="63" t="s">
        <v>2522</v>
      </c>
      <c r="E70" s="63" t="s">
        <v>2540</v>
      </c>
      <c r="F70" s="63"/>
      <c r="G70" s="63" t="s">
        <v>2641</v>
      </c>
      <c r="H70" s="63" t="s">
        <v>2641</v>
      </c>
      <c r="I70" s="63" t="s">
        <v>2541</v>
      </c>
      <c r="J70" s="63"/>
      <c r="K70" s="64">
        <v>0</v>
      </c>
      <c r="L70" s="63"/>
      <c r="M70" s="63"/>
      <c r="N70" s="63" t="s">
        <v>2233</v>
      </c>
      <c r="O70" s="63" t="s">
        <v>2234</v>
      </c>
      <c r="P70" s="63" t="s">
        <v>2229</v>
      </c>
      <c r="Q70" s="63" t="s">
        <v>2229</v>
      </c>
      <c r="R70" s="63" t="s">
        <v>2229</v>
      </c>
      <c r="S70" s="63" t="s">
        <v>2229</v>
      </c>
      <c r="T70" s="65">
        <v>0</v>
      </c>
      <c r="U70" s="66">
        <v>0</v>
      </c>
      <c r="V70" s="66">
        <v>56100</v>
      </c>
      <c r="W70" s="66">
        <v>94013</v>
      </c>
      <c r="X70" s="66">
        <v>77091</v>
      </c>
      <c r="Y70" s="66">
        <v>79911</v>
      </c>
      <c r="Z70" s="66">
        <v>94013</v>
      </c>
      <c r="AA70" s="67">
        <v>0</v>
      </c>
      <c r="AB70" s="65">
        <v>0</v>
      </c>
      <c r="AC70" s="65">
        <v>0</v>
      </c>
      <c r="AD70" s="63"/>
      <c r="AE70" s="63" t="b">
        <v>0</v>
      </c>
      <c r="AF70" s="68">
        <v>0</v>
      </c>
      <c r="AG70" s="64">
        <v>163</v>
      </c>
      <c r="AH70" s="63"/>
      <c r="AI70" s="66">
        <v>64739400</v>
      </c>
      <c r="AJ70" s="63" t="s">
        <v>2525</v>
      </c>
      <c r="AK70" s="63" t="s">
        <v>2526</v>
      </c>
      <c r="AL70" s="63" t="s">
        <v>34</v>
      </c>
      <c r="AM70" s="67">
        <v>0</v>
      </c>
      <c r="AN70" s="63" t="s">
        <v>36</v>
      </c>
      <c r="AO70" s="67">
        <v>1</v>
      </c>
      <c r="AP70" s="64"/>
      <c r="AQ70" s="64"/>
      <c r="AR70" s="65"/>
      <c r="AS70" s="66">
        <v>0</v>
      </c>
      <c r="AT70" s="63"/>
      <c r="AU70" s="65"/>
      <c r="AV70" s="63"/>
      <c r="AW70" s="63"/>
      <c r="AX70" s="66"/>
      <c r="AY70" s="66"/>
      <c r="AZ70" s="66"/>
      <c r="BA70" s="66"/>
      <c r="BB70" s="63"/>
      <c r="BC70" s="63"/>
      <c r="BD70" s="63"/>
      <c r="BE70" s="64"/>
      <c r="BF70" s="63"/>
      <c r="BG70" s="63"/>
      <c r="BH70" s="67"/>
    </row>
    <row r="71" spans="1:60">
      <c r="A71" s="63" t="s">
        <v>2683</v>
      </c>
      <c r="B71" s="63" t="s">
        <v>2682</v>
      </c>
      <c r="C71" s="63" t="s">
        <v>2683</v>
      </c>
      <c r="D71" s="63" t="s">
        <v>2522</v>
      </c>
      <c r="E71" s="63"/>
      <c r="F71" s="63"/>
      <c r="G71" s="63" t="s">
        <v>2683</v>
      </c>
      <c r="H71" s="63" t="s">
        <v>2683</v>
      </c>
      <c r="I71" s="63" t="s">
        <v>2541</v>
      </c>
      <c r="J71" s="63"/>
      <c r="K71" s="64">
        <v>0</v>
      </c>
      <c r="L71" s="63"/>
      <c r="M71" s="63"/>
      <c r="N71" s="63" t="s">
        <v>2233</v>
      </c>
      <c r="O71" s="63" t="s">
        <v>2234</v>
      </c>
      <c r="P71" s="63" t="s">
        <v>2229</v>
      </c>
      <c r="Q71" s="63" t="s">
        <v>2229</v>
      </c>
      <c r="R71" s="63" t="s">
        <v>2229</v>
      </c>
      <c r="S71" s="63" t="s">
        <v>2229</v>
      </c>
      <c r="T71" s="65">
        <v>0</v>
      </c>
      <c r="U71" s="66">
        <v>0</v>
      </c>
      <c r="V71" s="66">
        <v>0</v>
      </c>
      <c r="W71" s="66">
        <v>0</v>
      </c>
      <c r="X71" s="66">
        <v>0</v>
      </c>
      <c r="Y71" s="66">
        <v>0</v>
      </c>
      <c r="Z71" s="66">
        <v>0</v>
      </c>
      <c r="AA71" s="67">
        <v>0</v>
      </c>
      <c r="AB71" s="65">
        <v>0</v>
      </c>
      <c r="AC71" s="65">
        <v>0</v>
      </c>
      <c r="AD71" s="63"/>
      <c r="AE71" s="63" t="b">
        <v>0</v>
      </c>
      <c r="AF71" s="68">
        <v>0</v>
      </c>
      <c r="AG71" s="64">
        <v>292</v>
      </c>
      <c r="AH71" s="63"/>
      <c r="AI71" s="66">
        <v>4557244</v>
      </c>
      <c r="AJ71" s="63" t="s">
        <v>34</v>
      </c>
      <c r="AK71" s="63" t="s">
        <v>2531</v>
      </c>
      <c r="AL71" s="63" t="s">
        <v>34</v>
      </c>
      <c r="AM71" s="67">
        <v>0</v>
      </c>
      <c r="AN71" s="63" t="s">
        <v>36</v>
      </c>
      <c r="AO71" s="67">
        <v>0</v>
      </c>
      <c r="AP71" s="64"/>
      <c r="AQ71" s="64"/>
      <c r="AR71" s="65"/>
      <c r="AS71" s="66">
        <v>0</v>
      </c>
      <c r="AT71" s="63"/>
      <c r="AU71" s="65"/>
      <c r="AV71" s="63"/>
      <c r="AW71" s="63"/>
      <c r="AX71" s="66"/>
      <c r="AY71" s="66"/>
      <c r="AZ71" s="66"/>
      <c r="BA71" s="66"/>
      <c r="BB71" s="63"/>
      <c r="BC71" s="63"/>
      <c r="BD71" s="63"/>
      <c r="BE71" s="64"/>
      <c r="BF71" s="63"/>
      <c r="BG71" s="63"/>
      <c r="BH71" s="67"/>
    </row>
    <row r="72" spans="1:60">
      <c r="A72" s="63" t="s">
        <v>2685</v>
      </c>
      <c r="B72" s="63" t="s">
        <v>2684</v>
      </c>
      <c r="C72" s="63" t="s">
        <v>2685</v>
      </c>
      <c r="D72" s="63" t="s">
        <v>2522</v>
      </c>
      <c r="E72" s="63" t="s">
        <v>2666</v>
      </c>
      <c r="F72" s="63"/>
      <c r="G72" s="63" t="s">
        <v>2685</v>
      </c>
      <c r="H72" s="63" t="s">
        <v>2685</v>
      </c>
      <c r="I72" s="63" t="s">
        <v>2571</v>
      </c>
      <c r="J72" s="63"/>
      <c r="K72" s="64">
        <v>0</v>
      </c>
      <c r="L72" s="63"/>
      <c r="M72" s="63"/>
      <c r="N72" s="63" t="s">
        <v>2233</v>
      </c>
      <c r="O72" s="63" t="s">
        <v>2234</v>
      </c>
      <c r="P72" s="63" t="s">
        <v>2229</v>
      </c>
      <c r="Q72" s="63" t="s">
        <v>2229</v>
      </c>
      <c r="R72" s="63" t="s">
        <v>2229</v>
      </c>
      <c r="S72" s="63" t="s">
        <v>2229</v>
      </c>
      <c r="T72" s="65">
        <v>0</v>
      </c>
      <c r="U72" s="66">
        <v>0</v>
      </c>
      <c r="V72" s="66">
        <v>0</v>
      </c>
      <c r="W72" s="66">
        <v>0</v>
      </c>
      <c r="X72" s="66">
        <v>0</v>
      </c>
      <c r="Y72" s="66">
        <v>0</v>
      </c>
      <c r="Z72" s="66">
        <v>0</v>
      </c>
      <c r="AA72" s="67">
        <v>0</v>
      </c>
      <c r="AB72" s="65">
        <v>0</v>
      </c>
      <c r="AC72" s="65">
        <v>0</v>
      </c>
      <c r="AD72" s="63"/>
      <c r="AE72" s="63" t="b">
        <v>0</v>
      </c>
      <c r="AF72" s="68">
        <v>0</v>
      </c>
      <c r="AG72" s="64">
        <v>0</v>
      </c>
      <c r="AH72" s="63"/>
      <c r="AI72" s="66">
        <v>0</v>
      </c>
      <c r="AJ72" s="63" t="s">
        <v>34</v>
      </c>
      <c r="AK72" s="63" t="s">
        <v>2531</v>
      </c>
      <c r="AL72" s="63" t="s">
        <v>34</v>
      </c>
      <c r="AM72" s="67">
        <v>0</v>
      </c>
      <c r="AN72" s="63" t="s">
        <v>36</v>
      </c>
      <c r="AO72" s="67">
        <v>0</v>
      </c>
      <c r="AP72" s="64"/>
      <c r="AQ72" s="64"/>
      <c r="AR72" s="65"/>
      <c r="AS72" s="66">
        <v>0</v>
      </c>
      <c r="AT72" s="63"/>
      <c r="AU72" s="65"/>
      <c r="AV72" s="63"/>
      <c r="AW72" s="63"/>
      <c r="AX72" s="66"/>
      <c r="AY72" s="66"/>
      <c r="AZ72" s="66"/>
      <c r="BA72" s="66"/>
      <c r="BB72" s="63"/>
      <c r="BC72" s="63"/>
      <c r="BD72" s="63"/>
      <c r="BE72" s="64"/>
      <c r="BF72" s="63"/>
      <c r="BG72" s="63"/>
      <c r="BH72" s="67"/>
    </row>
    <row r="73" spans="1:60">
      <c r="A73" s="63" t="s">
        <v>2628</v>
      </c>
      <c r="B73" s="63" t="s">
        <v>2627</v>
      </c>
      <c r="C73" s="63" t="s">
        <v>2628</v>
      </c>
      <c r="D73" s="63" t="s">
        <v>2522</v>
      </c>
      <c r="E73" s="63" t="s">
        <v>2540</v>
      </c>
      <c r="F73" s="63"/>
      <c r="G73" s="63" t="s">
        <v>2628</v>
      </c>
      <c r="H73" s="63" t="s">
        <v>2628</v>
      </c>
      <c r="I73" s="63" t="s">
        <v>2541</v>
      </c>
      <c r="J73" s="63"/>
      <c r="K73" s="64">
        <v>0</v>
      </c>
      <c r="L73" s="63"/>
      <c r="M73" s="63"/>
      <c r="N73" s="63" t="s">
        <v>2233</v>
      </c>
      <c r="O73" s="63" t="s">
        <v>2234</v>
      </c>
      <c r="P73" s="63" t="s">
        <v>2229</v>
      </c>
      <c r="Q73" s="63" t="s">
        <v>2229</v>
      </c>
      <c r="R73" s="63" t="s">
        <v>2229</v>
      </c>
      <c r="S73" s="63" t="s">
        <v>2229</v>
      </c>
      <c r="T73" s="65">
        <v>0</v>
      </c>
      <c r="U73" s="66">
        <v>0</v>
      </c>
      <c r="V73" s="66">
        <v>61050</v>
      </c>
      <c r="W73" s="66">
        <v>91068</v>
      </c>
      <c r="X73" s="66">
        <v>88846</v>
      </c>
      <c r="Y73" s="66">
        <v>79961</v>
      </c>
      <c r="Z73" s="66">
        <v>111058</v>
      </c>
      <c r="AA73" s="67">
        <v>0</v>
      </c>
      <c r="AB73" s="65">
        <v>0</v>
      </c>
      <c r="AC73" s="65">
        <v>0</v>
      </c>
      <c r="AD73" s="63"/>
      <c r="AE73" s="63" t="b">
        <v>0</v>
      </c>
      <c r="AF73" s="68">
        <v>0</v>
      </c>
      <c r="AG73" s="64">
        <v>34969</v>
      </c>
      <c r="AH73" s="63"/>
      <c r="AI73" s="66">
        <v>15428926600</v>
      </c>
      <c r="AJ73" s="63" t="s">
        <v>2525</v>
      </c>
      <c r="AK73" s="63" t="s">
        <v>2526</v>
      </c>
      <c r="AL73" s="63" t="s">
        <v>34</v>
      </c>
      <c r="AM73" s="67">
        <v>0</v>
      </c>
      <c r="AN73" s="63" t="s">
        <v>36</v>
      </c>
      <c r="AO73" s="67">
        <v>1</v>
      </c>
      <c r="AP73" s="64"/>
      <c r="AQ73" s="64"/>
      <c r="AR73" s="65"/>
      <c r="AS73" s="66">
        <v>0</v>
      </c>
      <c r="AT73" s="63"/>
      <c r="AU73" s="65"/>
      <c r="AV73" s="63"/>
      <c r="AW73" s="63"/>
      <c r="AX73" s="66"/>
      <c r="AY73" s="66"/>
      <c r="AZ73" s="66"/>
      <c r="BA73" s="66"/>
      <c r="BB73" s="63"/>
      <c r="BC73" s="63"/>
      <c r="BD73" s="63"/>
      <c r="BE73" s="64"/>
      <c r="BF73" s="63"/>
      <c r="BG73" s="63"/>
      <c r="BH73" s="67"/>
    </row>
    <row r="74" spans="1:60">
      <c r="A74" s="63" t="s">
        <v>2687</v>
      </c>
      <c r="B74" s="63" t="s">
        <v>2686</v>
      </c>
      <c r="C74" s="63" t="s">
        <v>2687</v>
      </c>
      <c r="D74" s="63" t="s">
        <v>2522</v>
      </c>
      <c r="E74" s="63"/>
      <c r="F74" s="63"/>
      <c r="G74" s="63" t="s">
        <v>2687</v>
      </c>
      <c r="H74" s="63" t="s">
        <v>2687</v>
      </c>
      <c r="I74" s="63" t="s">
        <v>2571</v>
      </c>
      <c r="J74" s="63"/>
      <c r="K74" s="64">
        <v>0</v>
      </c>
      <c r="L74" s="63"/>
      <c r="M74" s="63"/>
      <c r="N74" s="63" t="s">
        <v>2233</v>
      </c>
      <c r="O74" s="63" t="s">
        <v>2234</v>
      </c>
      <c r="P74" s="63" t="s">
        <v>2229</v>
      </c>
      <c r="Q74" s="63" t="s">
        <v>2229</v>
      </c>
      <c r="R74" s="63" t="s">
        <v>2229</v>
      </c>
      <c r="S74" s="63" t="s">
        <v>2229</v>
      </c>
      <c r="T74" s="65">
        <v>0</v>
      </c>
      <c r="U74" s="66">
        <v>0</v>
      </c>
      <c r="V74" s="66">
        <v>55000</v>
      </c>
      <c r="W74" s="66">
        <v>0</v>
      </c>
      <c r="X74" s="66">
        <v>0</v>
      </c>
      <c r="Y74" s="66">
        <v>0</v>
      </c>
      <c r="Z74" s="66">
        <v>0</v>
      </c>
      <c r="AA74" s="67">
        <v>0</v>
      </c>
      <c r="AB74" s="65">
        <v>0</v>
      </c>
      <c r="AC74" s="65">
        <v>0</v>
      </c>
      <c r="AD74" s="63"/>
      <c r="AE74" s="63" t="b">
        <v>0</v>
      </c>
      <c r="AF74" s="68">
        <v>0</v>
      </c>
      <c r="AG74" s="64">
        <v>0</v>
      </c>
      <c r="AH74" s="63"/>
      <c r="AI74" s="66">
        <v>0</v>
      </c>
      <c r="AJ74" s="63" t="s">
        <v>34</v>
      </c>
      <c r="AK74" s="63" t="s">
        <v>2531</v>
      </c>
      <c r="AL74" s="63" t="s">
        <v>34</v>
      </c>
      <c r="AM74" s="67">
        <v>0</v>
      </c>
      <c r="AN74" s="63" t="s">
        <v>36</v>
      </c>
      <c r="AO74" s="67">
        <v>0</v>
      </c>
      <c r="AP74" s="64"/>
      <c r="AQ74" s="64"/>
      <c r="AR74" s="65"/>
      <c r="AS74" s="66">
        <v>0</v>
      </c>
      <c r="AT74" s="63"/>
      <c r="AU74" s="65"/>
      <c r="AV74" s="63"/>
      <c r="AW74" s="63"/>
      <c r="AX74" s="66"/>
      <c r="AY74" s="66"/>
      <c r="AZ74" s="66"/>
      <c r="BA74" s="66"/>
      <c r="BB74" s="63"/>
      <c r="BC74" s="63"/>
      <c r="BD74" s="63"/>
      <c r="BE74" s="64"/>
      <c r="BF74" s="63"/>
      <c r="BG74" s="63"/>
      <c r="BH74" s="67"/>
    </row>
    <row r="75" spans="1:60">
      <c r="A75" s="63" t="s">
        <v>2689</v>
      </c>
      <c r="B75" s="63" t="s">
        <v>2688</v>
      </c>
      <c r="C75" s="63" t="s">
        <v>2689</v>
      </c>
      <c r="D75" s="63" t="s">
        <v>2522</v>
      </c>
      <c r="E75" s="63" t="s">
        <v>2540</v>
      </c>
      <c r="F75" s="63"/>
      <c r="G75" s="63" t="s">
        <v>2689</v>
      </c>
      <c r="H75" s="63" t="s">
        <v>2689</v>
      </c>
      <c r="I75" s="63" t="s">
        <v>2541</v>
      </c>
      <c r="J75" s="63"/>
      <c r="K75" s="64">
        <v>0</v>
      </c>
      <c r="L75" s="63"/>
      <c r="M75" s="63"/>
      <c r="N75" s="63" t="s">
        <v>2233</v>
      </c>
      <c r="O75" s="63" t="s">
        <v>2234</v>
      </c>
      <c r="P75" s="63" t="s">
        <v>2229</v>
      </c>
      <c r="Q75" s="63" t="s">
        <v>2229</v>
      </c>
      <c r="R75" s="63" t="s">
        <v>2229</v>
      </c>
      <c r="S75" s="63" t="s">
        <v>2229</v>
      </c>
      <c r="T75" s="65">
        <v>0</v>
      </c>
      <c r="U75" s="66">
        <v>0</v>
      </c>
      <c r="V75" s="66">
        <v>0</v>
      </c>
      <c r="W75" s="66">
        <v>0</v>
      </c>
      <c r="X75" s="66">
        <v>0</v>
      </c>
      <c r="Y75" s="66">
        <v>0</v>
      </c>
      <c r="Z75" s="66">
        <v>0</v>
      </c>
      <c r="AA75" s="67">
        <v>0</v>
      </c>
      <c r="AB75" s="65">
        <v>0</v>
      </c>
      <c r="AC75" s="65">
        <v>0</v>
      </c>
      <c r="AD75" s="63"/>
      <c r="AE75" s="63" t="b">
        <v>0</v>
      </c>
      <c r="AF75" s="68">
        <v>0</v>
      </c>
      <c r="AG75" s="64">
        <v>0</v>
      </c>
      <c r="AH75" s="63"/>
      <c r="AI75" s="66">
        <v>0</v>
      </c>
      <c r="AJ75" s="63" t="s">
        <v>2525</v>
      </c>
      <c r="AK75" s="63" t="s">
        <v>2526</v>
      </c>
      <c r="AL75" s="63" t="s">
        <v>34</v>
      </c>
      <c r="AM75" s="67">
        <v>0</v>
      </c>
      <c r="AN75" s="63" t="s">
        <v>36</v>
      </c>
      <c r="AO75" s="67">
        <v>1</v>
      </c>
      <c r="AP75" s="64"/>
      <c r="AQ75" s="64"/>
      <c r="AR75" s="65"/>
      <c r="AS75" s="66">
        <v>0</v>
      </c>
      <c r="AT75" s="63"/>
      <c r="AU75" s="65"/>
      <c r="AV75" s="63"/>
      <c r="AW75" s="63"/>
      <c r="AX75" s="66"/>
      <c r="AY75" s="66"/>
      <c r="AZ75" s="66"/>
      <c r="BA75" s="66"/>
      <c r="BB75" s="63"/>
      <c r="BC75" s="63"/>
      <c r="BD75" s="63"/>
      <c r="BE75" s="64"/>
      <c r="BF75" s="63"/>
      <c r="BG75" s="63"/>
      <c r="BH75" s="67"/>
    </row>
    <row r="76" spans="1:60">
      <c r="A76" s="63" t="s">
        <v>2691</v>
      </c>
      <c r="B76" s="63" t="s">
        <v>2690</v>
      </c>
      <c r="C76" s="63" t="s">
        <v>2691</v>
      </c>
      <c r="D76" s="63" t="s">
        <v>2522</v>
      </c>
      <c r="E76" s="63" t="s">
        <v>2540</v>
      </c>
      <c r="F76" s="63"/>
      <c r="G76" s="63" t="s">
        <v>2691</v>
      </c>
      <c r="H76" s="63" t="s">
        <v>2691</v>
      </c>
      <c r="I76" s="63" t="s">
        <v>2541</v>
      </c>
      <c r="J76" s="63"/>
      <c r="K76" s="64">
        <v>0</v>
      </c>
      <c r="L76" s="63"/>
      <c r="M76" s="63"/>
      <c r="N76" s="63" t="s">
        <v>2233</v>
      </c>
      <c r="O76" s="63" t="s">
        <v>2234</v>
      </c>
      <c r="P76" s="63" t="s">
        <v>2229</v>
      </c>
      <c r="Q76" s="63" t="s">
        <v>2229</v>
      </c>
      <c r="R76" s="63" t="s">
        <v>2229</v>
      </c>
      <c r="S76" s="63" t="s">
        <v>2229</v>
      </c>
      <c r="T76" s="65">
        <v>0</v>
      </c>
      <c r="U76" s="66">
        <v>0</v>
      </c>
      <c r="V76" s="66">
        <v>30272</v>
      </c>
      <c r="W76" s="66">
        <v>50400</v>
      </c>
      <c r="X76" s="66">
        <v>61050</v>
      </c>
      <c r="Y76" s="66">
        <v>0</v>
      </c>
      <c r="Z76" s="66">
        <v>0</v>
      </c>
      <c r="AA76" s="67">
        <v>0</v>
      </c>
      <c r="AB76" s="65">
        <v>0</v>
      </c>
      <c r="AC76" s="65">
        <v>0</v>
      </c>
      <c r="AD76" s="63"/>
      <c r="AE76" s="63" t="b">
        <v>0</v>
      </c>
      <c r="AF76" s="68">
        <v>0</v>
      </c>
      <c r="AG76" s="64">
        <v>4351</v>
      </c>
      <c r="AH76" s="63"/>
      <c r="AI76" s="66">
        <v>473817344</v>
      </c>
      <c r="AJ76" s="63" t="s">
        <v>2525</v>
      </c>
      <c r="AK76" s="63" t="s">
        <v>2526</v>
      </c>
      <c r="AL76" s="63" t="s">
        <v>34</v>
      </c>
      <c r="AM76" s="67">
        <v>0</v>
      </c>
      <c r="AN76" s="63" t="s">
        <v>36</v>
      </c>
      <c r="AO76" s="67">
        <v>1</v>
      </c>
      <c r="AP76" s="64"/>
      <c r="AQ76" s="64"/>
      <c r="AR76" s="65"/>
      <c r="AS76" s="66">
        <v>0</v>
      </c>
      <c r="AT76" s="63"/>
      <c r="AU76" s="65"/>
      <c r="AV76" s="63"/>
      <c r="AW76" s="63"/>
      <c r="AX76" s="66"/>
      <c r="AY76" s="66"/>
      <c r="AZ76" s="66"/>
      <c r="BA76" s="66"/>
      <c r="BB76" s="63"/>
      <c r="BC76" s="63"/>
      <c r="BD76" s="63"/>
      <c r="BE76" s="64"/>
      <c r="BF76" s="63"/>
      <c r="BG76" s="63"/>
      <c r="BH76" s="67"/>
    </row>
    <row r="77" spans="1:60">
      <c r="A77" s="63" t="s">
        <v>2693</v>
      </c>
      <c r="B77" s="63" t="s">
        <v>2692</v>
      </c>
      <c r="C77" s="63" t="s">
        <v>2693</v>
      </c>
      <c r="D77" s="63" t="s">
        <v>2522</v>
      </c>
      <c r="E77" s="63"/>
      <c r="F77" s="63"/>
      <c r="G77" s="63" t="s">
        <v>2693</v>
      </c>
      <c r="H77" s="63" t="s">
        <v>2693</v>
      </c>
      <c r="I77" s="63" t="s">
        <v>2523</v>
      </c>
      <c r="J77" s="63"/>
      <c r="K77" s="64">
        <v>0</v>
      </c>
      <c r="L77" s="63"/>
      <c r="M77" s="63"/>
      <c r="N77" s="63" t="s">
        <v>2233</v>
      </c>
      <c r="O77" s="63" t="s">
        <v>2234</v>
      </c>
      <c r="P77" s="63" t="s">
        <v>2229</v>
      </c>
      <c r="Q77" s="63" t="s">
        <v>2229</v>
      </c>
      <c r="R77" s="63" t="s">
        <v>2229</v>
      </c>
      <c r="S77" s="63" t="s">
        <v>2229</v>
      </c>
      <c r="T77" s="65">
        <v>0</v>
      </c>
      <c r="U77" s="66">
        <v>0</v>
      </c>
      <c r="V77" s="66">
        <v>6200</v>
      </c>
      <c r="W77" s="66">
        <v>0</v>
      </c>
      <c r="X77" s="66">
        <v>0</v>
      </c>
      <c r="Y77" s="66">
        <v>0</v>
      </c>
      <c r="Z77" s="66">
        <v>9200</v>
      </c>
      <c r="AA77" s="67">
        <v>0</v>
      </c>
      <c r="AB77" s="65">
        <v>0</v>
      </c>
      <c r="AC77" s="65">
        <v>0</v>
      </c>
      <c r="AD77" s="63"/>
      <c r="AE77" s="63" t="b">
        <v>0</v>
      </c>
      <c r="AF77" s="68">
        <v>0</v>
      </c>
      <c r="AG77" s="64">
        <v>-389</v>
      </c>
      <c r="AH77" s="63"/>
      <c r="AI77" s="66">
        <v>1522224</v>
      </c>
      <c r="AJ77" s="63" t="s">
        <v>2525</v>
      </c>
      <c r="AK77" s="63" t="s">
        <v>2526</v>
      </c>
      <c r="AL77" s="63" t="s">
        <v>34</v>
      </c>
      <c r="AM77" s="67">
        <v>0</v>
      </c>
      <c r="AN77" s="63" t="s">
        <v>36</v>
      </c>
      <c r="AO77" s="67">
        <v>0</v>
      </c>
      <c r="AP77" s="64"/>
      <c r="AQ77" s="64"/>
      <c r="AR77" s="65"/>
      <c r="AS77" s="66">
        <v>0</v>
      </c>
      <c r="AT77" s="63"/>
      <c r="AU77" s="65"/>
      <c r="AV77" s="63"/>
      <c r="AW77" s="63"/>
      <c r="AX77" s="66"/>
      <c r="AY77" s="66"/>
      <c r="AZ77" s="66"/>
      <c r="BA77" s="66"/>
      <c r="BB77" s="63"/>
      <c r="BC77" s="63"/>
      <c r="BD77" s="63"/>
      <c r="BE77" s="64"/>
      <c r="BF77" s="63"/>
      <c r="BG77" s="63"/>
      <c r="BH77" s="67"/>
    </row>
    <row r="78" spans="1:60">
      <c r="A78" s="63" t="s">
        <v>2695</v>
      </c>
      <c r="B78" s="63" t="s">
        <v>2694</v>
      </c>
      <c r="C78" s="63" t="s">
        <v>2695</v>
      </c>
      <c r="D78" s="63" t="s">
        <v>2522</v>
      </c>
      <c r="E78" s="63" t="s">
        <v>2540</v>
      </c>
      <c r="F78" s="63"/>
      <c r="G78" s="63" t="s">
        <v>2695</v>
      </c>
      <c r="H78" s="63" t="s">
        <v>2695</v>
      </c>
      <c r="I78" s="63" t="s">
        <v>2541</v>
      </c>
      <c r="J78" s="63"/>
      <c r="K78" s="64">
        <v>0</v>
      </c>
      <c r="L78" s="63"/>
      <c r="M78" s="63"/>
      <c r="N78" s="63" t="s">
        <v>2233</v>
      </c>
      <c r="O78" s="63" t="s">
        <v>2234</v>
      </c>
      <c r="P78" s="63" t="s">
        <v>2229</v>
      </c>
      <c r="Q78" s="63" t="s">
        <v>2229</v>
      </c>
      <c r="R78" s="63" t="s">
        <v>2229</v>
      </c>
      <c r="S78" s="63" t="s">
        <v>2229</v>
      </c>
      <c r="T78" s="65">
        <v>0</v>
      </c>
      <c r="U78" s="66">
        <v>0</v>
      </c>
      <c r="V78" s="66">
        <v>0</v>
      </c>
      <c r="W78" s="66">
        <v>0</v>
      </c>
      <c r="X78" s="66">
        <v>0</v>
      </c>
      <c r="Y78" s="66">
        <v>0</v>
      </c>
      <c r="Z78" s="66">
        <v>0</v>
      </c>
      <c r="AA78" s="67">
        <v>0</v>
      </c>
      <c r="AB78" s="65">
        <v>0</v>
      </c>
      <c r="AC78" s="65">
        <v>0</v>
      </c>
      <c r="AD78" s="63"/>
      <c r="AE78" s="63" t="b">
        <v>0</v>
      </c>
      <c r="AF78" s="68">
        <v>0</v>
      </c>
      <c r="AG78" s="64">
        <v>0</v>
      </c>
      <c r="AH78" s="63"/>
      <c r="AI78" s="66">
        <v>0</v>
      </c>
      <c r="AJ78" s="63" t="s">
        <v>2525</v>
      </c>
      <c r="AK78" s="63" t="s">
        <v>2526</v>
      </c>
      <c r="AL78" s="63" t="s">
        <v>34</v>
      </c>
      <c r="AM78" s="67">
        <v>0</v>
      </c>
      <c r="AN78" s="63" t="s">
        <v>36</v>
      </c>
      <c r="AO78" s="67">
        <v>1</v>
      </c>
      <c r="AP78" s="64"/>
      <c r="AQ78" s="64"/>
      <c r="AR78" s="65"/>
      <c r="AS78" s="66">
        <v>0</v>
      </c>
      <c r="AT78" s="63"/>
      <c r="AU78" s="65"/>
      <c r="AV78" s="63"/>
      <c r="AW78" s="63"/>
      <c r="AX78" s="66"/>
      <c r="AY78" s="66"/>
      <c r="AZ78" s="66"/>
      <c r="BA78" s="66"/>
      <c r="BB78" s="63"/>
      <c r="BC78" s="63"/>
      <c r="BD78" s="63"/>
      <c r="BE78" s="64"/>
      <c r="BF78" s="63"/>
      <c r="BG78" s="63"/>
      <c r="BH78" s="67"/>
    </row>
    <row r="79" spans="1:60">
      <c r="A79" s="63" t="s">
        <v>2697</v>
      </c>
      <c r="B79" s="63" t="s">
        <v>2696</v>
      </c>
      <c r="C79" s="63" t="s">
        <v>2697</v>
      </c>
      <c r="D79" s="63" t="s">
        <v>2522</v>
      </c>
      <c r="E79" s="63"/>
      <c r="F79" s="63"/>
      <c r="G79" s="63" t="s">
        <v>2697</v>
      </c>
      <c r="H79" s="63" t="s">
        <v>2697</v>
      </c>
      <c r="I79" s="63" t="s">
        <v>2541</v>
      </c>
      <c r="J79" s="63"/>
      <c r="K79" s="64">
        <v>0</v>
      </c>
      <c r="L79" s="63"/>
      <c r="M79" s="63"/>
      <c r="N79" s="63" t="s">
        <v>2233</v>
      </c>
      <c r="O79" s="63" t="s">
        <v>2234</v>
      </c>
      <c r="P79" s="63" t="s">
        <v>2229</v>
      </c>
      <c r="Q79" s="63" t="s">
        <v>2229</v>
      </c>
      <c r="R79" s="63" t="s">
        <v>2229</v>
      </c>
      <c r="S79" s="63" t="s">
        <v>2229</v>
      </c>
      <c r="T79" s="65">
        <v>0</v>
      </c>
      <c r="U79" s="66">
        <v>0</v>
      </c>
      <c r="V79" s="66">
        <v>0</v>
      </c>
      <c r="W79" s="66">
        <v>0</v>
      </c>
      <c r="X79" s="66">
        <v>0</v>
      </c>
      <c r="Y79" s="66">
        <v>0</v>
      </c>
      <c r="Z79" s="66">
        <v>0</v>
      </c>
      <c r="AA79" s="67">
        <v>0</v>
      </c>
      <c r="AB79" s="65">
        <v>0</v>
      </c>
      <c r="AC79" s="65">
        <v>0</v>
      </c>
      <c r="AD79" s="63"/>
      <c r="AE79" s="63" t="b">
        <v>0</v>
      </c>
      <c r="AF79" s="68">
        <v>0</v>
      </c>
      <c r="AG79" s="64">
        <v>16</v>
      </c>
      <c r="AH79" s="63"/>
      <c r="AI79" s="66">
        <v>242176</v>
      </c>
      <c r="AJ79" s="63" t="s">
        <v>34</v>
      </c>
      <c r="AK79" s="63" t="s">
        <v>2531</v>
      </c>
      <c r="AL79" s="63" t="s">
        <v>34</v>
      </c>
      <c r="AM79" s="67">
        <v>0</v>
      </c>
      <c r="AN79" s="63" t="s">
        <v>36</v>
      </c>
      <c r="AO79" s="67">
        <v>0</v>
      </c>
      <c r="AP79" s="64"/>
      <c r="AQ79" s="64"/>
      <c r="AR79" s="65"/>
      <c r="AS79" s="66">
        <v>0</v>
      </c>
      <c r="AT79" s="63"/>
      <c r="AU79" s="65"/>
      <c r="AV79" s="63"/>
      <c r="AW79" s="63"/>
      <c r="AX79" s="66"/>
      <c r="AY79" s="66"/>
      <c r="AZ79" s="66"/>
      <c r="BA79" s="66"/>
      <c r="BB79" s="63"/>
      <c r="BC79" s="63"/>
      <c r="BD79" s="63"/>
      <c r="BE79" s="64"/>
      <c r="BF79" s="63"/>
      <c r="BG79" s="63"/>
      <c r="BH79" s="67"/>
    </row>
    <row r="80" spans="1:60">
      <c r="A80" s="63" t="s">
        <v>2630</v>
      </c>
      <c r="B80" s="63" t="s">
        <v>2629</v>
      </c>
      <c r="C80" s="63" t="s">
        <v>2630</v>
      </c>
      <c r="D80" s="63" t="s">
        <v>2522</v>
      </c>
      <c r="E80" s="63" t="s">
        <v>2540</v>
      </c>
      <c r="F80" s="63"/>
      <c r="G80" s="63" t="s">
        <v>2630</v>
      </c>
      <c r="H80" s="63" t="s">
        <v>2630</v>
      </c>
      <c r="I80" s="63" t="s">
        <v>2541</v>
      </c>
      <c r="J80" s="63"/>
      <c r="K80" s="64">
        <v>0</v>
      </c>
      <c r="L80" s="63"/>
      <c r="M80" s="63"/>
      <c r="N80" s="63" t="s">
        <v>2233</v>
      </c>
      <c r="O80" s="63" t="s">
        <v>2234</v>
      </c>
      <c r="P80" s="63" t="s">
        <v>2229</v>
      </c>
      <c r="Q80" s="63" t="s">
        <v>2229</v>
      </c>
      <c r="R80" s="63" t="s">
        <v>2229</v>
      </c>
      <c r="S80" s="63" t="s">
        <v>2229</v>
      </c>
      <c r="T80" s="65">
        <v>0</v>
      </c>
      <c r="U80" s="66">
        <v>0</v>
      </c>
      <c r="V80" s="66">
        <v>30982</v>
      </c>
      <c r="W80" s="66">
        <v>40146</v>
      </c>
      <c r="X80" s="66">
        <v>50182</v>
      </c>
      <c r="Y80" s="66">
        <v>45164</v>
      </c>
      <c r="Z80" s="66">
        <v>50183</v>
      </c>
      <c r="AA80" s="67">
        <v>0</v>
      </c>
      <c r="AB80" s="65">
        <v>0</v>
      </c>
      <c r="AC80" s="65">
        <v>0</v>
      </c>
      <c r="AD80" s="63"/>
      <c r="AE80" s="63" t="b">
        <v>0</v>
      </c>
      <c r="AF80" s="68">
        <v>0</v>
      </c>
      <c r="AG80" s="64">
        <v>17338</v>
      </c>
      <c r="AH80" s="63"/>
      <c r="AI80" s="66">
        <v>5346311946</v>
      </c>
      <c r="AJ80" s="63" t="s">
        <v>2525</v>
      </c>
      <c r="AK80" s="63" t="s">
        <v>2526</v>
      </c>
      <c r="AL80" s="63" t="s">
        <v>34</v>
      </c>
      <c r="AM80" s="67">
        <v>0</v>
      </c>
      <c r="AN80" s="63" t="s">
        <v>36</v>
      </c>
      <c r="AO80" s="67">
        <v>1</v>
      </c>
      <c r="AP80" s="64"/>
      <c r="AQ80" s="64"/>
      <c r="AR80" s="65"/>
      <c r="AS80" s="66">
        <v>0</v>
      </c>
      <c r="AT80" s="63"/>
      <c r="AU80" s="65"/>
      <c r="AV80" s="63"/>
      <c r="AW80" s="63"/>
      <c r="AX80" s="66"/>
      <c r="AY80" s="66"/>
      <c r="AZ80" s="66"/>
      <c r="BA80" s="66"/>
      <c r="BB80" s="63"/>
      <c r="BC80" s="63"/>
      <c r="BD80" s="63"/>
      <c r="BE80" s="64"/>
      <c r="BF80" s="63"/>
      <c r="BG80" s="63"/>
      <c r="BH80" s="67"/>
    </row>
    <row r="81" spans="1:60">
      <c r="A81" s="63" t="s">
        <v>2699</v>
      </c>
      <c r="B81" s="63" t="s">
        <v>2698</v>
      </c>
      <c r="C81" s="63" t="s">
        <v>2699</v>
      </c>
      <c r="D81" s="63" t="s">
        <v>2522</v>
      </c>
      <c r="E81" s="63" t="s">
        <v>2540</v>
      </c>
      <c r="F81" s="63"/>
      <c r="G81" s="63" t="s">
        <v>2699</v>
      </c>
      <c r="H81" s="63" t="s">
        <v>2699</v>
      </c>
      <c r="I81" s="63" t="s">
        <v>2541</v>
      </c>
      <c r="J81" s="63"/>
      <c r="K81" s="64">
        <v>0</v>
      </c>
      <c r="L81" s="63"/>
      <c r="M81" s="63"/>
      <c r="N81" s="63" t="s">
        <v>2233</v>
      </c>
      <c r="O81" s="63" t="s">
        <v>2234</v>
      </c>
      <c r="P81" s="63" t="s">
        <v>2229</v>
      </c>
      <c r="Q81" s="63" t="s">
        <v>2229</v>
      </c>
      <c r="R81" s="63" t="s">
        <v>2229</v>
      </c>
      <c r="S81" s="63" t="s">
        <v>2229</v>
      </c>
      <c r="T81" s="65">
        <v>0</v>
      </c>
      <c r="U81" s="66">
        <v>0</v>
      </c>
      <c r="V81" s="66">
        <v>64750</v>
      </c>
      <c r="W81" s="66">
        <v>52448</v>
      </c>
      <c r="X81" s="66">
        <v>0</v>
      </c>
      <c r="Y81" s="66">
        <v>0</v>
      </c>
      <c r="Z81" s="66">
        <v>52448</v>
      </c>
      <c r="AA81" s="67">
        <v>0</v>
      </c>
      <c r="AB81" s="65">
        <v>0</v>
      </c>
      <c r="AC81" s="65">
        <v>0</v>
      </c>
      <c r="AD81" s="63"/>
      <c r="AE81" s="63" t="b">
        <v>0</v>
      </c>
      <c r="AF81" s="68">
        <v>1</v>
      </c>
      <c r="AG81" s="64">
        <v>0</v>
      </c>
      <c r="AH81" s="63"/>
      <c r="AI81" s="66">
        <v>0</v>
      </c>
      <c r="AJ81" s="63" t="s">
        <v>2608</v>
      </c>
      <c r="AK81" s="63" t="s">
        <v>2564</v>
      </c>
      <c r="AL81" s="63" t="s">
        <v>34</v>
      </c>
      <c r="AM81" s="67">
        <v>0</v>
      </c>
      <c r="AN81" s="63" t="s">
        <v>36</v>
      </c>
      <c r="AO81" s="67">
        <v>1</v>
      </c>
      <c r="AP81" s="64"/>
      <c r="AQ81" s="64"/>
      <c r="AR81" s="65"/>
      <c r="AS81" s="66">
        <v>0</v>
      </c>
      <c r="AT81" s="63"/>
      <c r="AU81" s="65"/>
      <c r="AV81" s="63"/>
      <c r="AW81" s="63"/>
      <c r="AX81" s="66"/>
      <c r="AY81" s="66"/>
      <c r="AZ81" s="66"/>
      <c r="BA81" s="66"/>
      <c r="BB81" s="63"/>
      <c r="BC81" s="63"/>
      <c r="BD81" s="63"/>
      <c r="BE81" s="64"/>
      <c r="BF81" s="63"/>
      <c r="BG81" s="63"/>
      <c r="BH81" s="67"/>
    </row>
    <row r="82" spans="1:60">
      <c r="A82" s="63" t="s">
        <v>2701</v>
      </c>
      <c r="B82" s="63" t="s">
        <v>2700</v>
      </c>
      <c r="C82" s="63" t="s">
        <v>2701</v>
      </c>
      <c r="D82" s="63" t="s">
        <v>2522</v>
      </c>
      <c r="E82" s="63" t="s">
        <v>2540</v>
      </c>
      <c r="F82" s="63"/>
      <c r="G82" s="63" t="s">
        <v>2701</v>
      </c>
      <c r="H82" s="63" t="s">
        <v>2701</v>
      </c>
      <c r="I82" s="63" t="s">
        <v>2541</v>
      </c>
      <c r="J82" s="63"/>
      <c r="K82" s="64">
        <v>0</v>
      </c>
      <c r="L82" s="63"/>
      <c r="M82" s="63"/>
      <c r="N82" s="63" t="s">
        <v>2233</v>
      </c>
      <c r="O82" s="63" t="s">
        <v>2234</v>
      </c>
      <c r="P82" s="63" t="s">
        <v>2229</v>
      </c>
      <c r="Q82" s="63" t="s">
        <v>2229</v>
      </c>
      <c r="R82" s="63" t="s">
        <v>2229</v>
      </c>
      <c r="S82" s="63" t="s">
        <v>2229</v>
      </c>
      <c r="T82" s="65">
        <v>0</v>
      </c>
      <c r="U82" s="66">
        <v>0</v>
      </c>
      <c r="V82" s="66">
        <v>56980</v>
      </c>
      <c r="W82" s="66">
        <v>101989</v>
      </c>
      <c r="X82" s="66">
        <v>81591</v>
      </c>
      <c r="Y82" s="66">
        <v>86691</v>
      </c>
      <c r="Z82" s="66">
        <v>101989</v>
      </c>
      <c r="AA82" s="67">
        <v>0</v>
      </c>
      <c r="AB82" s="65">
        <v>0</v>
      </c>
      <c r="AC82" s="65">
        <v>0</v>
      </c>
      <c r="AD82" s="63"/>
      <c r="AE82" s="63" t="b">
        <v>0</v>
      </c>
      <c r="AF82" s="68">
        <v>0</v>
      </c>
      <c r="AG82" s="64">
        <v>210</v>
      </c>
      <c r="AH82" s="63"/>
      <c r="AI82" s="66">
        <v>77663740</v>
      </c>
      <c r="AJ82" s="63" t="s">
        <v>2525</v>
      </c>
      <c r="AK82" s="63" t="s">
        <v>2526</v>
      </c>
      <c r="AL82" s="63" t="s">
        <v>34</v>
      </c>
      <c r="AM82" s="67">
        <v>0</v>
      </c>
      <c r="AN82" s="63" t="s">
        <v>36</v>
      </c>
      <c r="AO82" s="67">
        <v>1</v>
      </c>
      <c r="AP82" s="64"/>
      <c r="AQ82" s="64"/>
      <c r="AR82" s="65"/>
      <c r="AS82" s="66">
        <v>0</v>
      </c>
      <c r="AT82" s="63"/>
      <c r="AU82" s="65"/>
      <c r="AV82" s="63"/>
      <c r="AW82" s="63"/>
      <c r="AX82" s="66"/>
      <c r="AY82" s="66"/>
      <c r="AZ82" s="66"/>
      <c r="BA82" s="66"/>
      <c r="BB82" s="63"/>
      <c r="BC82" s="63"/>
      <c r="BD82" s="63"/>
      <c r="BE82" s="64"/>
      <c r="BF82" s="63"/>
      <c r="BG82" s="63"/>
      <c r="BH82" s="67"/>
    </row>
    <row r="83" spans="1:60">
      <c r="A83" s="63" t="s">
        <v>2703</v>
      </c>
      <c r="B83" s="63" t="s">
        <v>2702</v>
      </c>
      <c r="C83" s="63" t="s">
        <v>2703</v>
      </c>
      <c r="D83" s="63" t="s">
        <v>2522</v>
      </c>
      <c r="E83" s="63"/>
      <c r="F83" s="63"/>
      <c r="G83" s="63" t="s">
        <v>2703</v>
      </c>
      <c r="H83" s="63" t="s">
        <v>2703</v>
      </c>
      <c r="I83" s="63" t="s">
        <v>2541</v>
      </c>
      <c r="J83" s="63"/>
      <c r="K83" s="64">
        <v>0</v>
      </c>
      <c r="L83" s="63"/>
      <c r="M83" s="63"/>
      <c r="N83" s="63" t="s">
        <v>2233</v>
      </c>
      <c r="O83" s="63" t="s">
        <v>2234</v>
      </c>
      <c r="P83" s="63" t="s">
        <v>2229</v>
      </c>
      <c r="Q83" s="63" t="s">
        <v>2229</v>
      </c>
      <c r="R83" s="63" t="s">
        <v>2229</v>
      </c>
      <c r="S83" s="63" t="s">
        <v>2229</v>
      </c>
      <c r="T83" s="65">
        <v>0</v>
      </c>
      <c r="U83" s="66">
        <v>0</v>
      </c>
      <c r="V83" s="66">
        <v>0</v>
      </c>
      <c r="W83" s="66">
        <v>0</v>
      </c>
      <c r="X83" s="66">
        <v>0</v>
      </c>
      <c r="Y83" s="66">
        <v>0</v>
      </c>
      <c r="Z83" s="66">
        <v>0</v>
      </c>
      <c r="AA83" s="67">
        <v>0</v>
      </c>
      <c r="AB83" s="65">
        <v>0</v>
      </c>
      <c r="AC83" s="65">
        <v>0</v>
      </c>
      <c r="AD83" s="63"/>
      <c r="AE83" s="63" t="b">
        <v>0</v>
      </c>
      <c r="AF83" s="68">
        <v>0</v>
      </c>
      <c r="AG83" s="64">
        <v>0</v>
      </c>
      <c r="AH83" s="63"/>
      <c r="AI83" s="66">
        <v>0</v>
      </c>
      <c r="AJ83" s="63" t="s">
        <v>2525</v>
      </c>
      <c r="AK83" s="63" t="s">
        <v>2526</v>
      </c>
      <c r="AL83" s="63" t="s">
        <v>34</v>
      </c>
      <c r="AM83" s="67">
        <v>0</v>
      </c>
      <c r="AN83" s="63" t="s">
        <v>36</v>
      </c>
      <c r="AO83" s="67">
        <v>0</v>
      </c>
      <c r="AP83" s="64"/>
      <c r="AQ83" s="64"/>
      <c r="AR83" s="65"/>
      <c r="AS83" s="66">
        <v>0</v>
      </c>
      <c r="AT83" s="63"/>
      <c r="AU83" s="65"/>
      <c r="AV83" s="63"/>
      <c r="AW83" s="63"/>
      <c r="AX83" s="66"/>
      <c r="AY83" s="66"/>
      <c r="AZ83" s="66"/>
      <c r="BA83" s="66"/>
      <c r="BB83" s="63"/>
      <c r="BC83" s="63"/>
      <c r="BD83" s="63"/>
      <c r="BE83" s="64"/>
      <c r="BF83" s="63"/>
      <c r="BG83" s="63"/>
      <c r="BH83" s="67"/>
    </row>
    <row r="84" spans="1:60">
      <c r="A84" s="63" t="s">
        <v>2705</v>
      </c>
      <c r="B84" s="63" t="s">
        <v>2704</v>
      </c>
      <c r="C84" s="63" t="s">
        <v>2705</v>
      </c>
      <c r="D84" s="63" t="s">
        <v>2522</v>
      </c>
      <c r="E84" s="63"/>
      <c r="F84" s="63"/>
      <c r="G84" s="63" t="s">
        <v>2705</v>
      </c>
      <c r="H84" s="63" t="s">
        <v>2705</v>
      </c>
      <c r="I84" s="63" t="s">
        <v>2571</v>
      </c>
      <c r="J84" s="63"/>
      <c r="K84" s="64">
        <v>0</v>
      </c>
      <c r="L84" s="63"/>
      <c r="M84" s="63"/>
      <c r="N84" s="63" t="s">
        <v>2233</v>
      </c>
      <c r="O84" s="63" t="s">
        <v>2234</v>
      </c>
      <c r="P84" s="63" t="s">
        <v>2229</v>
      </c>
      <c r="Q84" s="63" t="s">
        <v>2229</v>
      </c>
      <c r="R84" s="63" t="s">
        <v>2229</v>
      </c>
      <c r="S84" s="63" t="s">
        <v>2229</v>
      </c>
      <c r="T84" s="65">
        <v>0</v>
      </c>
      <c r="U84" s="66">
        <v>0</v>
      </c>
      <c r="V84" s="66">
        <v>25000</v>
      </c>
      <c r="W84" s="66">
        <v>0</v>
      </c>
      <c r="X84" s="66">
        <v>0</v>
      </c>
      <c r="Y84" s="66">
        <v>0</v>
      </c>
      <c r="Z84" s="66">
        <v>0</v>
      </c>
      <c r="AA84" s="67">
        <v>0</v>
      </c>
      <c r="AB84" s="65">
        <v>0</v>
      </c>
      <c r="AC84" s="65">
        <v>0</v>
      </c>
      <c r="AD84" s="63"/>
      <c r="AE84" s="63" t="b">
        <v>0</v>
      </c>
      <c r="AF84" s="68">
        <v>0</v>
      </c>
      <c r="AG84" s="64">
        <v>0</v>
      </c>
      <c r="AH84" s="63"/>
      <c r="AI84" s="66">
        <v>0</v>
      </c>
      <c r="AJ84" s="63" t="s">
        <v>34</v>
      </c>
      <c r="AK84" s="63" t="s">
        <v>2531</v>
      </c>
      <c r="AL84" s="63" t="s">
        <v>34</v>
      </c>
      <c r="AM84" s="67">
        <v>0</v>
      </c>
      <c r="AN84" s="63" t="s">
        <v>36</v>
      </c>
      <c r="AO84" s="67">
        <v>0</v>
      </c>
      <c r="AP84" s="64"/>
      <c r="AQ84" s="64"/>
      <c r="AR84" s="65"/>
      <c r="AS84" s="66">
        <v>0</v>
      </c>
      <c r="AT84" s="63"/>
      <c r="AU84" s="65"/>
      <c r="AV84" s="63"/>
      <c r="AW84" s="63"/>
      <c r="AX84" s="66"/>
      <c r="AY84" s="66"/>
      <c r="AZ84" s="66"/>
      <c r="BA84" s="66"/>
      <c r="BB84" s="63"/>
      <c r="BC84" s="63"/>
      <c r="BD84" s="63"/>
      <c r="BE84" s="64"/>
      <c r="BF84" s="63"/>
      <c r="BG84" s="63"/>
      <c r="BH84" s="67"/>
    </row>
    <row r="85" spans="1:60">
      <c r="A85" s="63" t="s">
        <v>2707</v>
      </c>
      <c r="B85" s="63" t="s">
        <v>2706</v>
      </c>
      <c r="C85" s="63" t="s">
        <v>2707</v>
      </c>
      <c r="D85" s="63" t="s">
        <v>2522</v>
      </c>
      <c r="E85" s="63"/>
      <c r="F85" s="63"/>
      <c r="G85" s="63" t="s">
        <v>2707</v>
      </c>
      <c r="H85" s="63" t="s">
        <v>2707</v>
      </c>
      <c r="I85" s="63" t="s">
        <v>2541</v>
      </c>
      <c r="J85" s="63"/>
      <c r="K85" s="64">
        <v>0</v>
      </c>
      <c r="L85" s="63"/>
      <c r="M85" s="63"/>
      <c r="N85" s="63" t="s">
        <v>2233</v>
      </c>
      <c r="O85" s="63" t="s">
        <v>2234</v>
      </c>
      <c r="P85" s="63" t="s">
        <v>2229</v>
      </c>
      <c r="Q85" s="63" t="s">
        <v>2229</v>
      </c>
      <c r="R85" s="63" t="s">
        <v>2229</v>
      </c>
      <c r="S85" s="63" t="s">
        <v>2229</v>
      </c>
      <c r="T85" s="65">
        <v>0</v>
      </c>
      <c r="U85" s="66">
        <v>0</v>
      </c>
      <c r="V85" s="66">
        <v>55176</v>
      </c>
      <c r="W85" s="66">
        <v>111606</v>
      </c>
      <c r="X85" s="66">
        <v>83705</v>
      </c>
      <c r="Y85" s="66">
        <v>89285</v>
      </c>
      <c r="Z85" s="66">
        <v>0</v>
      </c>
      <c r="AA85" s="67">
        <v>0</v>
      </c>
      <c r="AB85" s="65">
        <v>0</v>
      </c>
      <c r="AC85" s="65">
        <v>0</v>
      </c>
      <c r="AD85" s="63"/>
      <c r="AE85" s="63" t="b">
        <v>0</v>
      </c>
      <c r="AF85" s="68">
        <v>0</v>
      </c>
      <c r="AG85" s="64">
        <v>4811</v>
      </c>
      <c r="AH85" s="63"/>
      <c r="AI85" s="66">
        <v>2004102672</v>
      </c>
      <c r="AJ85" s="63" t="s">
        <v>2525</v>
      </c>
      <c r="AK85" s="63" t="s">
        <v>2526</v>
      </c>
      <c r="AL85" s="63" t="s">
        <v>34</v>
      </c>
      <c r="AM85" s="67">
        <v>0</v>
      </c>
      <c r="AN85" s="63" t="s">
        <v>36</v>
      </c>
      <c r="AO85" s="67">
        <v>0</v>
      </c>
      <c r="AP85" s="64"/>
      <c r="AQ85" s="64"/>
      <c r="AR85" s="65"/>
      <c r="AS85" s="66">
        <v>0</v>
      </c>
      <c r="AT85" s="63"/>
      <c r="AU85" s="65"/>
      <c r="AV85" s="63"/>
      <c r="AW85" s="63"/>
      <c r="AX85" s="66"/>
      <c r="AY85" s="66"/>
      <c r="AZ85" s="66"/>
      <c r="BA85" s="66"/>
      <c r="BB85" s="63"/>
      <c r="BC85" s="63"/>
      <c r="BD85" s="63"/>
      <c r="BE85" s="64"/>
      <c r="BF85" s="63"/>
      <c r="BG85" s="63"/>
      <c r="BH85" s="67"/>
    </row>
    <row r="86" spans="1:60">
      <c r="A86" s="63" t="s">
        <v>2709</v>
      </c>
      <c r="B86" s="63" t="s">
        <v>2708</v>
      </c>
      <c r="C86" s="63" t="s">
        <v>2709</v>
      </c>
      <c r="D86" s="63" t="s">
        <v>2522</v>
      </c>
      <c r="E86" s="63"/>
      <c r="F86" s="63"/>
      <c r="G86" s="63" t="s">
        <v>2709</v>
      </c>
      <c r="H86" s="63" t="s">
        <v>2709</v>
      </c>
      <c r="I86" s="63" t="s">
        <v>2571</v>
      </c>
      <c r="J86" s="63"/>
      <c r="K86" s="64">
        <v>0</v>
      </c>
      <c r="L86" s="63"/>
      <c r="M86" s="63"/>
      <c r="N86" s="63" t="s">
        <v>2233</v>
      </c>
      <c r="O86" s="63" t="s">
        <v>2234</v>
      </c>
      <c r="P86" s="63" t="s">
        <v>2229</v>
      </c>
      <c r="Q86" s="63" t="s">
        <v>2229</v>
      </c>
      <c r="R86" s="63" t="s">
        <v>2229</v>
      </c>
      <c r="S86" s="63" t="s">
        <v>2229</v>
      </c>
      <c r="T86" s="65">
        <v>0</v>
      </c>
      <c r="U86" s="66">
        <v>0</v>
      </c>
      <c r="V86" s="66">
        <v>55000</v>
      </c>
      <c r="W86" s="66">
        <v>0</v>
      </c>
      <c r="X86" s="66">
        <v>0</v>
      </c>
      <c r="Y86" s="66">
        <v>0</v>
      </c>
      <c r="Z86" s="66">
        <v>0</v>
      </c>
      <c r="AA86" s="67">
        <v>0</v>
      </c>
      <c r="AB86" s="65">
        <v>0</v>
      </c>
      <c r="AC86" s="65">
        <v>0</v>
      </c>
      <c r="AD86" s="63"/>
      <c r="AE86" s="63" t="b">
        <v>0</v>
      </c>
      <c r="AF86" s="68">
        <v>0</v>
      </c>
      <c r="AG86" s="64">
        <v>0</v>
      </c>
      <c r="AH86" s="63"/>
      <c r="AI86" s="66">
        <v>0</v>
      </c>
      <c r="AJ86" s="63" t="s">
        <v>34</v>
      </c>
      <c r="AK86" s="63" t="s">
        <v>2531</v>
      </c>
      <c r="AL86" s="63" t="s">
        <v>34</v>
      </c>
      <c r="AM86" s="67">
        <v>0</v>
      </c>
      <c r="AN86" s="63" t="s">
        <v>36</v>
      </c>
      <c r="AO86" s="67">
        <v>0</v>
      </c>
      <c r="AP86" s="64"/>
      <c r="AQ86" s="64"/>
      <c r="AR86" s="65"/>
      <c r="AS86" s="66">
        <v>0</v>
      </c>
      <c r="AT86" s="63"/>
      <c r="AU86" s="65"/>
      <c r="AV86" s="63"/>
      <c r="AW86" s="63"/>
      <c r="AX86" s="66"/>
      <c r="AY86" s="66"/>
      <c r="AZ86" s="66"/>
      <c r="BA86" s="66"/>
      <c r="BB86" s="63"/>
      <c r="BC86" s="63"/>
      <c r="BD86" s="63"/>
      <c r="BE86" s="64"/>
      <c r="BF86" s="63"/>
      <c r="BG86" s="63"/>
      <c r="BH86" s="67"/>
    </row>
    <row r="87" spans="1:60">
      <c r="A87" s="63" t="s">
        <v>2711</v>
      </c>
      <c r="B87" s="63" t="s">
        <v>2710</v>
      </c>
      <c r="C87" s="63" t="s">
        <v>2711</v>
      </c>
      <c r="D87" s="63" t="s">
        <v>2522</v>
      </c>
      <c r="E87" s="63"/>
      <c r="F87" s="63"/>
      <c r="G87" s="63" t="s">
        <v>2711</v>
      </c>
      <c r="H87" s="63" t="s">
        <v>2711</v>
      </c>
      <c r="I87" s="63" t="s">
        <v>2712</v>
      </c>
      <c r="J87" s="63"/>
      <c r="K87" s="64">
        <v>0</v>
      </c>
      <c r="L87" s="63"/>
      <c r="M87" s="63" t="s">
        <v>2524</v>
      </c>
      <c r="N87" s="63" t="s">
        <v>2233</v>
      </c>
      <c r="O87" s="63" t="s">
        <v>2234</v>
      </c>
      <c r="P87" s="63" t="s">
        <v>2229</v>
      </c>
      <c r="Q87" s="63" t="s">
        <v>2229</v>
      </c>
      <c r="R87" s="63" t="s">
        <v>2229</v>
      </c>
      <c r="S87" s="63" t="s">
        <v>2229</v>
      </c>
      <c r="T87" s="65">
        <v>0</v>
      </c>
      <c r="U87" s="66">
        <v>0</v>
      </c>
      <c r="V87" s="66">
        <v>95199128</v>
      </c>
      <c r="W87" s="66">
        <v>0</v>
      </c>
      <c r="X87" s="66">
        <v>0</v>
      </c>
      <c r="Y87" s="66">
        <v>0</v>
      </c>
      <c r="Z87" s="66">
        <v>0</v>
      </c>
      <c r="AA87" s="67">
        <v>0</v>
      </c>
      <c r="AB87" s="65">
        <v>0</v>
      </c>
      <c r="AC87" s="65">
        <v>0</v>
      </c>
      <c r="AD87" s="63"/>
      <c r="AE87" s="63" t="b">
        <v>0</v>
      </c>
      <c r="AF87" s="68">
        <v>0</v>
      </c>
      <c r="AG87" s="64">
        <v>0</v>
      </c>
      <c r="AH87" s="63"/>
      <c r="AI87" s="66">
        <v>95199128</v>
      </c>
      <c r="AJ87" s="63" t="s">
        <v>34</v>
      </c>
      <c r="AK87" s="63" t="s">
        <v>2531</v>
      </c>
      <c r="AL87" s="63" t="s">
        <v>34</v>
      </c>
      <c r="AM87" s="67">
        <v>0</v>
      </c>
      <c r="AN87" s="63" t="s">
        <v>36</v>
      </c>
      <c r="AO87" s="67">
        <v>0</v>
      </c>
      <c r="AP87" s="64"/>
      <c r="AQ87" s="64"/>
      <c r="AR87" s="65"/>
      <c r="AS87" s="66">
        <v>0</v>
      </c>
      <c r="AT87" s="63"/>
      <c r="AU87" s="65"/>
      <c r="AV87" s="63"/>
      <c r="AW87" s="63"/>
      <c r="AX87" s="66"/>
      <c r="AY87" s="66"/>
      <c r="AZ87" s="66"/>
      <c r="BA87" s="66"/>
      <c r="BB87" s="63"/>
      <c r="BC87" s="63"/>
      <c r="BD87" s="63"/>
      <c r="BE87" s="64"/>
      <c r="BF87" s="63"/>
      <c r="BG87" s="63"/>
      <c r="BH87" s="67"/>
    </row>
    <row r="88" spans="1:60">
      <c r="A88" s="63" t="s">
        <v>2714</v>
      </c>
      <c r="B88" s="63" t="s">
        <v>2713</v>
      </c>
      <c r="C88" s="63" t="s">
        <v>2714</v>
      </c>
      <c r="D88" s="63" t="s">
        <v>2522</v>
      </c>
      <c r="E88" s="63"/>
      <c r="F88" s="63"/>
      <c r="G88" s="63" t="s">
        <v>2714</v>
      </c>
      <c r="H88" s="63" t="s">
        <v>2714</v>
      </c>
      <c r="I88" s="63" t="s">
        <v>2712</v>
      </c>
      <c r="J88" s="63"/>
      <c r="K88" s="64">
        <v>0</v>
      </c>
      <c r="L88" s="63"/>
      <c r="M88" s="63" t="s">
        <v>2524</v>
      </c>
      <c r="N88" s="63" t="s">
        <v>2233</v>
      </c>
      <c r="O88" s="63" t="s">
        <v>2234</v>
      </c>
      <c r="P88" s="63" t="s">
        <v>2229</v>
      </c>
      <c r="Q88" s="63" t="s">
        <v>2229</v>
      </c>
      <c r="R88" s="63" t="s">
        <v>2229</v>
      </c>
      <c r="S88" s="63" t="s">
        <v>2229</v>
      </c>
      <c r="T88" s="65">
        <v>0</v>
      </c>
      <c r="U88" s="66">
        <v>0</v>
      </c>
      <c r="V88" s="66">
        <v>211402800</v>
      </c>
      <c r="W88" s="66">
        <v>0</v>
      </c>
      <c r="X88" s="66">
        <v>0</v>
      </c>
      <c r="Y88" s="66">
        <v>0</v>
      </c>
      <c r="Z88" s="66">
        <v>0</v>
      </c>
      <c r="AA88" s="67">
        <v>0</v>
      </c>
      <c r="AB88" s="65">
        <v>0</v>
      </c>
      <c r="AC88" s="65">
        <v>0</v>
      </c>
      <c r="AD88" s="63"/>
      <c r="AE88" s="63" t="b">
        <v>0</v>
      </c>
      <c r="AF88" s="68">
        <v>0</v>
      </c>
      <c r="AG88" s="64">
        <v>0</v>
      </c>
      <c r="AH88" s="63"/>
      <c r="AI88" s="66">
        <v>211402800</v>
      </c>
      <c r="AJ88" s="63" t="s">
        <v>34</v>
      </c>
      <c r="AK88" s="63" t="s">
        <v>2531</v>
      </c>
      <c r="AL88" s="63" t="s">
        <v>34</v>
      </c>
      <c r="AM88" s="67">
        <v>0</v>
      </c>
      <c r="AN88" s="63" t="s">
        <v>36</v>
      </c>
      <c r="AO88" s="67">
        <v>0</v>
      </c>
      <c r="AP88" s="64"/>
      <c r="AQ88" s="64"/>
      <c r="AR88" s="65"/>
      <c r="AS88" s="66">
        <v>0</v>
      </c>
      <c r="AT88" s="63"/>
      <c r="AU88" s="65"/>
      <c r="AV88" s="63"/>
      <c r="AW88" s="63"/>
      <c r="AX88" s="66"/>
      <c r="AY88" s="66"/>
      <c r="AZ88" s="66"/>
      <c r="BA88" s="66"/>
      <c r="BB88" s="63"/>
      <c r="BC88" s="63"/>
      <c r="BD88" s="63"/>
      <c r="BE88" s="64"/>
      <c r="BF88" s="63"/>
      <c r="BG88" s="63"/>
      <c r="BH88" s="67"/>
    </row>
    <row r="89" spans="1:60">
      <c r="A89" s="63" t="s">
        <v>2716</v>
      </c>
      <c r="B89" s="63" t="s">
        <v>2715</v>
      </c>
      <c r="C89" s="63" t="s">
        <v>2716</v>
      </c>
      <c r="D89" s="63" t="s">
        <v>2522</v>
      </c>
      <c r="E89" s="63"/>
      <c r="F89" s="63"/>
      <c r="G89" s="63" t="s">
        <v>2716</v>
      </c>
      <c r="H89" s="63" t="s">
        <v>2716</v>
      </c>
      <c r="I89" s="63" t="s">
        <v>2712</v>
      </c>
      <c r="J89" s="63"/>
      <c r="K89" s="64">
        <v>0</v>
      </c>
      <c r="L89" s="63"/>
      <c r="M89" s="63" t="s">
        <v>2524</v>
      </c>
      <c r="N89" s="63" t="s">
        <v>2233</v>
      </c>
      <c r="O89" s="63" t="s">
        <v>2234</v>
      </c>
      <c r="P89" s="63" t="s">
        <v>2229</v>
      </c>
      <c r="Q89" s="63" t="s">
        <v>2229</v>
      </c>
      <c r="R89" s="63" t="s">
        <v>2229</v>
      </c>
      <c r="S89" s="63" t="s">
        <v>2229</v>
      </c>
      <c r="T89" s="65">
        <v>0</v>
      </c>
      <c r="U89" s="66">
        <v>0</v>
      </c>
      <c r="V89" s="66">
        <v>30062883</v>
      </c>
      <c r="W89" s="66">
        <v>0</v>
      </c>
      <c r="X89" s="66">
        <v>0</v>
      </c>
      <c r="Y89" s="66">
        <v>0</v>
      </c>
      <c r="Z89" s="66">
        <v>0</v>
      </c>
      <c r="AA89" s="67">
        <v>0</v>
      </c>
      <c r="AB89" s="65">
        <v>0</v>
      </c>
      <c r="AC89" s="65">
        <v>0</v>
      </c>
      <c r="AD89" s="63"/>
      <c r="AE89" s="63" t="b">
        <v>0</v>
      </c>
      <c r="AF89" s="68">
        <v>0</v>
      </c>
      <c r="AG89" s="64">
        <v>0</v>
      </c>
      <c r="AH89" s="63"/>
      <c r="AI89" s="66">
        <v>30062883</v>
      </c>
      <c r="AJ89" s="63" t="s">
        <v>34</v>
      </c>
      <c r="AK89" s="63" t="s">
        <v>2531</v>
      </c>
      <c r="AL89" s="63" t="s">
        <v>34</v>
      </c>
      <c r="AM89" s="67">
        <v>0</v>
      </c>
      <c r="AN89" s="63" t="s">
        <v>36</v>
      </c>
      <c r="AO89" s="67">
        <v>0</v>
      </c>
      <c r="AP89" s="64"/>
      <c r="AQ89" s="64"/>
      <c r="AR89" s="65"/>
      <c r="AS89" s="66">
        <v>0</v>
      </c>
      <c r="AT89" s="63"/>
      <c r="AU89" s="65"/>
      <c r="AV89" s="63"/>
      <c r="AW89" s="63"/>
      <c r="AX89" s="66"/>
      <c r="AY89" s="66"/>
      <c r="AZ89" s="66"/>
      <c r="BA89" s="66"/>
      <c r="BB89" s="63"/>
      <c r="BC89" s="63"/>
      <c r="BD89" s="63"/>
      <c r="BE89" s="64"/>
      <c r="BF89" s="63"/>
      <c r="BG89" s="63"/>
      <c r="BH89" s="67"/>
    </row>
    <row r="90" spans="1:60">
      <c r="A90" s="63" t="s">
        <v>2718</v>
      </c>
      <c r="B90" s="63" t="s">
        <v>2717</v>
      </c>
      <c r="C90" s="63" t="s">
        <v>2718</v>
      </c>
      <c r="D90" s="63" t="s">
        <v>2522</v>
      </c>
      <c r="E90" s="63" t="s">
        <v>2719</v>
      </c>
      <c r="F90" s="63"/>
      <c r="G90" s="63" t="s">
        <v>2718</v>
      </c>
      <c r="H90" s="63" t="s">
        <v>2718</v>
      </c>
      <c r="I90" s="63" t="s">
        <v>2720</v>
      </c>
      <c r="J90" s="63"/>
      <c r="K90" s="64">
        <v>0</v>
      </c>
      <c r="L90" s="63"/>
      <c r="M90" s="63" t="s">
        <v>2721</v>
      </c>
      <c r="N90" s="63" t="s">
        <v>2233</v>
      </c>
      <c r="O90" s="63" t="s">
        <v>2234</v>
      </c>
      <c r="P90" s="63" t="s">
        <v>2229</v>
      </c>
      <c r="Q90" s="63" t="s">
        <v>2229</v>
      </c>
      <c r="R90" s="63" t="s">
        <v>2229</v>
      </c>
      <c r="S90" s="63" t="s">
        <v>2229</v>
      </c>
      <c r="T90" s="65">
        <v>0</v>
      </c>
      <c r="U90" s="66">
        <v>0</v>
      </c>
      <c r="V90" s="66">
        <v>163000</v>
      </c>
      <c r="W90" s="66">
        <v>168000</v>
      </c>
      <c r="X90" s="66">
        <v>0</v>
      </c>
      <c r="Y90" s="66">
        <v>0</v>
      </c>
      <c r="Z90" s="66">
        <v>0</v>
      </c>
      <c r="AA90" s="67">
        <v>0</v>
      </c>
      <c r="AB90" s="65">
        <v>0</v>
      </c>
      <c r="AC90" s="65">
        <v>0</v>
      </c>
      <c r="AD90" s="63"/>
      <c r="AE90" s="63" t="b">
        <v>0</v>
      </c>
      <c r="AF90" s="68">
        <v>0</v>
      </c>
      <c r="AG90" s="64">
        <v>0</v>
      </c>
      <c r="AH90" s="63"/>
      <c r="AI90" s="66">
        <v>0</v>
      </c>
      <c r="AJ90" s="63" t="s">
        <v>2722</v>
      </c>
      <c r="AK90" s="63" t="s">
        <v>2531</v>
      </c>
      <c r="AL90" s="63" t="s">
        <v>34</v>
      </c>
      <c r="AM90" s="67">
        <v>0</v>
      </c>
      <c r="AN90" s="63" t="s">
        <v>36</v>
      </c>
      <c r="AO90" s="67">
        <v>0</v>
      </c>
      <c r="AP90" s="64"/>
      <c r="AQ90" s="64"/>
      <c r="AR90" s="65"/>
      <c r="AS90" s="66">
        <v>0</v>
      </c>
      <c r="AT90" s="63"/>
      <c r="AU90" s="65"/>
      <c r="AV90" s="63"/>
      <c r="AW90" s="63"/>
      <c r="AX90" s="66"/>
      <c r="AY90" s="66"/>
      <c r="AZ90" s="66"/>
      <c r="BA90" s="66"/>
      <c r="BB90" s="63"/>
      <c r="BC90" s="63"/>
      <c r="BD90" s="63"/>
      <c r="BE90" s="64"/>
      <c r="BF90" s="63"/>
      <c r="BG90" s="63"/>
      <c r="BH90" s="67"/>
    </row>
    <row r="91" spans="1:60">
      <c r="A91" s="63" t="s">
        <v>2724</v>
      </c>
      <c r="B91" s="63" t="s">
        <v>2723</v>
      </c>
      <c r="C91" s="63" t="s">
        <v>2724</v>
      </c>
      <c r="D91" s="63" t="s">
        <v>2522</v>
      </c>
      <c r="E91" s="63" t="s">
        <v>2719</v>
      </c>
      <c r="F91" s="63"/>
      <c r="G91" s="63" t="s">
        <v>2724</v>
      </c>
      <c r="H91" s="63" t="s">
        <v>2724</v>
      </c>
      <c r="I91" s="63" t="s">
        <v>2720</v>
      </c>
      <c r="J91" s="63"/>
      <c r="K91" s="64">
        <v>0</v>
      </c>
      <c r="L91" s="63"/>
      <c r="M91" s="63" t="s">
        <v>2721</v>
      </c>
      <c r="N91" s="63" t="s">
        <v>2233</v>
      </c>
      <c r="O91" s="63" t="s">
        <v>2234</v>
      </c>
      <c r="P91" s="63" t="s">
        <v>2229</v>
      </c>
      <c r="Q91" s="63" t="s">
        <v>2229</v>
      </c>
      <c r="R91" s="63" t="s">
        <v>2229</v>
      </c>
      <c r="S91" s="63" t="s">
        <v>2229</v>
      </c>
      <c r="T91" s="65">
        <v>0</v>
      </c>
      <c r="U91" s="66">
        <v>0</v>
      </c>
      <c r="V91" s="66">
        <v>160000</v>
      </c>
      <c r="W91" s="66">
        <v>155000</v>
      </c>
      <c r="X91" s="66">
        <v>170000</v>
      </c>
      <c r="Y91" s="66">
        <v>0</v>
      </c>
      <c r="Z91" s="66">
        <v>0</v>
      </c>
      <c r="AA91" s="67">
        <v>0</v>
      </c>
      <c r="AB91" s="65">
        <v>0</v>
      </c>
      <c r="AC91" s="65">
        <v>0</v>
      </c>
      <c r="AD91" s="63"/>
      <c r="AE91" s="63" t="b">
        <v>0</v>
      </c>
      <c r="AF91" s="68">
        <v>0</v>
      </c>
      <c r="AG91" s="64">
        <v>0</v>
      </c>
      <c r="AH91" s="63"/>
      <c r="AI91" s="66">
        <v>0</v>
      </c>
      <c r="AJ91" s="63" t="s">
        <v>2722</v>
      </c>
      <c r="AK91" s="63" t="s">
        <v>2531</v>
      </c>
      <c r="AL91" s="63" t="s">
        <v>34</v>
      </c>
      <c r="AM91" s="67">
        <v>0</v>
      </c>
      <c r="AN91" s="63" t="s">
        <v>36</v>
      </c>
      <c r="AO91" s="67">
        <v>0</v>
      </c>
      <c r="AP91" s="64"/>
      <c r="AQ91" s="64"/>
      <c r="AR91" s="65"/>
      <c r="AS91" s="66">
        <v>0</v>
      </c>
      <c r="AT91" s="63"/>
      <c r="AU91" s="65"/>
      <c r="AV91" s="63"/>
      <c r="AW91" s="63"/>
      <c r="AX91" s="66"/>
      <c r="AY91" s="66"/>
      <c r="AZ91" s="66"/>
      <c r="BA91" s="66"/>
      <c r="BB91" s="63"/>
      <c r="BC91" s="63"/>
      <c r="BD91" s="63"/>
      <c r="BE91" s="64"/>
      <c r="BF91" s="63"/>
      <c r="BG91" s="63"/>
      <c r="BH91" s="67"/>
    </row>
    <row r="92" spans="1:60">
      <c r="A92" s="63" t="s">
        <v>2726</v>
      </c>
      <c r="B92" s="63" t="s">
        <v>2725</v>
      </c>
      <c r="C92" s="63" t="s">
        <v>2726</v>
      </c>
      <c r="D92" s="63" t="s">
        <v>2522</v>
      </c>
      <c r="E92" s="63" t="s">
        <v>2719</v>
      </c>
      <c r="F92" s="63"/>
      <c r="G92" s="63" t="s">
        <v>2726</v>
      </c>
      <c r="H92" s="63" t="s">
        <v>2726</v>
      </c>
      <c r="I92" s="63" t="s">
        <v>2720</v>
      </c>
      <c r="J92" s="63"/>
      <c r="K92" s="64">
        <v>0</v>
      </c>
      <c r="L92" s="63"/>
      <c r="M92" s="63" t="s">
        <v>2721</v>
      </c>
      <c r="N92" s="63" t="s">
        <v>2233</v>
      </c>
      <c r="O92" s="63" t="s">
        <v>2234</v>
      </c>
      <c r="P92" s="63" t="s">
        <v>2229</v>
      </c>
      <c r="Q92" s="63" t="s">
        <v>2229</v>
      </c>
      <c r="R92" s="63" t="s">
        <v>2229</v>
      </c>
      <c r="S92" s="63" t="s">
        <v>2229</v>
      </c>
      <c r="T92" s="65">
        <v>0</v>
      </c>
      <c r="U92" s="66">
        <v>0</v>
      </c>
      <c r="V92" s="66">
        <v>0</v>
      </c>
      <c r="W92" s="66">
        <v>33000</v>
      </c>
      <c r="X92" s="66">
        <v>0</v>
      </c>
      <c r="Y92" s="66">
        <v>0</v>
      </c>
      <c r="Z92" s="66">
        <v>0</v>
      </c>
      <c r="AA92" s="67">
        <v>0</v>
      </c>
      <c r="AB92" s="65">
        <v>0</v>
      </c>
      <c r="AC92" s="65">
        <v>0</v>
      </c>
      <c r="AD92" s="63"/>
      <c r="AE92" s="63" t="b">
        <v>0</v>
      </c>
      <c r="AF92" s="68">
        <v>0</v>
      </c>
      <c r="AG92" s="64">
        <v>-1170</v>
      </c>
      <c r="AH92" s="63"/>
      <c r="AI92" s="66">
        <v>0</v>
      </c>
      <c r="AJ92" s="63" t="s">
        <v>34</v>
      </c>
      <c r="AK92" s="63" t="s">
        <v>2531</v>
      </c>
      <c r="AL92" s="63" t="s">
        <v>34</v>
      </c>
      <c r="AM92" s="67">
        <v>0</v>
      </c>
      <c r="AN92" s="63" t="s">
        <v>36</v>
      </c>
      <c r="AO92" s="67">
        <v>0</v>
      </c>
      <c r="AP92" s="64"/>
      <c r="AQ92" s="64"/>
      <c r="AR92" s="65"/>
      <c r="AS92" s="66">
        <v>0</v>
      </c>
      <c r="AT92" s="63"/>
      <c r="AU92" s="65"/>
      <c r="AV92" s="63"/>
      <c r="AW92" s="63"/>
      <c r="AX92" s="66"/>
      <c r="AY92" s="66"/>
      <c r="AZ92" s="66"/>
      <c r="BA92" s="66"/>
      <c r="BB92" s="63"/>
      <c r="BC92" s="63"/>
      <c r="BD92" s="63"/>
      <c r="BE92" s="64"/>
      <c r="BF92" s="63"/>
      <c r="BG92" s="63"/>
      <c r="BH92" s="67"/>
    </row>
    <row r="93" spans="1:60">
      <c r="A93" s="63" t="s">
        <v>2728</v>
      </c>
      <c r="B93" s="63" t="s">
        <v>2727</v>
      </c>
      <c r="C93" s="63" t="s">
        <v>2728</v>
      </c>
      <c r="D93" s="63" t="s">
        <v>2522</v>
      </c>
      <c r="E93" s="63" t="s">
        <v>2719</v>
      </c>
      <c r="F93" s="63"/>
      <c r="G93" s="63" t="s">
        <v>2728</v>
      </c>
      <c r="H93" s="63" t="s">
        <v>2728</v>
      </c>
      <c r="I93" s="63" t="s">
        <v>2720</v>
      </c>
      <c r="J93" s="63"/>
      <c r="K93" s="64">
        <v>0</v>
      </c>
      <c r="L93" s="63"/>
      <c r="M93" s="63" t="s">
        <v>2721</v>
      </c>
      <c r="N93" s="63" t="s">
        <v>2233</v>
      </c>
      <c r="O93" s="63" t="s">
        <v>2234</v>
      </c>
      <c r="P93" s="63" t="s">
        <v>2229</v>
      </c>
      <c r="Q93" s="63" t="s">
        <v>2229</v>
      </c>
      <c r="R93" s="63" t="s">
        <v>2229</v>
      </c>
      <c r="S93" s="63" t="s">
        <v>2229</v>
      </c>
      <c r="T93" s="65">
        <v>0</v>
      </c>
      <c r="U93" s="66">
        <v>0</v>
      </c>
      <c r="V93" s="66">
        <v>40904</v>
      </c>
      <c r="W93" s="66">
        <v>52300</v>
      </c>
      <c r="X93" s="66">
        <v>0</v>
      </c>
      <c r="Y93" s="66">
        <v>0</v>
      </c>
      <c r="Z93" s="66">
        <v>0</v>
      </c>
      <c r="AA93" s="67">
        <v>0</v>
      </c>
      <c r="AB93" s="65">
        <v>0</v>
      </c>
      <c r="AC93" s="65">
        <v>0</v>
      </c>
      <c r="AD93" s="63"/>
      <c r="AE93" s="63" t="b">
        <v>0</v>
      </c>
      <c r="AF93" s="68">
        <v>0</v>
      </c>
      <c r="AG93" s="64">
        <v>0</v>
      </c>
      <c r="AH93" s="63"/>
      <c r="AI93" s="66">
        <v>0</v>
      </c>
      <c r="AJ93" s="63" t="s">
        <v>34</v>
      </c>
      <c r="AK93" s="63" t="s">
        <v>2531</v>
      </c>
      <c r="AL93" s="63" t="s">
        <v>34</v>
      </c>
      <c r="AM93" s="67">
        <v>0</v>
      </c>
      <c r="AN93" s="63" t="s">
        <v>36</v>
      </c>
      <c r="AO93" s="67">
        <v>0</v>
      </c>
      <c r="AP93" s="64"/>
      <c r="AQ93" s="64"/>
      <c r="AR93" s="65"/>
      <c r="AS93" s="66">
        <v>0</v>
      </c>
      <c r="AT93" s="63"/>
      <c r="AU93" s="65"/>
      <c r="AV93" s="63"/>
      <c r="AW93" s="63"/>
      <c r="AX93" s="66"/>
      <c r="AY93" s="66"/>
      <c r="AZ93" s="66"/>
      <c r="BA93" s="66"/>
      <c r="BB93" s="63"/>
      <c r="BC93" s="63"/>
      <c r="BD93" s="63"/>
      <c r="BE93" s="64"/>
      <c r="BF93" s="63"/>
      <c r="BG93" s="63"/>
      <c r="BH93" s="67"/>
    </row>
    <row r="94" spans="1:60">
      <c r="A94" s="63" t="s">
        <v>2730</v>
      </c>
      <c r="B94" s="63" t="s">
        <v>2729</v>
      </c>
      <c r="C94" s="63" t="s">
        <v>2730</v>
      </c>
      <c r="D94" s="63" t="s">
        <v>2522</v>
      </c>
      <c r="E94" s="63" t="s">
        <v>2719</v>
      </c>
      <c r="F94" s="63"/>
      <c r="G94" s="63" t="s">
        <v>2730</v>
      </c>
      <c r="H94" s="63" t="s">
        <v>2730</v>
      </c>
      <c r="I94" s="63" t="s">
        <v>2720</v>
      </c>
      <c r="J94" s="63"/>
      <c r="K94" s="64">
        <v>0</v>
      </c>
      <c r="L94" s="63"/>
      <c r="M94" s="63" t="s">
        <v>2721</v>
      </c>
      <c r="N94" s="63" t="s">
        <v>2233</v>
      </c>
      <c r="O94" s="63" t="s">
        <v>2234</v>
      </c>
      <c r="P94" s="63" t="s">
        <v>2229</v>
      </c>
      <c r="Q94" s="63" t="s">
        <v>2229</v>
      </c>
      <c r="R94" s="63" t="s">
        <v>2229</v>
      </c>
      <c r="S94" s="63" t="s">
        <v>2229</v>
      </c>
      <c r="T94" s="65">
        <v>0</v>
      </c>
      <c r="U94" s="66">
        <v>0</v>
      </c>
      <c r="V94" s="66">
        <v>41200</v>
      </c>
      <c r="W94" s="66">
        <v>50000</v>
      </c>
      <c r="X94" s="66">
        <v>48300</v>
      </c>
      <c r="Y94" s="66">
        <v>0</v>
      </c>
      <c r="Z94" s="66">
        <v>0</v>
      </c>
      <c r="AA94" s="67">
        <v>0</v>
      </c>
      <c r="AB94" s="65">
        <v>0</v>
      </c>
      <c r="AC94" s="65">
        <v>0</v>
      </c>
      <c r="AD94" s="63"/>
      <c r="AE94" s="63" t="b">
        <v>0</v>
      </c>
      <c r="AF94" s="68">
        <v>0</v>
      </c>
      <c r="AG94" s="64">
        <v>0</v>
      </c>
      <c r="AH94" s="63"/>
      <c r="AI94" s="66">
        <v>0</v>
      </c>
      <c r="AJ94" s="63" t="s">
        <v>2722</v>
      </c>
      <c r="AK94" s="63" t="s">
        <v>2531</v>
      </c>
      <c r="AL94" s="63" t="s">
        <v>34</v>
      </c>
      <c r="AM94" s="67">
        <v>0</v>
      </c>
      <c r="AN94" s="63" t="s">
        <v>36</v>
      </c>
      <c r="AO94" s="67">
        <v>0</v>
      </c>
      <c r="AP94" s="64"/>
      <c r="AQ94" s="64"/>
      <c r="AR94" s="65"/>
      <c r="AS94" s="66">
        <v>0</v>
      </c>
      <c r="AT94" s="63"/>
      <c r="AU94" s="65"/>
      <c r="AV94" s="63"/>
      <c r="AW94" s="63"/>
      <c r="AX94" s="66"/>
      <c r="AY94" s="66"/>
      <c r="AZ94" s="66"/>
      <c r="BA94" s="66"/>
      <c r="BB94" s="63"/>
      <c r="BC94" s="63"/>
      <c r="BD94" s="63"/>
      <c r="BE94" s="64"/>
      <c r="BF94" s="63"/>
      <c r="BG94" s="63"/>
      <c r="BH94" s="67"/>
    </row>
    <row r="95" spans="1:60">
      <c r="A95" s="63" t="s">
        <v>2732</v>
      </c>
      <c r="B95" s="63" t="s">
        <v>2731</v>
      </c>
      <c r="C95" s="63" t="s">
        <v>2732</v>
      </c>
      <c r="D95" s="63" t="s">
        <v>2522</v>
      </c>
      <c r="E95" s="63" t="s">
        <v>2719</v>
      </c>
      <c r="F95" s="63"/>
      <c r="G95" s="63" t="s">
        <v>2732</v>
      </c>
      <c r="H95" s="63" t="s">
        <v>2732</v>
      </c>
      <c r="I95" s="63" t="s">
        <v>2720</v>
      </c>
      <c r="J95" s="63"/>
      <c r="K95" s="64">
        <v>0</v>
      </c>
      <c r="L95" s="63"/>
      <c r="M95" s="63" t="s">
        <v>2721</v>
      </c>
      <c r="N95" s="63" t="s">
        <v>2233</v>
      </c>
      <c r="O95" s="63" t="s">
        <v>2234</v>
      </c>
      <c r="P95" s="63" t="s">
        <v>2229</v>
      </c>
      <c r="Q95" s="63" t="s">
        <v>2229</v>
      </c>
      <c r="R95" s="63" t="s">
        <v>2229</v>
      </c>
      <c r="S95" s="63" t="s">
        <v>2229</v>
      </c>
      <c r="T95" s="65">
        <v>0</v>
      </c>
      <c r="U95" s="66">
        <v>0</v>
      </c>
      <c r="V95" s="66">
        <v>0</v>
      </c>
      <c r="W95" s="66">
        <v>43000</v>
      </c>
      <c r="X95" s="66">
        <v>49500</v>
      </c>
      <c r="Y95" s="66">
        <v>0</v>
      </c>
      <c r="Z95" s="66">
        <v>0</v>
      </c>
      <c r="AA95" s="67">
        <v>0</v>
      </c>
      <c r="AB95" s="65">
        <v>0</v>
      </c>
      <c r="AC95" s="65">
        <v>0</v>
      </c>
      <c r="AD95" s="63"/>
      <c r="AE95" s="63" t="b">
        <v>0</v>
      </c>
      <c r="AF95" s="68">
        <v>0</v>
      </c>
      <c r="AG95" s="64">
        <v>0</v>
      </c>
      <c r="AH95" s="63"/>
      <c r="AI95" s="66">
        <v>0</v>
      </c>
      <c r="AJ95" s="63" t="s">
        <v>2722</v>
      </c>
      <c r="AK95" s="63" t="s">
        <v>2531</v>
      </c>
      <c r="AL95" s="63" t="s">
        <v>34</v>
      </c>
      <c r="AM95" s="67">
        <v>0</v>
      </c>
      <c r="AN95" s="63" t="s">
        <v>36</v>
      </c>
      <c r="AO95" s="67">
        <v>0</v>
      </c>
      <c r="AP95" s="64"/>
      <c r="AQ95" s="64"/>
      <c r="AR95" s="65"/>
      <c r="AS95" s="66">
        <v>0</v>
      </c>
      <c r="AT95" s="63"/>
      <c r="AU95" s="65"/>
      <c r="AV95" s="63"/>
      <c r="AW95" s="63"/>
      <c r="AX95" s="66"/>
      <c r="AY95" s="66"/>
      <c r="AZ95" s="66"/>
      <c r="BA95" s="66"/>
      <c r="BB95" s="63"/>
      <c r="BC95" s="63"/>
      <c r="BD95" s="63"/>
      <c r="BE95" s="64"/>
      <c r="BF95" s="63"/>
      <c r="BG95" s="63"/>
      <c r="BH95" s="67"/>
    </row>
    <row r="96" spans="1:60">
      <c r="A96" s="63" t="s">
        <v>2734</v>
      </c>
      <c r="B96" s="63" t="s">
        <v>2733</v>
      </c>
      <c r="C96" s="63" t="s">
        <v>2734</v>
      </c>
      <c r="D96" s="63" t="s">
        <v>2522</v>
      </c>
      <c r="E96" s="63" t="s">
        <v>2719</v>
      </c>
      <c r="F96" s="63"/>
      <c r="G96" s="63" t="s">
        <v>2734</v>
      </c>
      <c r="H96" s="63" t="s">
        <v>2734</v>
      </c>
      <c r="I96" s="63" t="s">
        <v>2720</v>
      </c>
      <c r="J96" s="63"/>
      <c r="K96" s="64">
        <v>0</v>
      </c>
      <c r="L96" s="63"/>
      <c r="M96" s="63" t="s">
        <v>2721</v>
      </c>
      <c r="N96" s="63" t="s">
        <v>2233</v>
      </c>
      <c r="O96" s="63" t="s">
        <v>2234</v>
      </c>
      <c r="P96" s="63" t="s">
        <v>2229</v>
      </c>
      <c r="Q96" s="63" t="s">
        <v>2229</v>
      </c>
      <c r="R96" s="63" t="s">
        <v>2229</v>
      </c>
      <c r="S96" s="63" t="s">
        <v>2229</v>
      </c>
      <c r="T96" s="65">
        <v>0</v>
      </c>
      <c r="U96" s="66">
        <v>0</v>
      </c>
      <c r="V96" s="66">
        <v>73000</v>
      </c>
      <c r="W96" s="66">
        <v>49500</v>
      </c>
      <c r="X96" s="66">
        <v>0</v>
      </c>
      <c r="Y96" s="66">
        <v>0</v>
      </c>
      <c r="Z96" s="66">
        <v>0</v>
      </c>
      <c r="AA96" s="67">
        <v>0</v>
      </c>
      <c r="AB96" s="65">
        <v>0</v>
      </c>
      <c r="AC96" s="65">
        <v>0</v>
      </c>
      <c r="AD96" s="63"/>
      <c r="AE96" s="63" t="b">
        <v>0</v>
      </c>
      <c r="AF96" s="68">
        <v>0</v>
      </c>
      <c r="AG96" s="64">
        <v>549.29999999999995</v>
      </c>
      <c r="AH96" s="63"/>
      <c r="AI96" s="66">
        <v>4001160300</v>
      </c>
      <c r="AJ96" s="63" t="s">
        <v>34</v>
      </c>
      <c r="AK96" s="63" t="s">
        <v>2531</v>
      </c>
      <c r="AL96" s="63" t="s">
        <v>34</v>
      </c>
      <c r="AM96" s="67">
        <v>0</v>
      </c>
      <c r="AN96" s="63" t="s">
        <v>36</v>
      </c>
      <c r="AO96" s="67">
        <v>0</v>
      </c>
      <c r="AP96" s="64"/>
      <c r="AQ96" s="64"/>
      <c r="AR96" s="65"/>
      <c r="AS96" s="66">
        <v>0</v>
      </c>
      <c r="AT96" s="63"/>
      <c r="AU96" s="65"/>
      <c r="AV96" s="63"/>
      <c r="AW96" s="63"/>
      <c r="AX96" s="66"/>
      <c r="AY96" s="66"/>
      <c r="AZ96" s="66"/>
      <c r="BA96" s="66"/>
      <c r="BB96" s="63"/>
      <c r="BC96" s="63"/>
      <c r="BD96" s="63"/>
      <c r="BE96" s="64"/>
      <c r="BF96" s="63"/>
      <c r="BG96" s="63"/>
      <c r="BH96" s="67"/>
    </row>
    <row r="97" spans="1:60">
      <c r="A97" s="63" t="s">
        <v>2736</v>
      </c>
      <c r="B97" s="63" t="s">
        <v>2735</v>
      </c>
      <c r="C97" s="63" t="s">
        <v>2736</v>
      </c>
      <c r="D97" s="63" t="s">
        <v>2522</v>
      </c>
      <c r="E97" s="63" t="s">
        <v>2719</v>
      </c>
      <c r="F97" s="63"/>
      <c r="G97" s="63" t="s">
        <v>2736</v>
      </c>
      <c r="H97" s="63" t="s">
        <v>2736</v>
      </c>
      <c r="I97" s="63" t="s">
        <v>2720</v>
      </c>
      <c r="J97" s="63"/>
      <c r="K97" s="64">
        <v>0</v>
      </c>
      <c r="L97" s="63"/>
      <c r="M97" s="63" t="s">
        <v>2721</v>
      </c>
      <c r="N97" s="63" t="s">
        <v>2233</v>
      </c>
      <c r="O97" s="63" t="s">
        <v>2234</v>
      </c>
      <c r="P97" s="63" t="s">
        <v>2229</v>
      </c>
      <c r="Q97" s="63" t="s">
        <v>2229</v>
      </c>
      <c r="R97" s="63" t="s">
        <v>2229</v>
      </c>
      <c r="S97" s="63" t="s">
        <v>2229</v>
      </c>
      <c r="T97" s="65">
        <v>0</v>
      </c>
      <c r="U97" s="66">
        <v>0</v>
      </c>
      <c r="V97" s="66">
        <v>47000</v>
      </c>
      <c r="W97" s="66">
        <v>47000</v>
      </c>
      <c r="X97" s="66">
        <v>0</v>
      </c>
      <c r="Y97" s="66">
        <v>0</v>
      </c>
      <c r="Z97" s="66">
        <v>0</v>
      </c>
      <c r="AA97" s="67">
        <v>0</v>
      </c>
      <c r="AB97" s="65">
        <v>0</v>
      </c>
      <c r="AC97" s="65">
        <v>0</v>
      </c>
      <c r="AD97" s="63"/>
      <c r="AE97" s="63" t="b">
        <v>0</v>
      </c>
      <c r="AF97" s="68">
        <v>0</v>
      </c>
      <c r="AG97" s="64">
        <v>0</v>
      </c>
      <c r="AH97" s="63"/>
      <c r="AI97" s="66">
        <v>676288990</v>
      </c>
      <c r="AJ97" s="63" t="s">
        <v>34</v>
      </c>
      <c r="AK97" s="63" t="s">
        <v>2531</v>
      </c>
      <c r="AL97" s="63" t="s">
        <v>34</v>
      </c>
      <c r="AM97" s="67">
        <v>0</v>
      </c>
      <c r="AN97" s="63" t="s">
        <v>36</v>
      </c>
      <c r="AO97" s="67">
        <v>0</v>
      </c>
      <c r="AP97" s="64"/>
      <c r="AQ97" s="64"/>
      <c r="AR97" s="65"/>
      <c r="AS97" s="66">
        <v>0</v>
      </c>
      <c r="AT97" s="63"/>
      <c r="AU97" s="65"/>
      <c r="AV97" s="63"/>
      <c r="AW97" s="63"/>
      <c r="AX97" s="66"/>
      <c r="AY97" s="66"/>
      <c r="AZ97" s="66"/>
      <c r="BA97" s="66"/>
      <c r="BB97" s="63"/>
      <c r="BC97" s="63"/>
      <c r="BD97" s="63"/>
      <c r="BE97" s="64"/>
      <c r="BF97" s="63"/>
      <c r="BG97" s="63"/>
      <c r="BH97" s="67"/>
    </row>
    <row r="98" spans="1:60">
      <c r="A98" s="63" t="s">
        <v>2738</v>
      </c>
      <c r="B98" s="63" t="s">
        <v>2737</v>
      </c>
      <c r="C98" s="63" t="s">
        <v>2738</v>
      </c>
      <c r="D98" s="63" t="s">
        <v>2522</v>
      </c>
      <c r="E98" s="63" t="s">
        <v>2719</v>
      </c>
      <c r="F98" s="63"/>
      <c r="G98" s="63" t="s">
        <v>2738</v>
      </c>
      <c r="H98" s="63" t="s">
        <v>2738</v>
      </c>
      <c r="I98" s="63" t="s">
        <v>2720</v>
      </c>
      <c r="J98" s="63"/>
      <c r="K98" s="64">
        <v>0</v>
      </c>
      <c r="L98" s="63"/>
      <c r="M98" s="63" t="s">
        <v>2721</v>
      </c>
      <c r="N98" s="63" t="s">
        <v>2233</v>
      </c>
      <c r="O98" s="63" t="s">
        <v>2234</v>
      </c>
      <c r="P98" s="63" t="s">
        <v>2229</v>
      </c>
      <c r="Q98" s="63" t="s">
        <v>2229</v>
      </c>
      <c r="R98" s="63" t="s">
        <v>2229</v>
      </c>
      <c r="S98" s="63" t="s">
        <v>2229</v>
      </c>
      <c r="T98" s="65">
        <v>0</v>
      </c>
      <c r="U98" s="66">
        <v>0</v>
      </c>
      <c r="V98" s="66">
        <v>55000</v>
      </c>
      <c r="W98" s="66">
        <v>52000</v>
      </c>
      <c r="X98" s="66">
        <v>0</v>
      </c>
      <c r="Y98" s="66">
        <v>0</v>
      </c>
      <c r="Z98" s="66">
        <v>0</v>
      </c>
      <c r="AA98" s="67">
        <v>0</v>
      </c>
      <c r="AB98" s="65">
        <v>0</v>
      </c>
      <c r="AC98" s="65">
        <v>0</v>
      </c>
      <c r="AD98" s="63"/>
      <c r="AE98" s="63" t="b">
        <v>0</v>
      </c>
      <c r="AF98" s="68">
        <v>0</v>
      </c>
      <c r="AG98" s="64">
        <v>2140</v>
      </c>
      <c r="AH98" s="63"/>
      <c r="AI98" s="66">
        <v>833975000</v>
      </c>
      <c r="AJ98" s="63" t="s">
        <v>34</v>
      </c>
      <c r="AK98" s="63" t="s">
        <v>2531</v>
      </c>
      <c r="AL98" s="63" t="s">
        <v>34</v>
      </c>
      <c r="AM98" s="67">
        <v>0</v>
      </c>
      <c r="AN98" s="63" t="s">
        <v>36</v>
      </c>
      <c r="AO98" s="67">
        <v>0</v>
      </c>
      <c r="AP98" s="64"/>
      <c r="AQ98" s="64"/>
      <c r="AR98" s="65"/>
      <c r="AS98" s="66">
        <v>0</v>
      </c>
      <c r="AT98" s="63"/>
      <c r="AU98" s="65"/>
      <c r="AV98" s="63"/>
      <c r="AW98" s="63"/>
      <c r="AX98" s="66"/>
      <c r="AY98" s="66"/>
      <c r="AZ98" s="66"/>
      <c r="BA98" s="66"/>
      <c r="BB98" s="63"/>
      <c r="BC98" s="63"/>
      <c r="BD98" s="63"/>
      <c r="BE98" s="64"/>
      <c r="BF98" s="63"/>
      <c r="BG98" s="63"/>
      <c r="BH98" s="67"/>
    </row>
    <row r="99" spans="1:60">
      <c r="A99" s="63" t="s">
        <v>2740</v>
      </c>
      <c r="B99" s="63" t="s">
        <v>2739</v>
      </c>
      <c r="C99" s="63" t="s">
        <v>2740</v>
      </c>
      <c r="D99" s="63" t="s">
        <v>2522</v>
      </c>
      <c r="E99" s="63" t="s">
        <v>2719</v>
      </c>
      <c r="F99" s="63"/>
      <c r="G99" s="63" t="s">
        <v>2740</v>
      </c>
      <c r="H99" s="63" t="s">
        <v>2740</v>
      </c>
      <c r="I99" s="63" t="s">
        <v>2720</v>
      </c>
      <c r="J99" s="63"/>
      <c r="K99" s="64">
        <v>0</v>
      </c>
      <c r="L99" s="63"/>
      <c r="M99" s="63" t="s">
        <v>2721</v>
      </c>
      <c r="N99" s="63" t="s">
        <v>2233</v>
      </c>
      <c r="O99" s="63" t="s">
        <v>2234</v>
      </c>
      <c r="P99" s="63" t="s">
        <v>2229</v>
      </c>
      <c r="Q99" s="63" t="s">
        <v>2229</v>
      </c>
      <c r="R99" s="63" t="s">
        <v>2229</v>
      </c>
      <c r="S99" s="63" t="s">
        <v>2229</v>
      </c>
      <c r="T99" s="65">
        <v>0</v>
      </c>
      <c r="U99" s="66">
        <v>0</v>
      </c>
      <c r="V99" s="66">
        <v>60000</v>
      </c>
      <c r="W99" s="66">
        <v>71000</v>
      </c>
      <c r="X99" s="66">
        <v>0</v>
      </c>
      <c r="Y99" s="66">
        <v>0</v>
      </c>
      <c r="Z99" s="66">
        <v>0</v>
      </c>
      <c r="AA99" s="67">
        <v>0</v>
      </c>
      <c r="AB99" s="65">
        <v>0</v>
      </c>
      <c r="AC99" s="65">
        <v>0</v>
      </c>
      <c r="AD99" s="63"/>
      <c r="AE99" s="63" t="b">
        <v>0</v>
      </c>
      <c r="AF99" s="68">
        <v>0</v>
      </c>
      <c r="AG99" s="64">
        <v>2268.31</v>
      </c>
      <c r="AH99" s="63"/>
      <c r="AI99" s="66">
        <v>2452759295</v>
      </c>
      <c r="AJ99" s="63" t="s">
        <v>34</v>
      </c>
      <c r="AK99" s="63" t="s">
        <v>2531</v>
      </c>
      <c r="AL99" s="63" t="s">
        <v>34</v>
      </c>
      <c r="AM99" s="67">
        <v>0</v>
      </c>
      <c r="AN99" s="63" t="s">
        <v>36</v>
      </c>
      <c r="AO99" s="67">
        <v>0</v>
      </c>
      <c r="AP99" s="64"/>
      <c r="AQ99" s="64"/>
      <c r="AR99" s="65"/>
      <c r="AS99" s="66">
        <v>0</v>
      </c>
      <c r="AT99" s="63"/>
      <c r="AU99" s="65"/>
      <c r="AV99" s="63"/>
      <c r="AW99" s="63"/>
      <c r="AX99" s="66"/>
      <c r="AY99" s="66"/>
      <c r="AZ99" s="66"/>
      <c r="BA99" s="66"/>
      <c r="BB99" s="63"/>
      <c r="BC99" s="63"/>
      <c r="BD99" s="63"/>
      <c r="BE99" s="64"/>
      <c r="BF99" s="63"/>
      <c r="BG99" s="63"/>
      <c r="BH99" s="67"/>
    </row>
    <row r="100" spans="1:60">
      <c r="A100" s="63" t="s">
        <v>2742</v>
      </c>
      <c r="B100" s="63" t="s">
        <v>2741</v>
      </c>
      <c r="C100" s="63" t="s">
        <v>2742</v>
      </c>
      <c r="D100" s="63" t="s">
        <v>2522</v>
      </c>
      <c r="E100" s="63" t="s">
        <v>2719</v>
      </c>
      <c r="F100" s="63"/>
      <c r="G100" s="63" t="s">
        <v>2742</v>
      </c>
      <c r="H100" s="63" t="s">
        <v>2742</v>
      </c>
      <c r="I100" s="63" t="s">
        <v>2720</v>
      </c>
      <c r="J100" s="63"/>
      <c r="K100" s="64">
        <v>0</v>
      </c>
      <c r="L100" s="63"/>
      <c r="M100" s="63" t="s">
        <v>2721</v>
      </c>
      <c r="N100" s="63" t="s">
        <v>2233</v>
      </c>
      <c r="O100" s="63" t="s">
        <v>2234</v>
      </c>
      <c r="P100" s="63" t="s">
        <v>2229</v>
      </c>
      <c r="Q100" s="63" t="s">
        <v>2229</v>
      </c>
      <c r="R100" s="63" t="s">
        <v>2229</v>
      </c>
      <c r="S100" s="63" t="s">
        <v>2229</v>
      </c>
      <c r="T100" s="65">
        <v>0</v>
      </c>
      <c r="U100" s="66">
        <v>0</v>
      </c>
      <c r="V100" s="66">
        <v>42000</v>
      </c>
      <c r="W100" s="66">
        <v>40000</v>
      </c>
      <c r="X100" s="66">
        <v>44000</v>
      </c>
      <c r="Y100" s="66">
        <v>0</v>
      </c>
      <c r="Z100" s="66">
        <v>0</v>
      </c>
      <c r="AA100" s="67">
        <v>0</v>
      </c>
      <c r="AB100" s="65">
        <v>0</v>
      </c>
      <c r="AC100" s="65">
        <v>0</v>
      </c>
      <c r="AD100" s="63"/>
      <c r="AE100" s="63" t="b">
        <v>0</v>
      </c>
      <c r="AF100" s="68">
        <v>0</v>
      </c>
      <c r="AG100" s="64">
        <v>9588.7000000000007</v>
      </c>
      <c r="AH100" s="63"/>
      <c r="AI100" s="66">
        <v>26030188549</v>
      </c>
      <c r="AJ100" s="63" t="s">
        <v>34</v>
      </c>
      <c r="AK100" s="63" t="s">
        <v>2531</v>
      </c>
      <c r="AL100" s="63" t="s">
        <v>34</v>
      </c>
      <c r="AM100" s="67">
        <v>0</v>
      </c>
      <c r="AN100" s="63" t="s">
        <v>36</v>
      </c>
      <c r="AO100" s="67">
        <v>0</v>
      </c>
      <c r="AP100" s="64"/>
      <c r="AQ100" s="64"/>
      <c r="AR100" s="65"/>
      <c r="AS100" s="66">
        <v>0</v>
      </c>
      <c r="AT100" s="63"/>
      <c r="AU100" s="65"/>
      <c r="AV100" s="63"/>
      <c r="AW100" s="63"/>
      <c r="AX100" s="66"/>
      <c r="AY100" s="66"/>
      <c r="AZ100" s="66"/>
      <c r="BA100" s="66"/>
      <c r="BB100" s="63"/>
      <c r="BC100" s="63"/>
      <c r="BD100" s="63"/>
      <c r="BE100" s="64"/>
      <c r="BF100" s="63"/>
      <c r="BG100" s="63"/>
      <c r="BH100" s="67"/>
    </row>
    <row r="101" spans="1:60">
      <c r="A101" s="63" t="s">
        <v>2744</v>
      </c>
      <c r="B101" s="63" t="s">
        <v>2743</v>
      </c>
      <c r="C101" s="63" t="s">
        <v>2744</v>
      </c>
      <c r="D101" s="63" t="s">
        <v>2522</v>
      </c>
      <c r="E101" s="63" t="s">
        <v>2719</v>
      </c>
      <c r="F101" s="63"/>
      <c r="G101" s="63" t="s">
        <v>2744</v>
      </c>
      <c r="H101" s="63" t="s">
        <v>2744</v>
      </c>
      <c r="I101" s="63" t="s">
        <v>2720</v>
      </c>
      <c r="J101" s="63"/>
      <c r="K101" s="64">
        <v>0</v>
      </c>
      <c r="L101" s="63"/>
      <c r="M101" s="63" t="s">
        <v>2721</v>
      </c>
      <c r="N101" s="63" t="s">
        <v>2233</v>
      </c>
      <c r="O101" s="63" t="s">
        <v>2234</v>
      </c>
      <c r="P101" s="63" t="s">
        <v>2229</v>
      </c>
      <c r="Q101" s="63" t="s">
        <v>2229</v>
      </c>
      <c r="R101" s="63" t="s">
        <v>2229</v>
      </c>
      <c r="S101" s="63" t="s">
        <v>2229</v>
      </c>
      <c r="T101" s="65">
        <v>0</v>
      </c>
      <c r="U101" s="66">
        <v>0</v>
      </c>
      <c r="V101" s="66">
        <v>0</v>
      </c>
      <c r="W101" s="66">
        <v>37085</v>
      </c>
      <c r="X101" s="66">
        <v>0</v>
      </c>
      <c r="Y101" s="66">
        <v>0</v>
      </c>
      <c r="Z101" s="66">
        <v>0</v>
      </c>
      <c r="AA101" s="67">
        <v>0</v>
      </c>
      <c r="AB101" s="65">
        <v>0</v>
      </c>
      <c r="AC101" s="65">
        <v>0</v>
      </c>
      <c r="AD101" s="63"/>
      <c r="AE101" s="63" t="b">
        <v>0</v>
      </c>
      <c r="AF101" s="68">
        <v>0</v>
      </c>
      <c r="AG101" s="64">
        <v>0</v>
      </c>
      <c r="AH101" s="63"/>
      <c r="AI101" s="66">
        <v>0</v>
      </c>
      <c r="AJ101" s="63" t="s">
        <v>2722</v>
      </c>
      <c r="AK101" s="63" t="s">
        <v>2531</v>
      </c>
      <c r="AL101" s="63" t="s">
        <v>34</v>
      </c>
      <c r="AM101" s="67">
        <v>0</v>
      </c>
      <c r="AN101" s="63" t="s">
        <v>36</v>
      </c>
      <c r="AO101" s="67">
        <v>0</v>
      </c>
      <c r="AP101" s="64"/>
      <c r="AQ101" s="64"/>
      <c r="AR101" s="65"/>
      <c r="AS101" s="66">
        <v>0</v>
      </c>
      <c r="AT101" s="63"/>
      <c r="AU101" s="65"/>
      <c r="AV101" s="63"/>
      <c r="AW101" s="63"/>
      <c r="AX101" s="66"/>
      <c r="AY101" s="66"/>
      <c r="AZ101" s="66"/>
      <c r="BA101" s="66"/>
      <c r="BB101" s="63"/>
      <c r="BC101" s="63"/>
      <c r="BD101" s="63"/>
      <c r="BE101" s="64"/>
      <c r="BF101" s="63"/>
      <c r="BG101" s="63"/>
      <c r="BH101" s="67"/>
    </row>
    <row r="102" spans="1:60">
      <c r="A102" s="63" t="s">
        <v>2746</v>
      </c>
      <c r="B102" s="63" t="s">
        <v>2745</v>
      </c>
      <c r="C102" s="63" t="s">
        <v>2746</v>
      </c>
      <c r="D102" s="63" t="s">
        <v>2522</v>
      </c>
      <c r="E102" s="63" t="s">
        <v>2719</v>
      </c>
      <c r="F102" s="63"/>
      <c r="G102" s="63" t="s">
        <v>2746</v>
      </c>
      <c r="H102" s="63" t="s">
        <v>2746</v>
      </c>
      <c r="I102" s="63" t="s">
        <v>2720</v>
      </c>
      <c r="J102" s="63"/>
      <c r="K102" s="64">
        <v>0</v>
      </c>
      <c r="L102" s="63"/>
      <c r="M102" s="63" t="s">
        <v>2721</v>
      </c>
      <c r="N102" s="63" t="s">
        <v>2233</v>
      </c>
      <c r="O102" s="63" t="s">
        <v>2234</v>
      </c>
      <c r="P102" s="63" t="s">
        <v>2229</v>
      </c>
      <c r="Q102" s="63" t="s">
        <v>2229</v>
      </c>
      <c r="R102" s="63" t="s">
        <v>2229</v>
      </c>
      <c r="S102" s="63" t="s">
        <v>2229</v>
      </c>
      <c r="T102" s="65">
        <v>0</v>
      </c>
      <c r="U102" s="66">
        <v>0</v>
      </c>
      <c r="V102" s="66">
        <v>0</v>
      </c>
      <c r="W102" s="66">
        <v>29470</v>
      </c>
      <c r="X102" s="66">
        <v>0</v>
      </c>
      <c r="Y102" s="66">
        <v>0</v>
      </c>
      <c r="Z102" s="66">
        <v>0</v>
      </c>
      <c r="AA102" s="67">
        <v>0</v>
      </c>
      <c r="AB102" s="65">
        <v>0</v>
      </c>
      <c r="AC102" s="65">
        <v>0</v>
      </c>
      <c r="AD102" s="63"/>
      <c r="AE102" s="63" t="b">
        <v>0</v>
      </c>
      <c r="AF102" s="68">
        <v>0</v>
      </c>
      <c r="AG102" s="64">
        <v>0</v>
      </c>
      <c r="AH102" s="63"/>
      <c r="AI102" s="66">
        <v>0</v>
      </c>
      <c r="AJ102" s="63" t="s">
        <v>2722</v>
      </c>
      <c r="AK102" s="63" t="s">
        <v>2531</v>
      </c>
      <c r="AL102" s="63" t="s">
        <v>34</v>
      </c>
      <c r="AM102" s="67">
        <v>0</v>
      </c>
      <c r="AN102" s="63" t="s">
        <v>36</v>
      </c>
      <c r="AO102" s="67">
        <v>0</v>
      </c>
      <c r="AP102" s="64"/>
      <c r="AQ102" s="64"/>
      <c r="AR102" s="65"/>
      <c r="AS102" s="66">
        <v>0</v>
      </c>
      <c r="AT102" s="63"/>
      <c r="AU102" s="65"/>
      <c r="AV102" s="63"/>
      <c r="AW102" s="63"/>
      <c r="AX102" s="66"/>
      <c r="AY102" s="66"/>
      <c r="AZ102" s="66"/>
      <c r="BA102" s="66"/>
      <c r="BB102" s="63"/>
      <c r="BC102" s="63"/>
      <c r="BD102" s="63"/>
      <c r="BE102" s="64"/>
      <c r="BF102" s="63"/>
      <c r="BG102" s="63"/>
      <c r="BH102" s="67"/>
    </row>
    <row r="103" spans="1:60">
      <c r="A103" s="63" t="s">
        <v>2748</v>
      </c>
      <c r="B103" s="63" t="s">
        <v>2747</v>
      </c>
      <c r="C103" s="63" t="s">
        <v>2748</v>
      </c>
      <c r="D103" s="63" t="s">
        <v>2522</v>
      </c>
      <c r="E103" s="63" t="s">
        <v>2719</v>
      </c>
      <c r="F103" s="63"/>
      <c r="G103" s="63" t="s">
        <v>2748</v>
      </c>
      <c r="H103" s="63" t="s">
        <v>2748</v>
      </c>
      <c r="I103" s="63" t="s">
        <v>2720</v>
      </c>
      <c r="J103" s="63"/>
      <c r="K103" s="64">
        <v>0</v>
      </c>
      <c r="L103" s="63"/>
      <c r="M103" s="63" t="s">
        <v>2721</v>
      </c>
      <c r="N103" s="63" t="s">
        <v>2233</v>
      </c>
      <c r="O103" s="63" t="s">
        <v>2234</v>
      </c>
      <c r="P103" s="63" t="s">
        <v>2229</v>
      </c>
      <c r="Q103" s="63" t="s">
        <v>2229</v>
      </c>
      <c r="R103" s="63" t="s">
        <v>2229</v>
      </c>
      <c r="S103" s="63" t="s">
        <v>2229</v>
      </c>
      <c r="T103" s="65">
        <v>0</v>
      </c>
      <c r="U103" s="66">
        <v>0</v>
      </c>
      <c r="V103" s="66">
        <v>0</v>
      </c>
      <c r="W103" s="66">
        <v>29470</v>
      </c>
      <c r="X103" s="66">
        <v>0</v>
      </c>
      <c r="Y103" s="66">
        <v>0</v>
      </c>
      <c r="Z103" s="66">
        <v>0</v>
      </c>
      <c r="AA103" s="67">
        <v>0</v>
      </c>
      <c r="AB103" s="65">
        <v>0</v>
      </c>
      <c r="AC103" s="65">
        <v>0</v>
      </c>
      <c r="AD103" s="63"/>
      <c r="AE103" s="63" t="b">
        <v>0</v>
      </c>
      <c r="AF103" s="68">
        <v>0</v>
      </c>
      <c r="AG103" s="64">
        <v>-1868.78</v>
      </c>
      <c r="AH103" s="63"/>
      <c r="AI103" s="66">
        <v>0</v>
      </c>
      <c r="AJ103" s="63" t="s">
        <v>2722</v>
      </c>
      <c r="AK103" s="63" t="s">
        <v>2531</v>
      </c>
      <c r="AL103" s="63" t="s">
        <v>34</v>
      </c>
      <c r="AM103" s="67">
        <v>0</v>
      </c>
      <c r="AN103" s="63" t="s">
        <v>36</v>
      </c>
      <c r="AO103" s="67">
        <v>0</v>
      </c>
      <c r="AP103" s="64"/>
      <c r="AQ103" s="64"/>
      <c r="AR103" s="65"/>
      <c r="AS103" s="66">
        <v>0</v>
      </c>
      <c r="AT103" s="63"/>
      <c r="AU103" s="65"/>
      <c r="AV103" s="63"/>
      <c r="AW103" s="63"/>
      <c r="AX103" s="66"/>
      <c r="AY103" s="66"/>
      <c r="AZ103" s="66"/>
      <c r="BA103" s="66"/>
      <c r="BB103" s="63"/>
      <c r="BC103" s="63"/>
      <c r="BD103" s="63"/>
      <c r="BE103" s="64"/>
      <c r="BF103" s="63"/>
      <c r="BG103" s="63"/>
      <c r="BH103" s="67"/>
    </row>
    <row r="104" spans="1:60">
      <c r="A104" s="63" t="s">
        <v>2750</v>
      </c>
      <c r="B104" s="63" t="s">
        <v>2749</v>
      </c>
      <c r="C104" s="63" t="s">
        <v>2750</v>
      </c>
      <c r="D104" s="63" t="s">
        <v>2522</v>
      </c>
      <c r="E104" s="63" t="s">
        <v>2719</v>
      </c>
      <c r="F104" s="63"/>
      <c r="G104" s="63" t="s">
        <v>2750</v>
      </c>
      <c r="H104" s="63" t="s">
        <v>2750</v>
      </c>
      <c r="I104" s="63" t="s">
        <v>2720</v>
      </c>
      <c r="J104" s="63"/>
      <c r="K104" s="64">
        <v>0</v>
      </c>
      <c r="L104" s="63"/>
      <c r="M104" s="63" t="s">
        <v>2721</v>
      </c>
      <c r="N104" s="63" t="s">
        <v>2233</v>
      </c>
      <c r="O104" s="63" t="s">
        <v>2234</v>
      </c>
      <c r="P104" s="63" t="s">
        <v>2229</v>
      </c>
      <c r="Q104" s="63" t="s">
        <v>2229</v>
      </c>
      <c r="R104" s="63" t="s">
        <v>2229</v>
      </c>
      <c r="S104" s="63" t="s">
        <v>2229</v>
      </c>
      <c r="T104" s="65">
        <v>0</v>
      </c>
      <c r="U104" s="66">
        <v>0</v>
      </c>
      <c r="V104" s="66">
        <v>51000</v>
      </c>
      <c r="W104" s="66">
        <v>0</v>
      </c>
      <c r="X104" s="66">
        <v>0</v>
      </c>
      <c r="Y104" s="66">
        <v>0</v>
      </c>
      <c r="Z104" s="66">
        <v>0</v>
      </c>
      <c r="AA104" s="67">
        <v>0</v>
      </c>
      <c r="AB104" s="65">
        <v>0</v>
      </c>
      <c r="AC104" s="65">
        <v>0</v>
      </c>
      <c r="AD104" s="63"/>
      <c r="AE104" s="63" t="b">
        <v>0</v>
      </c>
      <c r="AF104" s="68">
        <v>0</v>
      </c>
      <c r="AG104" s="64">
        <v>58960.800000000003</v>
      </c>
      <c r="AH104" s="63"/>
      <c r="AI104" s="66">
        <v>3039472253</v>
      </c>
      <c r="AJ104" s="63" t="s">
        <v>2722</v>
      </c>
      <c r="AK104" s="63" t="s">
        <v>2531</v>
      </c>
      <c r="AL104" s="63" t="s">
        <v>34</v>
      </c>
      <c r="AM104" s="67">
        <v>0</v>
      </c>
      <c r="AN104" s="63" t="s">
        <v>36</v>
      </c>
      <c r="AO104" s="67">
        <v>0</v>
      </c>
      <c r="AP104" s="64"/>
      <c r="AQ104" s="64"/>
      <c r="AR104" s="65"/>
      <c r="AS104" s="66">
        <v>0</v>
      </c>
      <c r="AT104" s="63"/>
      <c r="AU104" s="65"/>
      <c r="AV104" s="63"/>
      <c r="AW104" s="63"/>
      <c r="AX104" s="66"/>
      <c r="AY104" s="66"/>
      <c r="AZ104" s="66"/>
      <c r="BA104" s="66"/>
      <c r="BB104" s="63"/>
      <c r="BC104" s="63"/>
      <c r="BD104" s="63"/>
      <c r="BE104" s="64"/>
      <c r="BF104" s="63"/>
      <c r="BG104" s="63"/>
      <c r="BH104" s="67"/>
    </row>
    <row r="105" spans="1:60">
      <c r="A105" s="63" t="s">
        <v>2752</v>
      </c>
      <c r="B105" s="63" t="s">
        <v>2751</v>
      </c>
      <c r="C105" s="63" t="s">
        <v>2752</v>
      </c>
      <c r="D105" s="63" t="s">
        <v>2522</v>
      </c>
      <c r="E105" s="63"/>
      <c r="F105" s="63"/>
      <c r="G105" s="63" t="s">
        <v>2752</v>
      </c>
      <c r="H105" s="63" t="s">
        <v>2752</v>
      </c>
      <c r="I105" s="63" t="s">
        <v>2720</v>
      </c>
      <c r="J105" s="63"/>
      <c r="K105" s="64">
        <v>0</v>
      </c>
      <c r="L105" s="63"/>
      <c r="M105" s="63" t="s">
        <v>2721</v>
      </c>
      <c r="N105" s="63" t="s">
        <v>2233</v>
      </c>
      <c r="O105" s="63" t="s">
        <v>2234</v>
      </c>
      <c r="P105" s="63" t="s">
        <v>2229</v>
      </c>
      <c r="Q105" s="63" t="s">
        <v>2229</v>
      </c>
      <c r="R105" s="63" t="s">
        <v>2229</v>
      </c>
      <c r="S105" s="63" t="s">
        <v>2229</v>
      </c>
      <c r="T105" s="65">
        <v>0</v>
      </c>
      <c r="U105" s="66">
        <v>0</v>
      </c>
      <c r="V105" s="66">
        <v>69000</v>
      </c>
      <c r="W105" s="66">
        <v>0</v>
      </c>
      <c r="X105" s="66">
        <v>0</v>
      </c>
      <c r="Y105" s="66">
        <v>0</v>
      </c>
      <c r="Z105" s="66">
        <v>0</v>
      </c>
      <c r="AA105" s="67">
        <v>0</v>
      </c>
      <c r="AB105" s="65">
        <v>0</v>
      </c>
      <c r="AC105" s="65">
        <v>0</v>
      </c>
      <c r="AD105" s="63"/>
      <c r="AE105" s="63" t="b">
        <v>1</v>
      </c>
      <c r="AF105" s="68">
        <v>0</v>
      </c>
      <c r="AG105" s="64">
        <v>1018.78</v>
      </c>
      <c r="AH105" s="63"/>
      <c r="AI105" s="66">
        <v>70295820</v>
      </c>
      <c r="AJ105" s="63" t="s">
        <v>2753</v>
      </c>
      <c r="AK105" s="63" t="s">
        <v>2531</v>
      </c>
      <c r="AL105" s="63" t="s">
        <v>34</v>
      </c>
      <c r="AM105" s="67">
        <v>0</v>
      </c>
      <c r="AN105" s="63" t="s">
        <v>36</v>
      </c>
      <c r="AO105" s="67">
        <v>0</v>
      </c>
      <c r="AP105" s="64"/>
      <c r="AQ105" s="64"/>
      <c r="AR105" s="65"/>
      <c r="AS105" s="66">
        <v>0</v>
      </c>
      <c r="AT105" s="63"/>
      <c r="AU105" s="65"/>
      <c r="AV105" s="63"/>
      <c r="AW105" s="63"/>
      <c r="AX105" s="66"/>
      <c r="AY105" s="66"/>
      <c r="AZ105" s="66"/>
      <c r="BA105" s="66"/>
      <c r="BB105" s="63"/>
      <c r="BC105" s="63"/>
      <c r="BD105" s="63"/>
      <c r="BE105" s="64"/>
      <c r="BF105" s="63"/>
      <c r="BG105" s="63"/>
      <c r="BH105" s="67"/>
    </row>
    <row r="106" spans="1:60">
      <c r="A106" s="63" t="s">
        <v>2755</v>
      </c>
      <c r="B106" s="63" t="s">
        <v>2754</v>
      </c>
      <c r="C106" s="63" t="s">
        <v>2755</v>
      </c>
      <c r="D106" s="63" t="s">
        <v>2522</v>
      </c>
      <c r="E106" s="63"/>
      <c r="F106" s="63"/>
      <c r="G106" s="63" t="s">
        <v>2755</v>
      </c>
      <c r="H106" s="63" t="s">
        <v>2755</v>
      </c>
      <c r="I106" s="63" t="s">
        <v>2720</v>
      </c>
      <c r="J106" s="63"/>
      <c r="K106" s="64">
        <v>0</v>
      </c>
      <c r="L106" s="63"/>
      <c r="M106" s="63" t="s">
        <v>2721</v>
      </c>
      <c r="N106" s="63" t="s">
        <v>2233</v>
      </c>
      <c r="O106" s="63" t="s">
        <v>2234</v>
      </c>
      <c r="P106" s="63" t="s">
        <v>2229</v>
      </c>
      <c r="Q106" s="63" t="s">
        <v>2229</v>
      </c>
      <c r="R106" s="63" t="s">
        <v>2229</v>
      </c>
      <c r="S106" s="63" t="s">
        <v>2229</v>
      </c>
      <c r="T106" s="65">
        <v>0</v>
      </c>
      <c r="U106" s="66">
        <v>0</v>
      </c>
      <c r="V106" s="66">
        <v>63000</v>
      </c>
      <c r="W106" s="66">
        <v>0</v>
      </c>
      <c r="X106" s="66">
        <v>0</v>
      </c>
      <c r="Y106" s="66">
        <v>0</v>
      </c>
      <c r="Z106" s="66">
        <v>0</v>
      </c>
      <c r="AA106" s="67">
        <v>0</v>
      </c>
      <c r="AB106" s="65">
        <v>0</v>
      </c>
      <c r="AC106" s="65">
        <v>0</v>
      </c>
      <c r="AD106" s="63"/>
      <c r="AE106" s="63" t="b">
        <v>0</v>
      </c>
      <c r="AF106" s="68">
        <v>0</v>
      </c>
      <c r="AG106" s="64">
        <v>1450</v>
      </c>
      <c r="AH106" s="63"/>
      <c r="AI106" s="66">
        <v>94500000</v>
      </c>
      <c r="AJ106" s="63" t="s">
        <v>2753</v>
      </c>
      <c r="AK106" s="63" t="s">
        <v>2531</v>
      </c>
      <c r="AL106" s="63" t="s">
        <v>34</v>
      </c>
      <c r="AM106" s="67">
        <v>0</v>
      </c>
      <c r="AN106" s="63" t="s">
        <v>36</v>
      </c>
      <c r="AO106" s="67">
        <v>0</v>
      </c>
      <c r="AP106" s="64"/>
      <c r="AQ106" s="64"/>
      <c r="AR106" s="65"/>
      <c r="AS106" s="66">
        <v>0</v>
      </c>
      <c r="AT106" s="63"/>
      <c r="AU106" s="65"/>
      <c r="AV106" s="63"/>
      <c r="AW106" s="63"/>
      <c r="AX106" s="66"/>
      <c r="AY106" s="66"/>
      <c r="AZ106" s="66"/>
      <c r="BA106" s="66"/>
      <c r="BB106" s="63"/>
      <c r="BC106" s="63"/>
      <c r="BD106" s="63"/>
      <c r="BE106" s="64"/>
      <c r="BF106" s="63"/>
      <c r="BG106" s="63"/>
      <c r="BH106" s="67"/>
    </row>
    <row r="107" spans="1:60">
      <c r="A107" s="63" t="s">
        <v>2757</v>
      </c>
      <c r="B107" s="63" t="s">
        <v>2756</v>
      </c>
      <c r="C107" s="63" t="s">
        <v>2757</v>
      </c>
      <c r="D107" s="63" t="s">
        <v>2522</v>
      </c>
      <c r="E107" s="63"/>
      <c r="F107" s="63"/>
      <c r="G107" s="63" t="s">
        <v>2757</v>
      </c>
      <c r="H107" s="63" t="s">
        <v>2757</v>
      </c>
      <c r="I107" s="63" t="s">
        <v>2720</v>
      </c>
      <c r="J107" s="63"/>
      <c r="K107" s="64">
        <v>0</v>
      </c>
      <c r="L107" s="63"/>
      <c r="M107" s="63" t="s">
        <v>2721</v>
      </c>
      <c r="N107" s="63" t="s">
        <v>2233</v>
      </c>
      <c r="O107" s="63" t="s">
        <v>2234</v>
      </c>
      <c r="P107" s="63" t="s">
        <v>2229</v>
      </c>
      <c r="Q107" s="63" t="s">
        <v>2229</v>
      </c>
      <c r="R107" s="63" t="s">
        <v>2229</v>
      </c>
      <c r="S107" s="63" t="s">
        <v>2229</v>
      </c>
      <c r="T107" s="65">
        <v>0</v>
      </c>
      <c r="U107" s="66">
        <v>0</v>
      </c>
      <c r="V107" s="66">
        <v>54000</v>
      </c>
      <c r="W107" s="66">
        <v>0</v>
      </c>
      <c r="X107" s="66">
        <v>0</v>
      </c>
      <c r="Y107" s="66">
        <v>0</v>
      </c>
      <c r="Z107" s="66">
        <v>0</v>
      </c>
      <c r="AA107" s="67">
        <v>0</v>
      </c>
      <c r="AB107" s="65">
        <v>0</v>
      </c>
      <c r="AC107" s="65">
        <v>0</v>
      </c>
      <c r="AD107" s="63"/>
      <c r="AE107" s="63" t="b">
        <v>0</v>
      </c>
      <c r="AF107" s="68">
        <v>0</v>
      </c>
      <c r="AG107" s="64">
        <v>-101694.34</v>
      </c>
      <c r="AH107" s="63"/>
      <c r="AI107" s="66">
        <v>30294976987</v>
      </c>
      <c r="AJ107" s="63" t="s">
        <v>34</v>
      </c>
      <c r="AK107" s="63" t="s">
        <v>2531</v>
      </c>
      <c r="AL107" s="63" t="s">
        <v>34</v>
      </c>
      <c r="AM107" s="67">
        <v>0</v>
      </c>
      <c r="AN107" s="63" t="s">
        <v>36</v>
      </c>
      <c r="AO107" s="67">
        <v>0</v>
      </c>
      <c r="AP107" s="64"/>
      <c r="AQ107" s="64"/>
      <c r="AR107" s="65"/>
      <c r="AS107" s="66">
        <v>0</v>
      </c>
      <c r="AT107" s="63"/>
      <c r="AU107" s="65"/>
      <c r="AV107" s="63"/>
      <c r="AW107" s="63"/>
      <c r="AX107" s="66"/>
      <c r="AY107" s="66"/>
      <c r="AZ107" s="66"/>
      <c r="BA107" s="66"/>
      <c r="BB107" s="63"/>
      <c r="BC107" s="63"/>
      <c r="BD107" s="63"/>
      <c r="BE107" s="64"/>
      <c r="BF107" s="63"/>
      <c r="BG107" s="63"/>
      <c r="BH107" s="67"/>
    </row>
    <row r="108" spans="1:60">
      <c r="A108" s="63" t="s">
        <v>2759</v>
      </c>
      <c r="B108" s="63" t="s">
        <v>2758</v>
      </c>
      <c r="C108" s="63" t="s">
        <v>2759</v>
      </c>
      <c r="D108" s="63" t="s">
        <v>2522</v>
      </c>
      <c r="E108" s="63"/>
      <c r="F108" s="63"/>
      <c r="G108" s="63" t="s">
        <v>2759</v>
      </c>
      <c r="H108" s="63" t="s">
        <v>2759</v>
      </c>
      <c r="I108" s="63" t="s">
        <v>2720</v>
      </c>
      <c r="J108" s="63"/>
      <c r="K108" s="64">
        <v>0</v>
      </c>
      <c r="L108" s="63"/>
      <c r="M108" s="63" t="s">
        <v>2721</v>
      </c>
      <c r="N108" s="63" t="s">
        <v>2233</v>
      </c>
      <c r="O108" s="63" t="s">
        <v>2234</v>
      </c>
      <c r="P108" s="63" t="s">
        <v>2229</v>
      </c>
      <c r="Q108" s="63" t="s">
        <v>2229</v>
      </c>
      <c r="R108" s="63" t="s">
        <v>2229</v>
      </c>
      <c r="S108" s="63" t="s">
        <v>2229</v>
      </c>
      <c r="T108" s="65">
        <v>0</v>
      </c>
      <c r="U108" s="66">
        <v>0</v>
      </c>
      <c r="V108" s="66">
        <v>65000</v>
      </c>
      <c r="W108" s="66">
        <v>0</v>
      </c>
      <c r="X108" s="66">
        <v>0</v>
      </c>
      <c r="Y108" s="66">
        <v>0</v>
      </c>
      <c r="Z108" s="66">
        <v>0</v>
      </c>
      <c r="AA108" s="67">
        <v>0</v>
      </c>
      <c r="AB108" s="65">
        <v>0</v>
      </c>
      <c r="AC108" s="65">
        <v>0</v>
      </c>
      <c r="AD108" s="63"/>
      <c r="AE108" s="63" t="b">
        <v>0</v>
      </c>
      <c r="AF108" s="68">
        <v>0</v>
      </c>
      <c r="AG108" s="64">
        <v>0</v>
      </c>
      <c r="AH108" s="63"/>
      <c r="AI108" s="66">
        <v>5860400</v>
      </c>
      <c r="AJ108" s="63" t="s">
        <v>34</v>
      </c>
      <c r="AK108" s="63" t="s">
        <v>2531</v>
      </c>
      <c r="AL108" s="63" t="s">
        <v>34</v>
      </c>
      <c r="AM108" s="67">
        <v>0</v>
      </c>
      <c r="AN108" s="63" t="s">
        <v>36</v>
      </c>
      <c r="AO108" s="67">
        <v>0</v>
      </c>
      <c r="AP108" s="64"/>
      <c r="AQ108" s="64"/>
      <c r="AR108" s="65"/>
      <c r="AS108" s="66">
        <v>0</v>
      </c>
      <c r="AT108" s="63"/>
      <c r="AU108" s="65"/>
      <c r="AV108" s="63"/>
      <c r="AW108" s="63"/>
      <c r="AX108" s="66"/>
      <c r="AY108" s="66"/>
      <c r="AZ108" s="66"/>
      <c r="BA108" s="66"/>
      <c r="BB108" s="63"/>
      <c r="BC108" s="63"/>
      <c r="BD108" s="63"/>
      <c r="BE108" s="64"/>
      <c r="BF108" s="63"/>
      <c r="BG108" s="63"/>
      <c r="BH108" s="67"/>
    </row>
    <row r="109" spans="1:60">
      <c r="A109" s="63" t="s">
        <v>2761</v>
      </c>
      <c r="B109" s="63" t="s">
        <v>2760</v>
      </c>
      <c r="C109" s="63" t="s">
        <v>2761</v>
      </c>
      <c r="D109" s="63" t="s">
        <v>2522</v>
      </c>
      <c r="E109" s="63"/>
      <c r="F109" s="63"/>
      <c r="G109" s="63" t="s">
        <v>2761</v>
      </c>
      <c r="H109" s="63" t="s">
        <v>2761</v>
      </c>
      <c r="I109" s="63" t="s">
        <v>2720</v>
      </c>
      <c r="J109" s="63"/>
      <c r="K109" s="64">
        <v>0</v>
      </c>
      <c r="L109" s="63"/>
      <c r="M109" s="63" t="s">
        <v>2721</v>
      </c>
      <c r="N109" s="63" t="s">
        <v>2233</v>
      </c>
      <c r="O109" s="63" t="s">
        <v>2234</v>
      </c>
      <c r="P109" s="63" t="s">
        <v>2229</v>
      </c>
      <c r="Q109" s="63" t="s">
        <v>2229</v>
      </c>
      <c r="R109" s="63" t="s">
        <v>2229</v>
      </c>
      <c r="S109" s="63" t="s">
        <v>2229</v>
      </c>
      <c r="T109" s="65">
        <v>0</v>
      </c>
      <c r="U109" s="66">
        <v>0</v>
      </c>
      <c r="V109" s="66">
        <v>80003</v>
      </c>
      <c r="W109" s="66">
        <v>0</v>
      </c>
      <c r="X109" s="66">
        <v>0</v>
      </c>
      <c r="Y109" s="66">
        <v>0</v>
      </c>
      <c r="Z109" s="66">
        <v>0</v>
      </c>
      <c r="AA109" s="67">
        <v>0</v>
      </c>
      <c r="AB109" s="65">
        <v>0</v>
      </c>
      <c r="AC109" s="65">
        <v>0</v>
      </c>
      <c r="AD109" s="63"/>
      <c r="AE109" s="63" t="b">
        <v>0</v>
      </c>
      <c r="AF109" s="68">
        <v>0</v>
      </c>
      <c r="AG109" s="64">
        <v>0</v>
      </c>
      <c r="AH109" s="63"/>
      <c r="AI109" s="66">
        <v>22671049</v>
      </c>
      <c r="AJ109" s="63" t="s">
        <v>34</v>
      </c>
      <c r="AK109" s="63" t="s">
        <v>2531</v>
      </c>
      <c r="AL109" s="63" t="s">
        <v>34</v>
      </c>
      <c r="AM109" s="67">
        <v>0</v>
      </c>
      <c r="AN109" s="63" t="s">
        <v>36</v>
      </c>
      <c r="AO109" s="67">
        <v>0</v>
      </c>
      <c r="AP109" s="64"/>
      <c r="AQ109" s="64"/>
      <c r="AR109" s="65"/>
      <c r="AS109" s="66">
        <v>0</v>
      </c>
      <c r="AT109" s="63"/>
      <c r="AU109" s="65"/>
      <c r="AV109" s="63"/>
      <c r="AW109" s="63"/>
      <c r="AX109" s="66"/>
      <c r="AY109" s="66"/>
      <c r="AZ109" s="66"/>
      <c r="BA109" s="66"/>
      <c r="BB109" s="63"/>
      <c r="BC109" s="63"/>
      <c r="BD109" s="63"/>
      <c r="BE109" s="64"/>
      <c r="BF109" s="63"/>
      <c r="BG109" s="63"/>
      <c r="BH109" s="67"/>
    </row>
    <row r="110" spans="1:60">
      <c r="A110" s="63" t="s">
        <v>2763</v>
      </c>
      <c r="B110" s="63" t="s">
        <v>2762</v>
      </c>
      <c r="C110" s="63" t="s">
        <v>2763</v>
      </c>
      <c r="D110" s="63" t="s">
        <v>2522</v>
      </c>
      <c r="E110" s="63"/>
      <c r="F110" s="63"/>
      <c r="G110" s="63" t="s">
        <v>2763</v>
      </c>
      <c r="H110" s="63" t="s">
        <v>2763</v>
      </c>
      <c r="I110" s="63" t="s">
        <v>2720</v>
      </c>
      <c r="J110" s="63"/>
      <c r="K110" s="64">
        <v>0</v>
      </c>
      <c r="L110" s="63"/>
      <c r="M110" s="63" t="s">
        <v>2721</v>
      </c>
      <c r="N110" s="63" t="s">
        <v>2233</v>
      </c>
      <c r="O110" s="63" t="s">
        <v>2234</v>
      </c>
      <c r="P110" s="63" t="s">
        <v>2229</v>
      </c>
      <c r="Q110" s="63" t="s">
        <v>2229</v>
      </c>
      <c r="R110" s="63" t="s">
        <v>2229</v>
      </c>
      <c r="S110" s="63" t="s">
        <v>2229</v>
      </c>
      <c r="T110" s="65">
        <v>0</v>
      </c>
      <c r="U110" s="66">
        <v>0</v>
      </c>
      <c r="V110" s="66">
        <v>60000</v>
      </c>
      <c r="W110" s="66">
        <v>0</v>
      </c>
      <c r="X110" s="66">
        <v>0</v>
      </c>
      <c r="Y110" s="66">
        <v>0</v>
      </c>
      <c r="Z110" s="66">
        <v>0</v>
      </c>
      <c r="AA110" s="67">
        <v>0</v>
      </c>
      <c r="AB110" s="65">
        <v>0</v>
      </c>
      <c r="AC110" s="65">
        <v>0</v>
      </c>
      <c r="AD110" s="63"/>
      <c r="AE110" s="63" t="b">
        <v>0</v>
      </c>
      <c r="AF110" s="68">
        <v>0</v>
      </c>
      <c r="AG110" s="64">
        <v>0</v>
      </c>
      <c r="AH110" s="63"/>
      <c r="AI110" s="66">
        <v>4500000</v>
      </c>
      <c r="AJ110" s="63" t="s">
        <v>34</v>
      </c>
      <c r="AK110" s="63" t="s">
        <v>2531</v>
      </c>
      <c r="AL110" s="63" t="s">
        <v>34</v>
      </c>
      <c r="AM110" s="67">
        <v>0</v>
      </c>
      <c r="AN110" s="63" t="s">
        <v>36</v>
      </c>
      <c r="AO110" s="67">
        <v>0</v>
      </c>
      <c r="AP110" s="64"/>
      <c r="AQ110" s="64"/>
      <c r="AR110" s="65"/>
      <c r="AS110" s="66">
        <v>0</v>
      </c>
      <c r="AT110" s="63"/>
      <c r="AU110" s="65"/>
      <c r="AV110" s="63"/>
      <c r="AW110" s="63"/>
      <c r="AX110" s="66"/>
      <c r="AY110" s="66"/>
      <c r="AZ110" s="66"/>
      <c r="BA110" s="66"/>
      <c r="BB110" s="63"/>
      <c r="BC110" s="63"/>
      <c r="BD110" s="63"/>
      <c r="BE110" s="64"/>
      <c r="BF110" s="63"/>
      <c r="BG110" s="63"/>
      <c r="BH110" s="67"/>
    </row>
    <row r="111" spans="1:60">
      <c r="A111" s="63" t="s">
        <v>2765</v>
      </c>
      <c r="B111" s="63" t="s">
        <v>2764</v>
      </c>
      <c r="C111" s="63" t="s">
        <v>2765</v>
      </c>
      <c r="D111" s="63" t="s">
        <v>2522</v>
      </c>
      <c r="E111" s="63"/>
      <c r="F111" s="63"/>
      <c r="G111" s="63" t="s">
        <v>2765</v>
      </c>
      <c r="H111" s="63" t="s">
        <v>2765</v>
      </c>
      <c r="I111" s="63" t="s">
        <v>2720</v>
      </c>
      <c r="J111" s="63"/>
      <c r="K111" s="64">
        <v>0</v>
      </c>
      <c r="L111" s="63"/>
      <c r="M111" s="63" t="s">
        <v>2721</v>
      </c>
      <c r="N111" s="63" t="s">
        <v>2233</v>
      </c>
      <c r="O111" s="63" t="s">
        <v>2234</v>
      </c>
      <c r="P111" s="63" t="s">
        <v>2229</v>
      </c>
      <c r="Q111" s="63" t="s">
        <v>2229</v>
      </c>
      <c r="R111" s="63" t="s">
        <v>2229</v>
      </c>
      <c r="S111" s="63" t="s">
        <v>2229</v>
      </c>
      <c r="T111" s="65">
        <v>0</v>
      </c>
      <c r="U111" s="66">
        <v>0</v>
      </c>
      <c r="V111" s="66">
        <v>36500</v>
      </c>
      <c r="W111" s="66">
        <v>0</v>
      </c>
      <c r="X111" s="66">
        <v>0</v>
      </c>
      <c r="Y111" s="66">
        <v>0</v>
      </c>
      <c r="Z111" s="66">
        <v>0</v>
      </c>
      <c r="AA111" s="67">
        <v>0</v>
      </c>
      <c r="AB111" s="65">
        <v>0</v>
      </c>
      <c r="AC111" s="65">
        <v>0</v>
      </c>
      <c r="AD111" s="63"/>
      <c r="AE111" s="63" t="b">
        <v>0</v>
      </c>
      <c r="AF111" s="68">
        <v>0</v>
      </c>
      <c r="AG111" s="64">
        <v>0</v>
      </c>
      <c r="AH111" s="63"/>
      <c r="AI111" s="66">
        <v>2737500</v>
      </c>
      <c r="AJ111" s="63" t="s">
        <v>34</v>
      </c>
      <c r="AK111" s="63" t="s">
        <v>2531</v>
      </c>
      <c r="AL111" s="63" t="s">
        <v>34</v>
      </c>
      <c r="AM111" s="67">
        <v>0</v>
      </c>
      <c r="AN111" s="63" t="s">
        <v>36</v>
      </c>
      <c r="AO111" s="67">
        <v>0</v>
      </c>
      <c r="AP111" s="64"/>
      <c r="AQ111" s="64"/>
      <c r="AR111" s="65"/>
      <c r="AS111" s="66">
        <v>0</v>
      </c>
      <c r="AT111" s="63"/>
      <c r="AU111" s="65"/>
      <c r="AV111" s="63"/>
      <c r="AW111" s="63"/>
      <c r="AX111" s="66"/>
      <c r="AY111" s="66"/>
      <c r="AZ111" s="66"/>
      <c r="BA111" s="66"/>
      <c r="BB111" s="63"/>
      <c r="BC111" s="63"/>
      <c r="BD111" s="63"/>
      <c r="BE111" s="64"/>
      <c r="BF111" s="63"/>
      <c r="BG111" s="63"/>
      <c r="BH111" s="67"/>
    </row>
    <row r="112" spans="1:60">
      <c r="A112" s="63" t="s">
        <v>2767</v>
      </c>
      <c r="B112" s="63" t="s">
        <v>2766</v>
      </c>
      <c r="C112" s="63" t="s">
        <v>2767</v>
      </c>
      <c r="D112" s="63" t="s">
        <v>2522</v>
      </c>
      <c r="E112" s="63"/>
      <c r="F112" s="63"/>
      <c r="G112" s="63" t="s">
        <v>2767</v>
      </c>
      <c r="H112" s="63" t="s">
        <v>2767</v>
      </c>
      <c r="I112" s="63" t="s">
        <v>2720</v>
      </c>
      <c r="J112" s="63"/>
      <c r="K112" s="64">
        <v>0</v>
      </c>
      <c r="L112" s="63"/>
      <c r="M112" s="63" t="s">
        <v>2721</v>
      </c>
      <c r="N112" s="63" t="s">
        <v>2233</v>
      </c>
      <c r="O112" s="63" t="s">
        <v>2234</v>
      </c>
      <c r="P112" s="63" t="s">
        <v>2229</v>
      </c>
      <c r="Q112" s="63" t="s">
        <v>2229</v>
      </c>
      <c r="R112" s="63" t="s">
        <v>2229</v>
      </c>
      <c r="S112" s="63" t="s">
        <v>2229</v>
      </c>
      <c r="T112" s="65">
        <v>0</v>
      </c>
      <c r="U112" s="66">
        <v>0</v>
      </c>
      <c r="V112" s="66">
        <v>76000</v>
      </c>
      <c r="W112" s="66">
        <v>0</v>
      </c>
      <c r="X112" s="66">
        <v>0</v>
      </c>
      <c r="Y112" s="66">
        <v>0</v>
      </c>
      <c r="Z112" s="66">
        <v>0</v>
      </c>
      <c r="AA112" s="67">
        <v>0</v>
      </c>
      <c r="AB112" s="65">
        <v>0</v>
      </c>
      <c r="AC112" s="65">
        <v>0</v>
      </c>
      <c r="AD112" s="63"/>
      <c r="AE112" s="63" t="b">
        <v>0</v>
      </c>
      <c r="AF112" s="68">
        <v>0</v>
      </c>
      <c r="AG112" s="64">
        <v>0.4</v>
      </c>
      <c r="AH112" s="63"/>
      <c r="AI112" s="66">
        <v>4134400</v>
      </c>
      <c r="AJ112" s="63" t="s">
        <v>2722</v>
      </c>
      <c r="AK112" s="63" t="s">
        <v>2531</v>
      </c>
      <c r="AL112" s="63" t="s">
        <v>34</v>
      </c>
      <c r="AM112" s="67">
        <v>0</v>
      </c>
      <c r="AN112" s="63" t="s">
        <v>36</v>
      </c>
      <c r="AO112" s="67">
        <v>0</v>
      </c>
      <c r="AP112" s="64"/>
      <c r="AQ112" s="64"/>
      <c r="AR112" s="65"/>
      <c r="AS112" s="66">
        <v>0</v>
      </c>
      <c r="AT112" s="63"/>
      <c r="AU112" s="65"/>
      <c r="AV112" s="63"/>
      <c r="AW112" s="63"/>
      <c r="AX112" s="66"/>
      <c r="AY112" s="66"/>
      <c r="AZ112" s="66"/>
      <c r="BA112" s="66"/>
      <c r="BB112" s="63"/>
      <c r="BC112" s="63"/>
      <c r="BD112" s="63"/>
      <c r="BE112" s="64"/>
      <c r="BF112" s="63"/>
      <c r="BG112" s="63"/>
      <c r="BH112" s="67"/>
    </row>
    <row r="113" spans="1:60">
      <c r="A113" s="63" t="s">
        <v>2769</v>
      </c>
      <c r="B113" s="63" t="s">
        <v>2768</v>
      </c>
      <c r="C113" s="63" t="s">
        <v>2769</v>
      </c>
      <c r="D113" s="63" t="s">
        <v>2522</v>
      </c>
      <c r="E113" s="63"/>
      <c r="F113" s="63"/>
      <c r="G113" s="63" t="s">
        <v>2769</v>
      </c>
      <c r="H113" s="63" t="s">
        <v>2769</v>
      </c>
      <c r="I113" s="63" t="s">
        <v>2720</v>
      </c>
      <c r="J113" s="63"/>
      <c r="K113" s="64">
        <v>0</v>
      </c>
      <c r="L113" s="63"/>
      <c r="M113" s="63"/>
      <c r="N113" s="63" t="s">
        <v>2233</v>
      </c>
      <c r="O113" s="63" t="s">
        <v>2234</v>
      </c>
      <c r="P113" s="63" t="s">
        <v>2229</v>
      </c>
      <c r="Q113" s="63" t="s">
        <v>2229</v>
      </c>
      <c r="R113" s="63" t="s">
        <v>2229</v>
      </c>
      <c r="S113" s="63" t="s">
        <v>2229</v>
      </c>
      <c r="T113" s="65">
        <v>0</v>
      </c>
      <c r="U113" s="66">
        <v>0</v>
      </c>
      <c r="V113" s="66">
        <v>94000</v>
      </c>
      <c r="W113" s="66">
        <v>0</v>
      </c>
      <c r="X113" s="66">
        <v>0</v>
      </c>
      <c r="Y113" s="66">
        <v>0</v>
      </c>
      <c r="Z113" s="66">
        <v>0</v>
      </c>
      <c r="AA113" s="67">
        <v>0</v>
      </c>
      <c r="AB113" s="65">
        <v>0</v>
      </c>
      <c r="AC113" s="65">
        <v>0</v>
      </c>
      <c r="AD113" s="63"/>
      <c r="AE113" s="63" t="b">
        <v>0</v>
      </c>
      <c r="AF113" s="68">
        <v>0</v>
      </c>
      <c r="AG113" s="64">
        <v>0</v>
      </c>
      <c r="AH113" s="63"/>
      <c r="AI113" s="66">
        <v>12910118</v>
      </c>
      <c r="AJ113" s="63" t="s">
        <v>34</v>
      </c>
      <c r="AK113" s="63" t="s">
        <v>2531</v>
      </c>
      <c r="AL113" s="63" t="s">
        <v>34</v>
      </c>
      <c r="AM113" s="67">
        <v>0</v>
      </c>
      <c r="AN113" s="63" t="s">
        <v>36</v>
      </c>
      <c r="AO113" s="67">
        <v>0</v>
      </c>
      <c r="AP113" s="64"/>
      <c r="AQ113" s="64"/>
      <c r="AR113" s="65"/>
      <c r="AS113" s="66">
        <v>0</v>
      </c>
      <c r="AT113" s="63"/>
      <c r="AU113" s="65"/>
      <c r="AV113" s="63"/>
      <c r="AW113" s="63"/>
      <c r="AX113" s="66"/>
      <c r="AY113" s="66"/>
      <c r="AZ113" s="66"/>
      <c r="BA113" s="66"/>
      <c r="BB113" s="63"/>
      <c r="BC113" s="63"/>
      <c r="BD113" s="63"/>
      <c r="BE113" s="64"/>
      <c r="BF113" s="63"/>
      <c r="BG113" s="63"/>
      <c r="BH113" s="67"/>
    </row>
    <row r="114" spans="1:60">
      <c r="A114" s="63" t="s">
        <v>2771</v>
      </c>
      <c r="B114" s="63" t="s">
        <v>2770</v>
      </c>
      <c r="C114" s="63" t="s">
        <v>2771</v>
      </c>
      <c r="D114" s="63" t="s">
        <v>2522</v>
      </c>
      <c r="E114" s="63" t="s">
        <v>2719</v>
      </c>
      <c r="F114" s="63"/>
      <c r="G114" s="63" t="s">
        <v>2771</v>
      </c>
      <c r="H114" s="63" t="s">
        <v>2771</v>
      </c>
      <c r="I114" s="63" t="s">
        <v>2720</v>
      </c>
      <c r="J114" s="63"/>
      <c r="K114" s="64">
        <v>0</v>
      </c>
      <c r="L114" s="63"/>
      <c r="M114" s="63" t="s">
        <v>2721</v>
      </c>
      <c r="N114" s="63" t="s">
        <v>2233</v>
      </c>
      <c r="O114" s="63" t="s">
        <v>2234</v>
      </c>
      <c r="P114" s="63" t="s">
        <v>2229</v>
      </c>
      <c r="Q114" s="63" t="s">
        <v>2229</v>
      </c>
      <c r="R114" s="63" t="s">
        <v>2229</v>
      </c>
      <c r="S114" s="63" t="s">
        <v>2229</v>
      </c>
      <c r="T114" s="65">
        <v>0</v>
      </c>
      <c r="U114" s="66">
        <v>0</v>
      </c>
      <c r="V114" s="66">
        <v>0</v>
      </c>
      <c r="W114" s="66">
        <v>53000</v>
      </c>
      <c r="X114" s="66">
        <v>0</v>
      </c>
      <c r="Y114" s="66">
        <v>0</v>
      </c>
      <c r="Z114" s="66">
        <v>0</v>
      </c>
      <c r="AA114" s="67">
        <v>0</v>
      </c>
      <c r="AB114" s="65">
        <v>0</v>
      </c>
      <c r="AC114" s="65">
        <v>0</v>
      </c>
      <c r="AD114" s="63"/>
      <c r="AE114" s="63" t="b">
        <v>0</v>
      </c>
      <c r="AF114" s="68">
        <v>0</v>
      </c>
      <c r="AG114" s="64">
        <v>0</v>
      </c>
      <c r="AH114" s="63"/>
      <c r="AI114" s="66">
        <v>1320900000</v>
      </c>
      <c r="AJ114" s="63" t="s">
        <v>34</v>
      </c>
      <c r="AK114" s="63" t="s">
        <v>2531</v>
      </c>
      <c r="AL114" s="63" t="s">
        <v>34</v>
      </c>
      <c r="AM114" s="67">
        <v>0</v>
      </c>
      <c r="AN114" s="63" t="s">
        <v>36</v>
      </c>
      <c r="AO114" s="67">
        <v>0</v>
      </c>
      <c r="AP114" s="64"/>
      <c r="AQ114" s="64"/>
      <c r="AR114" s="65"/>
      <c r="AS114" s="66">
        <v>0</v>
      </c>
      <c r="AT114" s="63"/>
      <c r="AU114" s="65"/>
      <c r="AV114" s="63"/>
      <c r="AW114" s="63"/>
      <c r="AX114" s="66"/>
      <c r="AY114" s="66"/>
      <c r="AZ114" s="66"/>
      <c r="BA114" s="66"/>
      <c r="BB114" s="63"/>
      <c r="BC114" s="63"/>
      <c r="BD114" s="63"/>
      <c r="BE114" s="64"/>
      <c r="BF114" s="63"/>
      <c r="BG114" s="63"/>
      <c r="BH114" s="67"/>
    </row>
    <row r="115" spans="1:60">
      <c r="A115" s="63" t="s">
        <v>2773</v>
      </c>
      <c r="B115" s="63" t="s">
        <v>2772</v>
      </c>
      <c r="C115" s="63" t="s">
        <v>2773</v>
      </c>
      <c r="D115" s="63" t="s">
        <v>2522</v>
      </c>
      <c r="E115" s="63" t="s">
        <v>2719</v>
      </c>
      <c r="F115" s="63"/>
      <c r="G115" s="63" t="s">
        <v>2773</v>
      </c>
      <c r="H115" s="63" t="s">
        <v>2773</v>
      </c>
      <c r="I115" s="63" t="s">
        <v>2720</v>
      </c>
      <c r="J115" s="63"/>
      <c r="K115" s="64">
        <v>0</v>
      </c>
      <c r="L115" s="63"/>
      <c r="M115" s="63" t="s">
        <v>2721</v>
      </c>
      <c r="N115" s="63" t="s">
        <v>2233</v>
      </c>
      <c r="O115" s="63" t="s">
        <v>2234</v>
      </c>
      <c r="P115" s="63" t="s">
        <v>2229</v>
      </c>
      <c r="Q115" s="63" t="s">
        <v>2229</v>
      </c>
      <c r="R115" s="63" t="s">
        <v>2229</v>
      </c>
      <c r="S115" s="63" t="s">
        <v>2229</v>
      </c>
      <c r="T115" s="65">
        <v>0</v>
      </c>
      <c r="U115" s="66">
        <v>0</v>
      </c>
      <c r="V115" s="66">
        <v>45000</v>
      </c>
      <c r="W115" s="66">
        <v>45500</v>
      </c>
      <c r="X115" s="66">
        <v>0</v>
      </c>
      <c r="Y115" s="66">
        <v>0</v>
      </c>
      <c r="Z115" s="66">
        <v>0</v>
      </c>
      <c r="AA115" s="67">
        <v>0</v>
      </c>
      <c r="AB115" s="65">
        <v>0</v>
      </c>
      <c r="AC115" s="65">
        <v>0</v>
      </c>
      <c r="AD115" s="63"/>
      <c r="AE115" s="63" t="b">
        <v>0</v>
      </c>
      <c r="AF115" s="68">
        <v>0</v>
      </c>
      <c r="AG115" s="64">
        <v>0</v>
      </c>
      <c r="AH115" s="63"/>
      <c r="AI115" s="66">
        <v>675000</v>
      </c>
      <c r="AJ115" s="63" t="s">
        <v>34</v>
      </c>
      <c r="AK115" s="63" t="s">
        <v>2531</v>
      </c>
      <c r="AL115" s="63" t="s">
        <v>34</v>
      </c>
      <c r="AM115" s="67">
        <v>0</v>
      </c>
      <c r="AN115" s="63" t="s">
        <v>36</v>
      </c>
      <c r="AO115" s="67">
        <v>0</v>
      </c>
      <c r="AP115" s="64"/>
      <c r="AQ115" s="64"/>
      <c r="AR115" s="65"/>
      <c r="AS115" s="66">
        <v>0</v>
      </c>
      <c r="AT115" s="63"/>
      <c r="AU115" s="65"/>
      <c r="AV115" s="63"/>
      <c r="AW115" s="63"/>
      <c r="AX115" s="66"/>
      <c r="AY115" s="66"/>
      <c r="AZ115" s="66"/>
      <c r="BA115" s="66"/>
      <c r="BB115" s="63"/>
      <c r="BC115" s="63"/>
      <c r="BD115" s="63"/>
      <c r="BE115" s="64"/>
      <c r="BF115" s="63"/>
      <c r="BG115" s="63"/>
      <c r="BH115" s="67"/>
    </row>
    <row r="116" spans="1:60">
      <c r="A116" s="63" t="s">
        <v>2775</v>
      </c>
      <c r="B116" s="63" t="s">
        <v>2774</v>
      </c>
      <c r="C116" s="63" t="s">
        <v>2775</v>
      </c>
      <c r="D116" s="63" t="s">
        <v>2522</v>
      </c>
      <c r="E116" s="63" t="s">
        <v>2719</v>
      </c>
      <c r="F116" s="63"/>
      <c r="G116" s="63" t="s">
        <v>2775</v>
      </c>
      <c r="H116" s="63" t="s">
        <v>2775</v>
      </c>
      <c r="I116" s="63" t="s">
        <v>2720</v>
      </c>
      <c r="J116" s="63"/>
      <c r="K116" s="64">
        <v>0</v>
      </c>
      <c r="L116" s="63"/>
      <c r="M116" s="63" t="s">
        <v>2721</v>
      </c>
      <c r="N116" s="63" t="s">
        <v>2233</v>
      </c>
      <c r="O116" s="63" t="s">
        <v>2234</v>
      </c>
      <c r="P116" s="63" t="s">
        <v>2229</v>
      </c>
      <c r="Q116" s="63" t="s">
        <v>2229</v>
      </c>
      <c r="R116" s="63" t="s">
        <v>2229</v>
      </c>
      <c r="S116" s="63" t="s">
        <v>2229</v>
      </c>
      <c r="T116" s="65">
        <v>0</v>
      </c>
      <c r="U116" s="66">
        <v>0</v>
      </c>
      <c r="V116" s="66">
        <v>39800</v>
      </c>
      <c r="W116" s="66">
        <v>43000</v>
      </c>
      <c r="X116" s="66">
        <v>0</v>
      </c>
      <c r="Y116" s="66">
        <v>0</v>
      </c>
      <c r="Z116" s="66">
        <v>0</v>
      </c>
      <c r="AA116" s="67">
        <v>0</v>
      </c>
      <c r="AB116" s="65">
        <v>0</v>
      </c>
      <c r="AC116" s="65">
        <v>0</v>
      </c>
      <c r="AD116" s="63"/>
      <c r="AE116" s="63" t="b">
        <v>0</v>
      </c>
      <c r="AF116" s="68">
        <v>0</v>
      </c>
      <c r="AG116" s="64">
        <v>0</v>
      </c>
      <c r="AH116" s="63"/>
      <c r="AI116" s="66">
        <v>266642886</v>
      </c>
      <c r="AJ116" s="63" t="s">
        <v>34</v>
      </c>
      <c r="AK116" s="63" t="s">
        <v>2531</v>
      </c>
      <c r="AL116" s="63" t="s">
        <v>34</v>
      </c>
      <c r="AM116" s="67">
        <v>0</v>
      </c>
      <c r="AN116" s="63" t="s">
        <v>36</v>
      </c>
      <c r="AO116" s="67">
        <v>0</v>
      </c>
      <c r="AP116" s="64"/>
      <c r="AQ116" s="64"/>
      <c r="AR116" s="65"/>
      <c r="AS116" s="66">
        <v>0</v>
      </c>
      <c r="AT116" s="63"/>
      <c r="AU116" s="65"/>
      <c r="AV116" s="63"/>
      <c r="AW116" s="63"/>
      <c r="AX116" s="66"/>
      <c r="AY116" s="66"/>
      <c r="AZ116" s="66"/>
      <c r="BA116" s="66"/>
      <c r="BB116" s="63"/>
      <c r="BC116" s="63"/>
      <c r="BD116" s="63"/>
      <c r="BE116" s="64"/>
      <c r="BF116" s="63"/>
      <c r="BG116" s="63"/>
      <c r="BH116" s="67"/>
    </row>
    <row r="117" spans="1:60">
      <c r="A117" s="63" t="s">
        <v>2777</v>
      </c>
      <c r="B117" s="63" t="s">
        <v>2776</v>
      </c>
      <c r="C117" s="63" t="s">
        <v>2777</v>
      </c>
      <c r="D117" s="63" t="s">
        <v>2522</v>
      </c>
      <c r="E117" s="63"/>
      <c r="F117" s="63"/>
      <c r="G117" s="63" t="s">
        <v>2777</v>
      </c>
      <c r="H117" s="63" t="s">
        <v>2777</v>
      </c>
      <c r="I117" s="63" t="s">
        <v>2778</v>
      </c>
      <c r="J117" s="63"/>
      <c r="K117" s="64">
        <v>0</v>
      </c>
      <c r="L117" s="63"/>
      <c r="M117" s="63"/>
      <c r="N117" s="63"/>
      <c r="O117" s="63" t="s">
        <v>2234</v>
      </c>
      <c r="P117" s="63" t="s">
        <v>2229</v>
      </c>
      <c r="Q117" s="63" t="s">
        <v>2229</v>
      </c>
      <c r="R117" s="63" t="s">
        <v>2229</v>
      </c>
      <c r="S117" s="63" t="s">
        <v>2229</v>
      </c>
      <c r="T117" s="65">
        <v>0</v>
      </c>
      <c r="U117" s="66">
        <v>0</v>
      </c>
      <c r="V117" s="66">
        <v>12586111</v>
      </c>
      <c r="W117" s="66">
        <v>0</v>
      </c>
      <c r="X117" s="66">
        <v>0</v>
      </c>
      <c r="Y117" s="66">
        <v>0</v>
      </c>
      <c r="Z117" s="66">
        <v>0</v>
      </c>
      <c r="AA117" s="67">
        <v>0</v>
      </c>
      <c r="AB117" s="65">
        <v>0</v>
      </c>
      <c r="AC117" s="65">
        <v>0</v>
      </c>
      <c r="AD117" s="63"/>
      <c r="AE117" s="63" t="b">
        <v>0</v>
      </c>
      <c r="AF117" s="68">
        <v>0</v>
      </c>
      <c r="AG117" s="64">
        <v>0</v>
      </c>
      <c r="AH117" s="63"/>
      <c r="AI117" s="66">
        <v>0</v>
      </c>
      <c r="AJ117" s="63" t="s">
        <v>2525</v>
      </c>
      <c r="AK117" s="63" t="s">
        <v>2526</v>
      </c>
      <c r="AL117" s="63" t="s">
        <v>34</v>
      </c>
      <c r="AM117" s="67">
        <v>0</v>
      </c>
      <c r="AN117" s="63" t="s">
        <v>36</v>
      </c>
      <c r="AO117" s="67">
        <v>0</v>
      </c>
      <c r="AP117" s="64"/>
      <c r="AQ117" s="64"/>
      <c r="AR117" s="65"/>
      <c r="AS117" s="66">
        <v>0</v>
      </c>
      <c r="AT117" s="63"/>
      <c r="AU117" s="65"/>
      <c r="AV117" s="63"/>
      <c r="AW117" s="63"/>
      <c r="AX117" s="66"/>
      <c r="AY117" s="66"/>
      <c r="AZ117" s="66"/>
      <c r="BA117" s="66"/>
      <c r="BB117" s="63"/>
      <c r="BC117" s="63"/>
      <c r="BD117" s="63"/>
      <c r="BE117" s="64"/>
      <c r="BF117" s="63"/>
      <c r="BG117" s="63"/>
      <c r="BH117" s="67"/>
    </row>
    <row r="118" spans="1:60">
      <c r="A118" s="63" t="s">
        <v>2780</v>
      </c>
      <c r="B118" s="63" t="s">
        <v>2779</v>
      </c>
      <c r="C118" s="63" t="s">
        <v>2780</v>
      </c>
      <c r="D118" s="63" t="s">
        <v>2522</v>
      </c>
      <c r="E118" s="63"/>
      <c r="F118" s="63"/>
      <c r="G118" s="63" t="s">
        <v>2780</v>
      </c>
      <c r="H118" s="63" t="s">
        <v>2780</v>
      </c>
      <c r="I118" s="63" t="s">
        <v>2720</v>
      </c>
      <c r="J118" s="63"/>
      <c r="K118" s="64">
        <v>0</v>
      </c>
      <c r="L118" s="63"/>
      <c r="M118" s="63"/>
      <c r="N118" s="63" t="s">
        <v>2233</v>
      </c>
      <c r="O118" s="63" t="s">
        <v>2234</v>
      </c>
      <c r="P118" s="63" t="s">
        <v>2229</v>
      </c>
      <c r="Q118" s="63" t="s">
        <v>2229</v>
      </c>
      <c r="R118" s="63" t="s">
        <v>2229</v>
      </c>
      <c r="S118" s="63" t="s">
        <v>2229</v>
      </c>
      <c r="T118" s="65">
        <v>0</v>
      </c>
      <c r="U118" s="66">
        <v>0</v>
      </c>
      <c r="V118" s="66">
        <v>94000</v>
      </c>
      <c r="W118" s="66">
        <v>0</v>
      </c>
      <c r="X118" s="66">
        <v>0</v>
      </c>
      <c r="Y118" s="66">
        <v>0</v>
      </c>
      <c r="Z118" s="66">
        <v>0</v>
      </c>
      <c r="AA118" s="67">
        <v>0</v>
      </c>
      <c r="AB118" s="65">
        <v>0</v>
      </c>
      <c r="AC118" s="65">
        <v>0</v>
      </c>
      <c r="AD118" s="63"/>
      <c r="AE118" s="63" t="b">
        <v>0</v>
      </c>
      <c r="AF118" s="68">
        <v>0</v>
      </c>
      <c r="AG118" s="64">
        <v>0</v>
      </c>
      <c r="AH118" s="63"/>
      <c r="AI118" s="66">
        <v>0</v>
      </c>
      <c r="AJ118" s="63" t="s">
        <v>34</v>
      </c>
      <c r="AK118" s="63" t="s">
        <v>2531</v>
      </c>
      <c r="AL118" s="63" t="s">
        <v>34</v>
      </c>
      <c r="AM118" s="67">
        <v>0</v>
      </c>
      <c r="AN118" s="63" t="s">
        <v>36</v>
      </c>
      <c r="AO118" s="67">
        <v>0</v>
      </c>
      <c r="AP118" s="64"/>
      <c r="AQ118" s="64"/>
      <c r="AR118" s="65"/>
      <c r="AS118" s="66">
        <v>0</v>
      </c>
      <c r="AT118" s="63"/>
      <c r="AU118" s="65"/>
      <c r="AV118" s="63"/>
      <c r="AW118" s="63"/>
      <c r="AX118" s="66"/>
      <c r="AY118" s="66"/>
      <c r="AZ118" s="66"/>
      <c r="BA118" s="66"/>
      <c r="BB118" s="63"/>
      <c r="BC118" s="63"/>
      <c r="BD118" s="63"/>
      <c r="BE118" s="64"/>
      <c r="BF118" s="63"/>
      <c r="BG118" s="63"/>
      <c r="BH118" s="67"/>
    </row>
    <row r="119" spans="1:60">
      <c r="A119" s="63" t="s">
        <v>2782</v>
      </c>
      <c r="B119" s="63" t="s">
        <v>2781</v>
      </c>
      <c r="C119" s="63" t="s">
        <v>2782</v>
      </c>
      <c r="D119" s="63" t="s">
        <v>2522</v>
      </c>
      <c r="E119" s="63"/>
      <c r="F119" s="63"/>
      <c r="G119" s="63" t="s">
        <v>2782</v>
      </c>
      <c r="H119" s="63" t="s">
        <v>2782</v>
      </c>
      <c r="I119" s="63" t="s">
        <v>2712</v>
      </c>
      <c r="J119" s="63"/>
      <c r="K119" s="64">
        <v>0</v>
      </c>
      <c r="L119" s="63"/>
      <c r="M119" s="63" t="s">
        <v>2524</v>
      </c>
      <c r="N119" s="63" t="s">
        <v>2233</v>
      </c>
      <c r="O119" s="63" t="s">
        <v>2234</v>
      </c>
      <c r="P119" s="63" t="s">
        <v>2229</v>
      </c>
      <c r="Q119" s="63" t="s">
        <v>2229</v>
      </c>
      <c r="R119" s="63" t="s">
        <v>2229</v>
      </c>
      <c r="S119" s="63" t="s">
        <v>2229</v>
      </c>
      <c r="T119" s="65">
        <v>0</v>
      </c>
      <c r="U119" s="66">
        <v>0</v>
      </c>
      <c r="V119" s="66">
        <v>42589084</v>
      </c>
      <c r="W119" s="66">
        <v>0</v>
      </c>
      <c r="X119" s="66">
        <v>0</v>
      </c>
      <c r="Y119" s="66">
        <v>0</v>
      </c>
      <c r="Z119" s="66">
        <v>0</v>
      </c>
      <c r="AA119" s="67">
        <v>0</v>
      </c>
      <c r="AB119" s="65">
        <v>0</v>
      </c>
      <c r="AC119" s="65">
        <v>0</v>
      </c>
      <c r="AD119" s="63"/>
      <c r="AE119" s="63" t="b">
        <v>0</v>
      </c>
      <c r="AF119" s="68">
        <v>0</v>
      </c>
      <c r="AG119" s="64">
        <v>0</v>
      </c>
      <c r="AH119" s="63"/>
      <c r="AI119" s="66">
        <v>42589084</v>
      </c>
      <c r="AJ119" s="63" t="s">
        <v>34</v>
      </c>
      <c r="AK119" s="63" t="s">
        <v>2531</v>
      </c>
      <c r="AL119" s="63" t="s">
        <v>34</v>
      </c>
      <c r="AM119" s="67">
        <v>0</v>
      </c>
      <c r="AN119" s="63" t="s">
        <v>36</v>
      </c>
      <c r="AO119" s="67">
        <v>0</v>
      </c>
      <c r="AP119" s="64"/>
      <c r="AQ119" s="64"/>
      <c r="AR119" s="65"/>
      <c r="AS119" s="66">
        <v>0</v>
      </c>
      <c r="AT119" s="63"/>
      <c r="AU119" s="65"/>
      <c r="AV119" s="63"/>
      <c r="AW119" s="63"/>
      <c r="AX119" s="66"/>
      <c r="AY119" s="66"/>
      <c r="AZ119" s="66"/>
      <c r="BA119" s="66"/>
      <c r="BB119" s="63"/>
      <c r="BC119" s="63"/>
      <c r="BD119" s="63"/>
      <c r="BE119" s="64"/>
      <c r="BF119" s="63"/>
      <c r="BG119" s="63"/>
      <c r="BH119" s="67"/>
    </row>
    <row r="120" spans="1:60">
      <c r="A120" s="63" t="s">
        <v>2784</v>
      </c>
      <c r="B120" s="63" t="s">
        <v>2783</v>
      </c>
      <c r="C120" s="63" t="s">
        <v>2784</v>
      </c>
      <c r="D120" s="63" t="s">
        <v>2522</v>
      </c>
      <c r="E120" s="63"/>
      <c r="F120" s="63"/>
      <c r="G120" s="63" t="s">
        <v>2784</v>
      </c>
      <c r="H120" s="63" t="s">
        <v>2784</v>
      </c>
      <c r="I120" s="63" t="s">
        <v>2712</v>
      </c>
      <c r="J120" s="63"/>
      <c r="K120" s="64">
        <v>0</v>
      </c>
      <c r="L120" s="63"/>
      <c r="M120" s="63" t="s">
        <v>2524</v>
      </c>
      <c r="N120" s="63" t="s">
        <v>2233</v>
      </c>
      <c r="O120" s="63" t="s">
        <v>2234</v>
      </c>
      <c r="P120" s="63" t="s">
        <v>2229</v>
      </c>
      <c r="Q120" s="63" t="s">
        <v>2229</v>
      </c>
      <c r="R120" s="63" t="s">
        <v>2229</v>
      </c>
      <c r="S120" s="63" t="s">
        <v>2229</v>
      </c>
      <c r="T120" s="65">
        <v>0</v>
      </c>
      <c r="U120" s="66">
        <v>0</v>
      </c>
      <c r="V120" s="66">
        <v>364588000</v>
      </c>
      <c r="W120" s="66">
        <v>0</v>
      </c>
      <c r="X120" s="66">
        <v>0</v>
      </c>
      <c r="Y120" s="66">
        <v>0</v>
      </c>
      <c r="Z120" s="66">
        <v>0</v>
      </c>
      <c r="AA120" s="67">
        <v>0</v>
      </c>
      <c r="AB120" s="65">
        <v>0</v>
      </c>
      <c r="AC120" s="65">
        <v>0</v>
      </c>
      <c r="AD120" s="63"/>
      <c r="AE120" s="63" t="b">
        <v>0</v>
      </c>
      <c r="AF120" s="68">
        <v>0</v>
      </c>
      <c r="AG120" s="64">
        <v>0</v>
      </c>
      <c r="AH120" s="63"/>
      <c r="AI120" s="66">
        <v>364588000</v>
      </c>
      <c r="AJ120" s="63" t="s">
        <v>2525</v>
      </c>
      <c r="AK120" s="63" t="s">
        <v>2526</v>
      </c>
      <c r="AL120" s="63" t="s">
        <v>34</v>
      </c>
      <c r="AM120" s="67">
        <v>0</v>
      </c>
      <c r="AN120" s="63" t="s">
        <v>36</v>
      </c>
      <c r="AO120" s="67">
        <v>0</v>
      </c>
      <c r="AP120" s="64"/>
      <c r="AQ120" s="64"/>
      <c r="AR120" s="65"/>
      <c r="AS120" s="66">
        <v>0</v>
      </c>
      <c r="AT120" s="63"/>
      <c r="AU120" s="65"/>
      <c r="AV120" s="63"/>
      <c r="AW120" s="63"/>
      <c r="AX120" s="66"/>
      <c r="AY120" s="66"/>
      <c r="AZ120" s="66"/>
      <c r="BA120" s="66"/>
      <c r="BB120" s="63"/>
      <c r="BC120" s="63"/>
      <c r="BD120" s="63"/>
      <c r="BE120" s="64"/>
      <c r="BF120" s="63"/>
      <c r="BG120" s="63"/>
      <c r="BH120" s="67"/>
    </row>
    <row r="121" spans="1:60">
      <c r="A121" s="63" t="s">
        <v>2786</v>
      </c>
      <c r="B121" s="63" t="s">
        <v>2785</v>
      </c>
      <c r="C121" s="63" t="s">
        <v>2786</v>
      </c>
      <c r="D121" s="63" t="s">
        <v>2522</v>
      </c>
      <c r="E121" s="63"/>
      <c r="F121" s="63"/>
      <c r="G121" s="63" t="s">
        <v>2786</v>
      </c>
      <c r="H121" s="63" t="s">
        <v>2786</v>
      </c>
      <c r="I121" s="63" t="s">
        <v>2778</v>
      </c>
      <c r="J121" s="63"/>
      <c r="K121" s="64">
        <v>0</v>
      </c>
      <c r="L121" s="63"/>
      <c r="M121" s="63" t="s">
        <v>2524</v>
      </c>
      <c r="N121" s="63" t="s">
        <v>2233</v>
      </c>
      <c r="O121" s="63" t="s">
        <v>2234</v>
      </c>
      <c r="P121" s="63" t="s">
        <v>2229</v>
      </c>
      <c r="Q121" s="63" t="s">
        <v>2229</v>
      </c>
      <c r="R121" s="63" t="s">
        <v>2229</v>
      </c>
      <c r="S121" s="63" t="s">
        <v>2229</v>
      </c>
      <c r="T121" s="65">
        <v>0</v>
      </c>
      <c r="U121" s="66">
        <v>0</v>
      </c>
      <c r="V121" s="66">
        <v>0</v>
      </c>
      <c r="W121" s="66">
        <v>0</v>
      </c>
      <c r="X121" s="66">
        <v>0</v>
      </c>
      <c r="Y121" s="66">
        <v>0</v>
      </c>
      <c r="Z121" s="66">
        <v>0</v>
      </c>
      <c r="AA121" s="67">
        <v>0</v>
      </c>
      <c r="AB121" s="65">
        <v>0</v>
      </c>
      <c r="AC121" s="65">
        <v>0</v>
      </c>
      <c r="AD121" s="63"/>
      <c r="AE121" s="63" t="b">
        <v>0</v>
      </c>
      <c r="AF121" s="68">
        <v>0</v>
      </c>
      <c r="AG121" s="64">
        <v>0</v>
      </c>
      <c r="AH121" s="63"/>
      <c r="AI121" s="66">
        <v>0</v>
      </c>
      <c r="AJ121" s="63" t="s">
        <v>34</v>
      </c>
      <c r="AK121" s="63" t="s">
        <v>2531</v>
      </c>
      <c r="AL121" s="63" t="s">
        <v>34</v>
      </c>
      <c r="AM121" s="67">
        <v>0</v>
      </c>
      <c r="AN121" s="63" t="s">
        <v>36</v>
      </c>
      <c r="AO121" s="67">
        <v>0</v>
      </c>
      <c r="AP121" s="64"/>
      <c r="AQ121" s="64"/>
      <c r="AR121" s="65"/>
      <c r="AS121" s="66">
        <v>0</v>
      </c>
      <c r="AT121" s="63"/>
      <c r="AU121" s="65"/>
      <c r="AV121" s="63"/>
      <c r="AW121" s="63"/>
      <c r="AX121" s="66"/>
      <c r="AY121" s="66"/>
      <c r="AZ121" s="66"/>
      <c r="BA121" s="66"/>
      <c r="BB121" s="63"/>
      <c r="BC121" s="63"/>
      <c r="BD121" s="63"/>
      <c r="BE121" s="64"/>
      <c r="BF121" s="63"/>
      <c r="BG121" s="63"/>
      <c r="BH121" s="67"/>
    </row>
    <row r="122" spans="1:60">
      <c r="A122" s="63" t="s">
        <v>2788</v>
      </c>
      <c r="B122" s="63" t="s">
        <v>2787</v>
      </c>
      <c r="C122" s="63" t="s">
        <v>2788</v>
      </c>
      <c r="D122" s="63" t="s">
        <v>2522</v>
      </c>
      <c r="E122" s="63"/>
      <c r="F122" s="63"/>
      <c r="G122" s="63" t="s">
        <v>2788</v>
      </c>
      <c r="H122" s="63" t="s">
        <v>2788</v>
      </c>
      <c r="I122" s="63" t="s">
        <v>2778</v>
      </c>
      <c r="J122" s="63"/>
      <c r="K122" s="64">
        <v>0</v>
      </c>
      <c r="L122" s="63"/>
      <c r="M122" s="63" t="s">
        <v>2524</v>
      </c>
      <c r="N122" s="63" t="s">
        <v>2233</v>
      </c>
      <c r="O122" s="63" t="s">
        <v>2234</v>
      </c>
      <c r="P122" s="63" t="s">
        <v>2229</v>
      </c>
      <c r="Q122" s="63" t="s">
        <v>2229</v>
      </c>
      <c r="R122" s="63" t="s">
        <v>2229</v>
      </c>
      <c r="S122" s="63" t="s">
        <v>2229</v>
      </c>
      <c r="T122" s="65">
        <v>0</v>
      </c>
      <c r="U122" s="66">
        <v>0</v>
      </c>
      <c r="V122" s="66">
        <v>121233600</v>
      </c>
      <c r="W122" s="66">
        <v>0</v>
      </c>
      <c r="X122" s="66">
        <v>0</v>
      </c>
      <c r="Y122" s="66">
        <v>0</v>
      </c>
      <c r="Z122" s="66">
        <v>0</v>
      </c>
      <c r="AA122" s="67">
        <v>0</v>
      </c>
      <c r="AB122" s="65">
        <v>0</v>
      </c>
      <c r="AC122" s="65">
        <v>0</v>
      </c>
      <c r="AD122" s="63"/>
      <c r="AE122" s="63" t="b">
        <v>0</v>
      </c>
      <c r="AF122" s="68">
        <v>0</v>
      </c>
      <c r="AG122" s="64">
        <v>0</v>
      </c>
      <c r="AH122" s="63"/>
      <c r="AI122" s="66">
        <v>121233600</v>
      </c>
      <c r="AJ122" s="63" t="s">
        <v>34</v>
      </c>
      <c r="AK122" s="63" t="s">
        <v>2531</v>
      </c>
      <c r="AL122" s="63" t="s">
        <v>34</v>
      </c>
      <c r="AM122" s="67">
        <v>0</v>
      </c>
      <c r="AN122" s="63" t="s">
        <v>36</v>
      </c>
      <c r="AO122" s="67">
        <v>0</v>
      </c>
      <c r="AP122" s="64"/>
      <c r="AQ122" s="64"/>
      <c r="AR122" s="65"/>
      <c r="AS122" s="66">
        <v>0</v>
      </c>
      <c r="AT122" s="63"/>
      <c r="AU122" s="65"/>
      <c r="AV122" s="63"/>
      <c r="AW122" s="63"/>
      <c r="AX122" s="66"/>
      <c r="AY122" s="66"/>
      <c r="AZ122" s="66"/>
      <c r="BA122" s="66"/>
      <c r="BB122" s="63"/>
      <c r="BC122" s="63"/>
      <c r="BD122" s="63"/>
      <c r="BE122" s="64"/>
      <c r="BF122" s="63"/>
      <c r="BG122" s="63"/>
      <c r="BH122" s="67"/>
    </row>
    <row r="123" spans="1:60">
      <c r="A123" s="63" t="s">
        <v>2790</v>
      </c>
      <c r="B123" s="63" t="s">
        <v>2789</v>
      </c>
      <c r="C123" s="63" t="s">
        <v>2790</v>
      </c>
      <c r="D123" s="63" t="s">
        <v>2522</v>
      </c>
      <c r="E123" s="63"/>
      <c r="F123" s="63"/>
      <c r="G123" s="63" t="s">
        <v>2790</v>
      </c>
      <c r="H123" s="63" t="s">
        <v>2790</v>
      </c>
      <c r="I123" s="63" t="s">
        <v>2712</v>
      </c>
      <c r="J123" s="63"/>
      <c r="K123" s="64">
        <v>0</v>
      </c>
      <c r="L123" s="63"/>
      <c r="M123" s="63" t="s">
        <v>2524</v>
      </c>
      <c r="N123" s="63" t="s">
        <v>2233</v>
      </c>
      <c r="O123" s="63" t="s">
        <v>2234</v>
      </c>
      <c r="P123" s="63" t="s">
        <v>2229</v>
      </c>
      <c r="Q123" s="63" t="s">
        <v>2229</v>
      </c>
      <c r="R123" s="63" t="s">
        <v>2229</v>
      </c>
      <c r="S123" s="63" t="s">
        <v>2229</v>
      </c>
      <c r="T123" s="65">
        <v>0</v>
      </c>
      <c r="U123" s="66">
        <v>0</v>
      </c>
      <c r="V123" s="66">
        <v>0</v>
      </c>
      <c r="W123" s="66">
        <v>0</v>
      </c>
      <c r="X123" s="66">
        <v>0</v>
      </c>
      <c r="Y123" s="66">
        <v>0</v>
      </c>
      <c r="Z123" s="66">
        <v>0</v>
      </c>
      <c r="AA123" s="67">
        <v>0</v>
      </c>
      <c r="AB123" s="65">
        <v>0</v>
      </c>
      <c r="AC123" s="65">
        <v>0</v>
      </c>
      <c r="AD123" s="63"/>
      <c r="AE123" s="63" t="b">
        <v>0</v>
      </c>
      <c r="AF123" s="68">
        <v>0</v>
      </c>
      <c r="AG123" s="64">
        <v>-1</v>
      </c>
      <c r="AH123" s="63"/>
      <c r="AI123" s="66">
        <v>0</v>
      </c>
      <c r="AJ123" s="63" t="s">
        <v>34</v>
      </c>
      <c r="AK123" s="63" t="s">
        <v>2531</v>
      </c>
      <c r="AL123" s="63" t="s">
        <v>34</v>
      </c>
      <c r="AM123" s="67">
        <v>0</v>
      </c>
      <c r="AN123" s="63" t="s">
        <v>36</v>
      </c>
      <c r="AO123" s="67">
        <v>0</v>
      </c>
      <c r="AP123" s="64"/>
      <c r="AQ123" s="64"/>
      <c r="AR123" s="65"/>
      <c r="AS123" s="66">
        <v>0</v>
      </c>
      <c r="AT123" s="63"/>
      <c r="AU123" s="65"/>
      <c r="AV123" s="63"/>
      <c r="AW123" s="63"/>
      <c r="AX123" s="66"/>
      <c r="AY123" s="66"/>
      <c r="AZ123" s="66"/>
      <c r="BA123" s="66"/>
      <c r="BB123" s="63"/>
      <c r="BC123" s="63"/>
      <c r="BD123" s="63"/>
      <c r="BE123" s="64"/>
      <c r="BF123" s="63"/>
      <c r="BG123" s="63"/>
      <c r="BH123" s="67"/>
    </row>
    <row r="124" spans="1:60">
      <c r="A124" s="63" t="s">
        <v>2792</v>
      </c>
      <c r="B124" s="63" t="s">
        <v>2791</v>
      </c>
      <c r="C124" s="63" t="s">
        <v>2792</v>
      </c>
      <c r="D124" s="63" t="s">
        <v>2522</v>
      </c>
      <c r="E124" s="63"/>
      <c r="F124" s="63"/>
      <c r="G124" s="63" t="s">
        <v>2792</v>
      </c>
      <c r="H124" s="63" t="s">
        <v>2792</v>
      </c>
      <c r="I124" s="63" t="s">
        <v>2778</v>
      </c>
      <c r="J124" s="63"/>
      <c r="K124" s="64">
        <v>0</v>
      </c>
      <c r="L124" s="63"/>
      <c r="M124" s="63" t="s">
        <v>2524</v>
      </c>
      <c r="N124" s="63" t="s">
        <v>2233</v>
      </c>
      <c r="O124" s="63" t="s">
        <v>2234</v>
      </c>
      <c r="P124" s="63" t="s">
        <v>2229</v>
      </c>
      <c r="Q124" s="63" t="s">
        <v>2229</v>
      </c>
      <c r="R124" s="63" t="s">
        <v>2229</v>
      </c>
      <c r="S124" s="63" t="s">
        <v>2229</v>
      </c>
      <c r="T124" s="65">
        <v>0</v>
      </c>
      <c r="U124" s="66">
        <v>0</v>
      </c>
      <c r="V124" s="66">
        <v>1221500000</v>
      </c>
      <c r="W124" s="66">
        <v>0</v>
      </c>
      <c r="X124" s="66">
        <v>0</v>
      </c>
      <c r="Y124" s="66">
        <v>0</v>
      </c>
      <c r="Z124" s="66">
        <v>0</v>
      </c>
      <c r="AA124" s="67">
        <v>0</v>
      </c>
      <c r="AB124" s="65">
        <v>0</v>
      </c>
      <c r="AC124" s="65">
        <v>0</v>
      </c>
      <c r="AD124" s="63"/>
      <c r="AE124" s="63" t="b">
        <v>0</v>
      </c>
      <c r="AF124" s="68">
        <v>0</v>
      </c>
      <c r="AG124" s="64">
        <v>0</v>
      </c>
      <c r="AH124" s="63"/>
      <c r="AI124" s="66">
        <v>2443000000</v>
      </c>
      <c r="AJ124" s="63" t="s">
        <v>34</v>
      </c>
      <c r="AK124" s="63" t="s">
        <v>2531</v>
      </c>
      <c r="AL124" s="63" t="s">
        <v>34</v>
      </c>
      <c r="AM124" s="67">
        <v>0</v>
      </c>
      <c r="AN124" s="63" t="s">
        <v>36</v>
      </c>
      <c r="AO124" s="67">
        <v>0</v>
      </c>
      <c r="AP124" s="64"/>
      <c r="AQ124" s="64"/>
      <c r="AR124" s="65"/>
      <c r="AS124" s="66">
        <v>0</v>
      </c>
      <c r="AT124" s="63"/>
      <c r="AU124" s="65"/>
      <c r="AV124" s="63"/>
      <c r="AW124" s="63"/>
      <c r="AX124" s="66"/>
      <c r="AY124" s="66"/>
      <c r="AZ124" s="66"/>
      <c r="BA124" s="66"/>
      <c r="BB124" s="63"/>
      <c r="BC124" s="63"/>
      <c r="BD124" s="63"/>
      <c r="BE124" s="64"/>
      <c r="BF124" s="63"/>
      <c r="BG124" s="63"/>
      <c r="BH124" s="67"/>
    </row>
    <row r="125" spans="1:60">
      <c r="A125" s="63" t="s">
        <v>2794</v>
      </c>
      <c r="B125" s="63" t="s">
        <v>2793</v>
      </c>
      <c r="C125" s="63" t="s">
        <v>2794</v>
      </c>
      <c r="D125" s="63" t="s">
        <v>2522</v>
      </c>
      <c r="E125" s="63"/>
      <c r="F125" s="63"/>
      <c r="G125" s="63" t="s">
        <v>2794</v>
      </c>
      <c r="H125" s="63" t="s">
        <v>2794</v>
      </c>
      <c r="I125" s="63" t="s">
        <v>2712</v>
      </c>
      <c r="J125" s="63"/>
      <c r="K125" s="64">
        <v>0</v>
      </c>
      <c r="L125" s="63"/>
      <c r="M125" s="63" t="s">
        <v>2524</v>
      </c>
      <c r="N125" s="63" t="s">
        <v>2233</v>
      </c>
      <c r="O125" s="63" t="s">
        <v>2234</v>
      </c>
      <c r="P125" s="63" t="s">
        <v>2229</v>
      </c>
      <c r="Q125" s="63" t="s">
        <v>2229</v>
      </c>
      <c r="R125" s="63" t="s">
        <v>2229</v>
      </c>
      <c r="S125" s="63" t="s">
        <v>2229</v>
      </c>
      <c r="T125" s="65">
        <v>0</v>
      </c>
      <c r="U125" s="66">
        <v>0</v>
      </c>
      <c r="V125" s="66">
        <v>42589084</v>
      </c>
      <c r="W125" s="66">
        <v>0</v>
      </c>
      <c r="X125" s="66">
        <v>0</v>
      </c>
      <c r="Y125" s="66">
        <v>0</v>
      </c>
      <c r="Z125" s="66">
        <v>0</v>
      </c>
      <c r="AA125" s="67">
        <v>0</v>
      </c>
      <c r="AB125" s="65">
        <v>0</v>
      </c>
      <c r="AC125" s="65">
        <v>0</v>
      </c>
      <c r="AD125" s="63"/>
      <c r="AE125" s="63" t="b">
        <v>0</v>
      </c>
      <c r="AF125" s="68">
        <v>0</v>
      </c>
      <c r="AG125" s="64">
        <v>0</v>
      </c>
      <c r="AH125" s="63"/>
      <c r="AI125" s="66">
        <v>42589084</v>
      </c>
      <c r="AJ125" s="63" t="s">
        <v>34</v>
      </c>
      <c r="AK125" s="63" t="s">
        <v>2531</v>
      </c>
      <c r="AL125" s="63" t="s">
        <v>34</v>
      </c>
      <c r="AM125" s="67">
        <v>0</v>
      </c>
      <c r="AN125" s="63" t="s">
        <v>36</v>
      </c>
      <c r="AO125" s="67">
        <v>0</v>
      </c>
      <c r="AP125" s="64"/>
      <c r="AQ125" s="64"/>
      <c r="AR125" s="65"/>
      <c r="AS125" s="66">
        <v>0</v>
      </c>
      <c r="AT125" s="63"/>
      <c r="AU125" s="65"/>
      <c r="AV125" s="63"/>
      <c r="AW125" s="63"/>
      <c r="AX125" s="66"/>
      <c r="AY125" s="66"/>
      <c r="AZ125" s="66"/>
      <c r="BA125" s="66"/>
      <c r="BB125" s="63"/>
      <c r="BC125" s="63"/>
      <c r="BD125" s="63"/>
      <c r="BE125" s="64"/>
      <c r="BF125" s="63"/>
      <c r="BG125" s="63"/>
      <c r="BH125" s="67"/>
    </row>
    <row r="126" spans="1:60">
      <c r="A126" s="63" t="s">
        <v>2796</v>
      </c>
      <c r="B126" s="63" t="s">
        <v>2795</v>
      </c>
      <c r="C126" s="63" t="s">
        <v>2796</v>
      </c>
      <c r="D126" s="63" t="s">
        <v>2607</v>
      </c>
      <c r="E126" s="63"/>
      <c r="F126" s="63"/>
      <c r="G126" s="63" t="s">
        <v>2796</v>
      </c>
      <c r="H126" s="63" t="s">
        <v>2796</v>
      </c>
      <c r="I126" s="63"/>
      <c r="J126" s="63"/>
      <c r="K126" s="64">
        <v>0</v>
      </c>
      <c r="L126" s="63"/>
      <c r="M126" s="63"/>
      <c r="N126" s="63"/>
      <c r="O126" s="63"/>
      <c r="P126" s="63"/>
      <c r="Q126" s="63"/>
      <c r="R126" s="63"/>
      <c r="S126" s="63"/>
      <c r="T126" s="65">
        <v>0</v>
      </c>
      <c r="U126" s="66">
        <v>0</v>
      </c>
      <c r="V126" s="66">
        <v>0</v>
      </c>
      <c r="W126" s="66">
        <v>0</v>
      </c>
      <c r="X126" s="66">
        <v>0</v>
      </c>
      <c r="Y126" s="66">
        <v>0</v>
      </c>
      <c r="Z126" s="66">
        <v>0</v>
      </c>
      <c r="AA126" s="67">
        <v>0</v>
      </c>
      <c r="AB126" s="65">
        <v>0</v>
      </c>
      <c r="AC126" s="65">
        <v>0</v>
      </c>
      <c r="AD126" s="63"/>
      <c r="AE126" s="63" t="b">
        <v>0</v>
      </c>
      <c r="AF126" s="68">
        <v>0</v>
      </c>
      <c r="AG126" s="64">
        <v>0</v>
      </c>
      <c r="AH126" s="63"/>
      <c r="AI126" s="66">
        <v>0</v>
      </c>
      <c r="AJ126" s="63" t="s">
        <v>2608</v>
      </c>
      <c r="AK126" s="63" t="s">
        <v>2531</v>
      </c>
      <c r="AL126" s="63" t="s">
        <v>34</v>
      </c>
      <c r="AM126" s="67">
        <v>0</v>
      </c>
      <c r="AN126" s="63"/>
      <c r="AO126" s="67">
        <v>0</v>
      </c>
      <c r="AP126" s="64"/>
      <c r="AQ126" s="64"/>
      <c r="AR126" s="65"/>
      <c r="AS126" s="66">
        <v>0</v>
      </c>
      <c r="AT126" s="63"/>
      <c r="AU126" s="65"/>
      <c r="AV126" s="63"/>
      <c r="AW126" s="63"/>
      <c r="AX126" s="66"/>
      <c r="AY126" s="66"/>
      <c r="AZ126" s="66"/>
      <c r="BA126" s="66"/>
      <c r="BB126" s="63"/>
      <c r="BC126" s="63"/>
      <c r="BD126" s="63"/>
      <c r="BE126" s="64"/>
      <c r="BF126" s="63"/>
      <c r="BG126" s="63"/>
      <c r="BH126" s="67"/>
    </row>
    <row r="127" spans="1:60">
      <c r="A127" s="63" t="s">
        <v>2798</v>
      </c>
      <c r="B127" s="63" t="s">
        <v>2797</v>
      </c>
      <c r="C127" s="63" t="s">
        <v>2798</v>
      </c>
      <c r="D127" s="63" t="s">
        <v>2522</v>
      </c>
      <c r="E127" s="63"/>
      <c r="F127" s="63"/>
      <c r="G127" s="63" t="s">
        <v>2798</v>
      </c>
      <c r="H127" s="63" t="s">
        <v>2798</v>
      </c>
      <c r="I127" s="63" t="s">
        <v>2523</v>
      </c>
      <c r="J127" s="63"/>
      <c r="K127" s="64">
        <v>0</v>
      </c>
      <c r="L127" s="63"/>
      <c r="M127" s="63" t="s">
        <v>2524</v>
      </c>
      <c r="N127" s="63" t="s">
        <v>2233</v>
      </c>
      <c r="O127" s="63" t="s">
        <v>2234</v>
      </c>
      <c r="P127" s="63" t="s">
        <v>2229</v>
      </c>
      <c r="Q127" s="63" t="s">
        <v>2229</v>
      </c>
      <c r="R127" s="63" t="s">
        <v>2229</v>
      </c>
      <c r="S127" s="63" t="s">
        <v>2229</v>
      </c>
      <c r="T127" s="65">
        <v>0</v>
      </c>
      <c r="U127" s="66">
        <v>0</v>
      </c>
      <c r="V127" s="66">
        <v>3523380</v>
      </c>
      <c r="W127" s="66">
        <v>0</v>
      </c>
      <c r="X127" s="66">
        <v>0</v>
      </c>
      <c r="Y127" s="66">
        <v>0</v>
      </c>
      <c r="Z127" s="66">
        <v>0</v>
      </c>
      <c r="AA127" s="67">
        <v>0</v>
      </c>
      <c r="AB127" s="65">
        <v>0</v>
      </c>
      <c r="AC127" s="65">
        <v>0</v>
      </c>
      <c r="AD127" s="63"/>
      <c r="AE127" s="63" t="b">
        <v>0</v>
      </c>
      <c r="AF127" s="68">
        <v>0</v>
      </c>
      <c r="AG127" s="64">
        <v>0</v>
      </c>
      <c r="AH127" s="63"/>
      <c r="AI127" s="66">
        <v>105380526</v>
      </c>
      <c r="AJ127" s="63" t="s">
        <v>34</v>
      </c>
      <c r="AK127" s="63" t="s">
        <v>2531</v>
      </c>
      <c r="AL127" s="63" t="s">
        <v>34</v>
      </c>
      <c r="AM127" s="67">
        <v>0</v>
      </c>
      <c r="AN127" s="63" t="s">
        <v>36</v>
      </c>
      <c r="AO127" s="67">
        <v>0</v>
      </c>
      <c r="AP127" s="64"/>
      <c r="AQ127" s="64"/>
      <c r="AR127" s="65"/>
      <c r="AS127" s="66">
        <v>0</v>
      </c>
      <c r="AT127" s="63"/>
      <c r="AU127" s="65"/>
      <c r="AV127" s="63"/>
      <c r="AW127" s="63"/>
      <c r="AX127" s="66"/>
      <c r="AY127" s="66"/>
      <c r="AZ127" s="66"/>
      <c r="BA127" s="66"/>
      <c r="BB127" s="63"/>
      <c r="BC127" s="63"/>
      <c r="BD127" s="63"/>
      <c r="BE127" s="64"/>
      <c r="BF127" s="63"/>
      <c r="BG127" s="63"/>
      <c r="BH127" s="67"/>
    </row>
    <row r="128" spans="1:60">
      <c r="A128" s="63" t="s">
        <v>2800</v>
      </c>
      <c r="B128" s="63" t="s">
        <v>2799</v>
      </c>
      <c r="C128" s="63" t="s">
        <v>2800</v>
      </c>
      <c r="D128" s="63" t="s">
        <v>2522</v>
      </c>
      <c r="E128" s="63"/>
      <c r="F128" s="63"/>
      <c r="G128" s="63" t="s">
        <v>2800</v>
      </c>
      <c r="H128" s="63" t="s">
        <v>2800</v>
      </c>
      <c r="I128" s="63" t="s">
        <v>2778</v>
      </c>
      <c r="J128" s="63"/>
      <c r="K128" s="64">
        <v>0</v>
      </c>
      <c r="L128" s="63"/>
      <c r="M128" s="63" t="s">
        <v>2524</v>
      </c>
      <c r="N128" s="63" t="s">
        <v>2233</v>
      </c>
      <c r="O128" s="63" t="s">
        <v>2234</v>
      </c>
      <c r="P128" s="63" t="s">
        <v>2229</v>
      </c>
      <c r="Q128" s="63" t="s">
        <v>2229</v>
      </c>
      <c r="R128" s="63" t="s">
        <v>2229</v>
      </c>
      <c r="S128" s="63" t="s">
        <v>2229</v>
      </c>
      <c r="T128" s="65">
        <v>0</v>
      </c>
      <c r="U128" s="66">
        <v>0</v>
      </c>
      <c r="V128" s="66">
        <v>9772000</v>
      </c>
      <c r="W128" s="66">
        <v>0</v>
      </c>
      <c r="X128" s="66">
        <v>0</v>
      </c>
      <c r="Y128" s="66">
        <v>0</v>
      </c>
      <c r="Z128" s="66">
        <v>0</v>
      </c>
      <c r="AA128" s="67">
        <v>0</v>
      </c>
      <c r="AB128" s="65">
        <v>0</v>
      </c>
      <c r="AC128" s="65">
        <v>0</v>
      </c>
      <c r="AD128" s="63"/>
      <c r="AE128" s="63" t="b">
        <v>0</v>
      </c>
      <c r="AF128" s="68">
        <v>0</v>
      </c>
      <c r="AG128" s="64">
        <v>-8</v>
      </c>
      <c r="AH128" s="63"/>
      <c r="AI128" s="66">
        <v>71824200</v>
      </c>
      <c r="AJ128" s="63" t="s">
        <v>34</v>
      </c>
      <c r="AK128" s="63" t="s">
        <v>2531</v>
      </c>
      <c r="AL128" s="63" t="s">
        <v>34</v>
      </c>
      <c r="AM128" s="67">
        <v>0</v>
      </c>
      <c r="AN128" s="63" t="s">
        <v>36</v>
      </c>
      <c r="AO128" s="67">
        <v>0</v>
      </c>
      <c r="AP128" s="64"/>
      <c r="AQ128" s="64"/>
      <c r="AR128" s="65"/>
      <c r="AS128" s="66">
        <v>0</v>
      </c>
      <c r="AT128" s="63"/>
      <c r="AU128" s="65"/>
      <c r="AV128" s="63"/>
      <c r="AW128" s="63"/>
      <c r="AX128" s="66"/>
      <c r="AY128" s="66"/>
      <c r="AZ128" s="66"/>
      <c r="BA128" s="66"/>
      <c r="BB128" s="63"/>
      <c r="BC128" s="63"/>
      <c r="BD128" s="63"/>
      <c r="BE128" s="64"/>
      <c r="BF128" s="63"/>
      <c r="BG128" s="63"/>
      <c r="BH128" s="67"/>
    </row>
    <row r="129" spans="1:60">
      <c r="A129" s="63" t="s">
        <v>2802</v>
      </c>
      <c r="B129" s="63" t="s">
        <v>2801</v>
      </c>
      <c r="C129" s="63" t="s">
        <v>2802</v>
      </c>
      <c r="D129" s="63" t="s">
        <v>2607</v>
      </c>
      <c r="E129" s="63"/>
      <c r="F129" s="63"/>
      <c r="G129" s="63" t="s">
        <v>2802</v>
      </c>
      <c r="H129" s="63" t="s">
        <v>2802</v>
      </c>
      <c r="I129" s="63"/>
      <c r="J129" s="63"/>
      <c r="K129" s="64">
        <v>0</v>
      </c>
      <c r="L129" s="63"/>
      <c r="M129" s="63"/>
      <c r="N129" s="63"/>
      <c r="O129" s="63" t="s">
        <v>2234</v>
      </c>
      <c r="P129" s="63" t="s">
        <v>2803</v>
      </c>
      <c r="Q129" s="63"/>
      <c r="R129" s="63"/>
      <c r="S129" s="63"/>
      <c r="T129" s="65">
        <v>0</v>
      </c>
      <c r="U129" s="66">
        <v>0</v>
      </c>
      <c r="V129" s="66">
        <v>0</v>
      </c>
      <c r="W129" s="66">
        <v>0</v>
      </c>
      <c r="X129" s="66">
        <v>0</v>
      </c>
      <c r="Y129" s="66">
        <v>0</v>
      </c>
      <c r="Z129" s="66">
        <v>0</v>
      </c>
      <c r="AA129" s="67">
        <v>0</v>
      </c>
      <c r="AB129" s="65">
        <v>0</v>
      </c>
      <c r="AC129" s="65">
        <v>0</v>
      </c>
      <c r="AD129" s="63"/>
      <c r="AE129" s="63" t="b">
        <v>0</v>
      </c>
      <c r="AF129" s="68">
        <v>0</v>
      </c>
      <c r="AG129" s="64">
        <v>0</v>
      </c>
      <c r="AH129" s="63"/>
      <c r="AI129" s="66">
        <v>0</v>
      </c>
      <c r="AJ129" s="63" t="s">
        <v>2722</v>
      </c>
      <c r="AK129" s="63" t="s">
        <v>2531</v>
      </c>
      <c r="AL129" s="63" t="s">
        <v>34</v>
      </c>
      <c r="AM129" s="67">
        <v>0</v>
      </c>
      <c r="AN129" s="63"/>
      <c r="AO129" s="67">
        <v>0</v>
      </c>
      <c r="AP129" s="64"/>
      <c r="AQ129" s="64"/>
      <c r="AR129" s="65"/>
      <c r="AS129" s="66">
        <v>0</v>
      </c>
      <c r="AT129" s="63"/>
      <c r="AU129" s="65"/>
      <c r="AV129" s="63"/>
      <c r="AW129" s="63"/>
      <c r="AX129" s="66"/>
      <c r="AY129" s="66"/>
      <c r="AZ129" s="66"/>
      <c r="BA129" s="66"/>
      <c r="BB129" s="63"/>
      <c r="BC129" s="63"/>
      <c r="BD129" s="63"/>
      <c r="BE129" s="64"/>
      <c r="BF129" s="63"/>
      <c r="BG129" s="63"/>
      <c r="BH129" s="67"/>
    </row>
    <row r="130" spans="1:60">
      <c r="A130" s="63" t="s">
        <v>2805</v>
      </c>
      <c r="B130" s="63" t="s">
        <v>2804</v>
      </c>
      <c r="C130" s="63" t="s">
        <v>2805</v>
      </c>
      <c r="D130" s="63" t="s">
        <v>2522</v>
      </c>
      <c r="E130" s="63"/>
      <c r="F130" s="63"/>
      <c r="G130" s="63" t="s">
        <v>2805</v>
      </c>
      <c r="H130" s="63" t="s">
        <v>2805</v>
      </c>
      <c r="I130" s="63" t="s">
        <v>2541</v>
      </c>
      <c r="J130" s="63"/>
      <c r="K130" s="64">
        <v>0</v>
      </c>
      <c r="L130" s="63"/>
      <c r="M130" s="63"/>
      <c r="N130" s="63" t="s">
        <v>2233</v>
      </c>
      <c r="O130" s="63" t="s">
        <v>2234</v>
      </c>
      <c r="P130" s="63" t="s">
        <v>2229</v>
      </c>
      <c r="Q130" s="63" t="s">
        <v>2229</v>
      </c>
      <c r="R130" s="63" t="s">
        <v>2229</v>
      </c>
      <c r="S130" s="63" t="s">
        <v>2229</v>
      </c>
      <c r="T130" s="65">
        <v>0</v>
      </c>
      <c r="U130" s="66">
        <v>0</v>
      </c>
      <c r="V130" s="66">
        <v>0</v>
      </c>
      <c r="W130" s="66">
        <v>0</v>
      </c>
      <c r="X130" s="66">
        <v>0</v>
      </c>
      <c r="Y130" s="66">
        <v>0</v>
      </c>
      <c r="Z130" s="66">
        <v>0</v>
      </c>
      <c r="AA130" s="67">
        <v>0</v>
      </c>
      <c r="AB130" s="65">
        <v>0</v>
      </c>
      <c r="AC130" s="65">
        <v>0</v>
      </c>
      <c r="AD130" s="63"/>
      <c r="AE130" s="63" t="b">
        <v>0</v>
      </c>
      <c r="AF130" s="68">
        <v>0</v>
      </c>
      <c r="AG130" s="64">
        <v>-150</v>
      </c>
      <c r="AH130" s="63"/>
      <c r="AI130" s="66">
        <v>25380000</v>
      </c>
      <c r="AJ130" s="63" t="s">
        <v>2525</v>
      </c>
      <c r="AK130" s="63" t="s">
        <v>2526</v>
      </c>
      <c r="AL130" s="63" t="s">
        <v>34</v>
      </c>
      <c r="AM130" s="67">
        <v>0</v>
      </c>
      <c r="AN130" s="63" t="s">
        <v>36</v>
      </c>
      <c r="AO130" s="67">
        <v>0</v>
      </c>
      <c r="AP130" s="64"/>
      <c r="AQ130" s="64"/>
      <c r="AR130" s="65"/>
      <c r="AS130" s="66">
        <v>0</v>
      </c>
      <c r="AT130" s="63"/>
      <c r="AU130" s="65"/>
      <c r="AV130" s="63"/>
      <c r="AW130" s="63"/>
      <c r="AX130" s="66"/>
      <c r="AY130" s="66"/>
      <c r="AZ130" s="66"/>
      <c r="BA130" s="66"/>
      <c r="BB130" s="63"/>
      <c r="BC130" s="63"/>
      <c r="BD130" s="63"/>
      <c r="BE130" s="64"/>
      <c r="BF130" s="63"/>
      <c r="BG130" s="63"/>
      <c r="BH130" s="67"/>
    </row>
    <row r="131" spans="1:60">
      <c r="A131" s="63" t="s">
        <v>2807</v>
      </c>
      <c r="B131" s="63" t="s">
        <v>2806</v>
      </c>
      <c r="C131" s="63" t="s">
        <v>2807</v>
      </c>
      <c r="D131" s="63" t="s">
        <v>2522</v>
      </c>
      <c r="E131" s="63" t="s">
        <v>2808</v>
      </c>
      <c r="F131" s="63" t="s">
        <v>2807</v>
      </c>
      <c r="G131" s="63" t="s">
        <v>2807</v>
      </c>
      <c r="H131" s="63" t="s">
        <v>2807</v>
      </c>
      <c r="I131" s="63" t="s">
        <v>2523</v>
      </c>
      <c r="J131" s="63"/>
      <c r="K131" s="64">
        <v>0</v>
      </c>
      <c r="L131" s="63"/>
      <c r="M131" s="63" t="s">
        <v>2524</v>
      </c>
      <c r="N131" s="63" t="s">
        <v>2233</v>
      </c>
      <c r="O131" s="63" t="s">
        <v>2234</v>
      </c>
      <c r="P131" s="63" t="s">
        <v>2229</v>
      </c>
      <c r="Q131" s="63" t="s">
        <v>2229</v>
      </c>
      <c r="R131" s="63" t="s">
        <v>2229</v>
      </c>
      <c r="S131" s="63" t="s">
        <v>2229</v>
      </c>
      <c r="T131" s="65">
        <v>0</v>
      </c>
      <c r="U131" s="66">
        <v>0</v>
      </c>
      <c r="V131" s="66">
        <v>0</v>
      </c>
      <c r="W131" s="66">
        <v>932960000</v>
      </c>
      <c r="X131" s="66">
        <v>0</v>
      </c>
      <c r="Y131" s="66">
        <v>0</v>
      </c>
      <c r="Z131" s="66">
        <v>0</v>
      </c>
      <c r="AA131" s="67">
        <v>0</v>
      </c>
      <c r="AB131" s="65">
        <v>0</v>
      </c>
      <c r="AC131" s="65">
        <v>0</v>
      </c>
      <c r="AD131" s="63"/>
      <c r="AE131" s="63" t="b">
        <v>0</v>
      </c>
      <c r="AF131" s="68">
        <v>0</v>
      </c>
      <c r="AG131" s="64">
        <v>0</v>
      </c>
      <c r="AH131" s="63"/>
      <c r="AI131" s="66">
        <v>0</v>
      </c>
      <c r="AJ131" s="63" t="s">
        <v>2525</v>
      </c>
      <c r="AK131" s="63" t="s">
        <v>2526</v>
      </c>
      <c r="AL131" s="63" t="s">
        <v>34</v>
      </c>
      <c r="AM131" s="67">
        <v>0</v>
      </c>
      <c r="AN131" s="63" t="s">
        <v>36</v>
      </c>
      <c r="AO131" s="67">
        <v>0</v>
      </c>
      <c r="AP131" s="64"/>
      <c r="AQ131" s="64"/>
      <c r="AR131" s="65"/>
      <c r="AS131" s="66">
        <v>0</v>
      </c>
      <c r="AT131" s="63"/>
      <c r="AU131" s="65"/>
      <c r="AV131" s="63"/>
      <c r="AW131" s="63"/>
      <c r="AX131" s="66"/>
      <c r="AY131" s="66"/>
      <c r="AZ131" s="66"/>
      <c r="BA131" s="66"/>
      <c r="BB131" s="63"/>
      <c r="BC131" s="63"/>
      <c r="BD131" s="63"/>
      <c r="BE131" s="64"/>
      <c r="BF131" s="63"/>
      <c r="BG131" s="63"/>
      <c r="BH131" s="67"/>
    </row>
    <row r="132" spans="1:60">
      <c r="A132" s="63" t="s">
        <v>2810</v>
      </c>
      <c r="B132" s="63" t="s">
        <v>2809</v>
      </c>
      <c r="C132" s="63" t="s">
        <v>2810</v>
      </c>
      <c r="D132" s="63" t="s">
        <v>2522</v>
      </c>
      <c r="E132" s="63"/>
      <c r="F132" s="63"/>
      <c r="G132" s="63" t="s">
        <v>2810</v>
      </c>
      <c r="H132" s="63" t="s">
        <v>2810</v>
      </c>
      <c r="I132" s="63" t="s">
        <v>2778</v>
      </c>
      <c r="J132" s="63"/>
      <c r="K132" s="64">
        <v>0</v>
      </c>
      <c r="L132" s="63"/>
      <c r="M132" s="63" t="s">
        <v>2524</v>
      </c>
      <c r="N132" s="63" t="s">
        <v>2233</v>
      </c>
      <c r="O132" s="63" t="s">
        <v>2234</v>
      </c>
      <c r="P132" s="63" t="s">
        <v>2229</v>
      </c>
      <c r="Q132" s="63" t="s">
        <v>2229</v>
      </c>
      <c r="R132" s="63" t="s">
        <v>2229</v>
      </c>
      <c r="S132" s="63" t="s">
        <v>2229</v>
      </c>
      <c r="T132" s="65">
        <v>0</v>
      </c>
      <c r="U132" s="66">
        <v>0</v>
      </c>
      <c r="V132" s="66">
        <v>702243000</v>
      </c>
      <c r="W132" s="66">
        <v>0</v>
      </c>
      <c r="X132" s="66">
        <v>0</v>
      </c>
      <c r="Y132" s="66">
        <v>0</v>
      </c>
      <c r="Z132" s="66">
        <v>0</v>
      </c>
      <c r="AA132" s="67">
        <v>0</v>
      </c>
      <c r="AB132" s="65">
        <v>0</v>
      </c>
      <c r="AC132" s="65">
        <v>0</v>
      </c>
      <c r="AD132" s="63"/>
      <c r="AE132" s="63" t="b">
        <v>0</v>
      </c>
      <c r="AF132" s="68">
        <v>0</v>
      </c>
      <c r="AG132" s="64">
        <v>0</v>
      </c>
      <c r="AH132" s="63"/>
      <c r="AI132" s="66">
        <v>0</v>
      </c>
      <c r="AJ132" s="63" t="s">
        <v>2525</v>
      </c>
      <c r="AK132" s="63" t="s">
        <v>2526</v>
      </c>
      <c r="AL132" s="63" t="s">
        <v>34</v>
      </c>
      <c r="AM132" s="67">
        <v>0</v>
      </c>
      <c r="AN132" s="63" t="s">
        <v>36</v>
      </c>
      <c r="AO132" s="67">
        <v>0</v>
      </c>
      <c r="AP132" s="64"/>
      <c r="AQ132" s="64"/>
      <c r="AR132" s="65"/>
      <c r="AS132" s="66">
        <v>0</v>
      </c>
      <c r="AT132" s="63"/>
      <c r="AU132" s="65"/>
      <c r="AV132" s="63"/>
      <c r="AW132" s="63"/>
      <c r="AX132" s="66"/>
      <c r="AY132" s="66"/>
      <c r="AZ132" s="66"/>
      <c r="BA132" s="66"/>
      <c r="BB132" s="63"/>
      <c r="BC132" s="63"/>
      <c r="BD132" s="63"/>
      <c r="BE132" s="64"/>
      <c r="BF132" s="63"/>
      <c r="BG132" s="63"/>
      <c r="BH132" s="67"/>
    </row>
    <row r="133" spans="1:60">
      <c r="A133" s="63" t="s">
        <v>2812</v>
      </c>
      <c r="B133" s="63" t="s">
        <v>2811</v>
      </c>
      <c r="C133" s="63" t="s">
        <v>2812</v>
      </c>
      <c r="D133" s="63" t="s">
        <v>2522</v>
      </c>
      <c r="E133" s="63"/>
      <c r="F133" s="63"/>
      <c r="G133" s="63" t="s">
        <v>2812</v>
      </c>
      <c r="H133" s="63" t="s">
        <v>2812</v>
      </c>
      <c r="I133" s="63" t="s">
        <v>2778</v>
      </c>
      <c r="J133" s="63"/>
      <c r="K133" s="64">
        <v>0</v>
      </c>
      <c r="L133" s="63"/>
      <c r="M133" s="63" t="s">
        <v>2524</v>
      </c>
      <c r="N133" s="63" t="s">
        <v>2233</v>
      </c>
      <c r="O133" s="63" t="s">
        <v>2234</v>
      </c>
      <c r="P133" s="63" t="s">
        <v>2229</v>
      </c>
      <c r="Q133" s="63" t="s">
        <v>2229</v>
      </c>
      <c r="R133" s="63" t="s">
        <v>2229</v>
      </c>
      <c r="S133" s="63" t="s">
        <v>2229</v>
      </c>
      <c r="T133" s="65">
        <v>0</v>
      </c>
      <c r="U133" s="66">
        <v>0</v>
      </c>
      <c r="V133" s="66">
        <v>702243000</v>
      </c>
      <c r="W133" s="66">
        <v>0</v>
      </c>
      <c r="X133" s="66">
        <v>0</v>
      </c>
      <c r="Y133" s="66">
        <v>0</v>
      </c>
      <c r="Z133" s="66">
        <v>0</v>
      </c>
      <c r="AA133" s="67">
        <v>0</v>
      </c>
      <c r="AB133" s="65">
        <v>0</v>
      </c>
      <c r="AC133" s="65">
        <v>0</v>
      </c>
      <c r="AD133" s="63"/>
      <c r="AE133" s="63" t="b">
        <v>0</v>
      </c>
      <c r="AF133" s="68">
        <v>0</v>
      </c>
      <c r="AG133" s="64">
        <v>0</v>
      </c>
      <c r="AH133" s="63"/>
      <c r="AI133" s="66">
        <v>0</v>
      </c>
      <c r="AJ133" s="63" t="s">
        <v>2525</v>
      </c>
      <c r="AK133" s="63" t="s">
        <v>2526</v>
      </c>
      <c r="AL133" s="63" t="s">
        <v>34</v>
      </c>
      <c r="AM133" s="67">
        <v>0</v>
      </c>
      <c r="AN133" s="63" t="s">
        <v>36</v>
      </c>
      <c r="AO133" s="67">
        <v>0</v>
      </c>
      <c r="AP133" s="64"/>
      <c r="AQ133" s="64"/>
      <c r="AR133" s="65"/>
      <c r="AS133" s="66">
        <v>0</v>
      </c>
      <c r="AT133" s="63"/>
      <c r="AU133" s="65"/>
      <c r="AV133" s="63"/>
      <c r="AW133" s="63"/>
      <c r="AX133" s="66"/>
      <c r="AY133" s="66"/>
      <c r="AZ133" s="66"/>
      <c r="BA133" s="66"/>
      <c r="BB133" s="63"/>
      <c r="BC133" s="63"/>
      <c r="BD133" s="63"/>
      <c r="BE133" s="64"/>
      <c r="BF133" s="63"/>
      <c r="BG133" s="63"/>
      <c r="BH133" s="67"/>
    </row>
    <row r="134" spans="1:60">
      <c r="A134" s="63" t="s">
        <v>2814</v>
      </c>
      <c r="B134" s="63" t="s">
        <v>2813</v>
      </c>
      <c r="C134" s="63" t="s">
        <v>2814</v>
      </c>
      <c r="D134" s="63" t="s">
        <v>2522</v>
      </c>
      <c r="E134" s="63"/>
      <c r="F134" s="63"/>
      <c r="G134" s="63" t="s">
        <v>2814</v>
      </c>
      <c r="H134" s="63" t="s">
        <v>2814</v>
      </c>
      <c r="I134" s="63" t="s">
        <v>2523</v>
      </c>
      <c r="J134" s="63"/>
      <c r="K134" s="64">
        <v>0</v>
      </c>
      <c r="L134" s="63"/>
      <c r="M134" s="63" t="s">
        <v>2524</v>
      </c>
      <c r="N134" s="63" t="s">
        <v>2233</v>
      </c>
      <c r="O134" s="63" t="s">
        <v>2234</v>
      </c>
      <c r="P134" s="63" t="s">
        <v>2229</v>
      </c>
      <c r="Q134" s="63" t="s">
        <v>2229</v>
      </c>
      <c r="R134" s="63" t="s">
        <v>2229</v>
      </c>
      <c r="S134" s="63" t="s">
        <v>2229</v>
      </c>
      <c r="T134" s="65">
        <v>0</v>
      </c>
      <c r="U134" s="66">
        <v>0</v>
      </c>
      <c r="V134" s="66">
        <v>505000000</v>
      </c>
      <c r="W134" s="66">
        <v>0</v>
      </c>
      <c r="X134" s="66">
        <v>0</v>
      </c>
      <c r="Y134" s="66">
        <v>0</v>
      </c>
      <c r="Z134" s="66">
        <v>0</v>
      </c>
      <c r="AA134" s="67">
        <v>0</v>
      </c>
      <c r="AB134" s="65">
        <v>0</v>
      </c>
      <c r="AC134" s="65">
        <v>0</v>
      </c>
      <c r="AD134" s="63"/>
      <c r="AE134" s="63" t="b">
        <v>0</v>
      </c>
      <c r="AF134" s="68">
        <v>0</v>
      </c>
      <c r="AG134" s="64">
        <v>0</v>
      </c>
      <c r="AH134" s="63"/>
      <c r="AI134" s="66">
        <v>1010000000</v>
      </c>
      <c r="AJ134" s="63" t="s">
        <v>34</v>
      </c>
      <c r="AK134" s="63" t="s">
        <v>2531</v>
      </c>
      <c r="AL134" s="63" t="s">
        <v>34</v>
      </c>
      <c r="AM134" s="67">
        <v>0</v>
      </c>
      <c r="AN134" s="63" t="s">
        <v>36</v>
      </c>
      <c r="AO134" s="67">
        <v>0</v>
      </c>
      <c r="AP134" s="64"/>
      <c r="AQ134" s="64"/>
      <c r="AR134" s="65"/>
      <c r="AS134" s="66">
        <v>0</v>
      </c>
      <c r="AT134" s="63"/>
      <c r="AU134" s="65"/>
      <c r="AV134" s="63"/>
      <c r="AW134" s="63"/>
      <c r="AX134" s="66"/>
      <c r="AY134" s="66"/>
      <c r="AZ134" s="66"/>
      <c r="BA134" s="66"/>
      <c r="BB134" s="63"/>
      <c r="BC134" s="63"/>
      <c r="BD134" s="63"/>
      <c r="BE134" s="64"/>
      <c r="BF134" s="63"/>
      <c r="BG134" s="63"/>
      <c r="BH134" s="67"/>
    </row>
    <row r="135" spans="1:60">
      <c r="A135" s="63" t="s">
        <v>2816</v>
      </c>
      <c r="B135" s="63" t="s">
        <v>2815</v>
      </c>
      <c r="C135" s="63" t="s">
        <v>2816</v>
      </c>
      <c r="D135" s="63" t="s">
        <v>2522</v>
      </c>
      <c r="E135" s="63"/>
      <c r="F135" s="63" t="s">
        <v>2817</v>
      </c>
      <c r="G135" s="63" t="s">
        <v>2816</v>
      </c>
      <c r="H135" s="63" t="s">
        <v>2816</v>
      </c>
      <c r="I135" s="63" t="s">
        <v>2523</v>
      </c>
      <c r="J135" s="63"/>
      <c r="K135" s="64">
        <v>0</v>
      </c>
      <c r="L135" s="63"/>
      <c r="M135" s="63" t="s">
        <v>2524</v>
      </c>
      <c r="N135" s="63" t="s">
        <v>2233</v>
      </c>
      <c r="O135" s="63" t="s">
        <v>2234</v>
      </c>
      <c r="P135" s="63" t="s">
        <v>2229</v>
      </c>
      <c r="Q135" s="63" t="s">
        <v>2229</v>
      </c>
      <c r="R135" s="63" t="s">
        <v>2229</v>
      </c>
      <c r="S135" s="63" t="s">
        <v>2229</v>
      </c>
      <c r="T135" s="65">
        <v>0</v>
      </c>
      <c r="U135" s="66">
        <v>0</v>
      </c>
      <c r="V135" s="66">
        <v>90000000</v>
      </c>
      <c r="W135" s="66">
        <v>0</v>
      </c>
      <c r="X135" s="66">
        <v>0</v>
      </c>
      <c r="Y135" s="66">
        <v>0</v>
      </c>
      <c r="Z135" s="66">
        <v>0</v>
      </c>
      <c r="AA135" s="67">
        <v>0</v>
      </c>
      <c r="AB135" s="65">
        <v>0</v>
      </c>
      <c r="AC135" s="65">
        <v>0</v>
      </c>
      <c r="AD135" s="63"/>
      <c r="AE135" s="63" t="b">
        <v>0</v>
      </c>
      <c r="AF135" s="68">
        <v>0</v>
      </c>
      <c r="AG135" s="64">
        <v>0</v>
      </c>
      <c r="AH135" s="63"/>
      <c r="AI135" s="66">
        <v>0</v>
      </c>
      <c r="AJ135" s="63" t="s">
        <v>34</v>
      </c>
      <c r="AK135" s="63" t="s">
        <v>2531</v>
      </c>
      <c r="AL135" s="63" t="s">
        <v>34</v>
      </c>
      <c r="AM135" s="67">
        <v>0</v>
      </c>
      <c r="AN135" s="63" t="s">
        <v>36</v>
      </c>
      <c r="AO135" s="67">
        <v>0</v>
      </c>
      <c r="AP135" s="64"/>
      <c r="AQ135" s="64"/>
      <c r="AR135" s="65"/>
      <c r="AS135" s="66">
        <v>0</v>
      </c>
      <c r="AT135" s="63"/>
      <c r="AU135" s="65"/>
      <c r="AV135" s="63"/>
      <c r="AW135" s="63"/>
      <c r="AX135" s="66"/>
      <c r="AY135" s="66"/>
      <c r="AZ135" s="66"/>
      <c r="BA135" s="66"/>
      <c r="BB135" s="63"/>
      <c r="BC135" s="63"/>
      <c r="BD135" s="63"/>
      <c r="BE135" s="64"/>
      <c r="BF135" s="63"/>
      <c r="BG135" s="63"/>
      <c r="BH135" s="67"/>
    </row>
    <row r="136" spans="1:60">
      <c r="A136" s="63" t="s">
        <v>2819</v>
      </c>
      <c r="B136" s="63" t="s">
        <v>2818</v>
      </c>
      <c r="C136" s="63" t="s">
        <v>2819</v>
      </c>
      <c r="D136" s="63" t="s">
        <v>2522</v>
      </c>
      <c r="E136" s="63" t="s">
        <v>2808</v>
      </c>
      <c r="F136" s="63"/>
      <c r="G136" s="63" t="s">
        <v>2819</v>
      </c>
      <c r="H136" s="63" t="s">
        <v>2819</v>
      </c>
      <c r="I136" s="63" t="s">
        <v>2523</v>
      </c>
      <c r="J136" s="63"/>
      <c r="K136" s="64">
        <v>0</v>
      </c>
      <c r="L136" s="63"/>
      <c r="M136" s="63" t="s">
        <v>2524</v>
      </c>
      <c r="N136" s="63" t="s">
        <v>2233</v>
      </c>
      <c r="O136" s="63" t="s">
        <v>2234</v>
      </c>
      <c r="P136" s="63" t="s">
        <v>2229</v>
      </c>
      <c r="Q136" s="63" t="s">
        <v>2229</v>
      </c>
      <c r="R136" s="63" t="s">
        <v>2229</v>
      </c>
      <c r="S136" s="63" t="s">
        <v>2229</v>
      </c>
      <c r="T136" s="65">
        <v>0</v>
      </c>
      <c r="U136" s="66">
        <v>0</v>
      </c>
      <c r="V136" s="66">
        <v>4972984000</v>
      </c>
      <c r="W136" s="66">
        <v>0</v>
      </c>
      <c r="X136" s="66">
        <v>0</v>
      </c>
      <c r="Y136" s="66">
        <v>0</v>
      </c>
      <c r="Z136" s="66">
        <v>0</v>
      </c>
      <c r="AA136" s="67">
        <v>0</v>
      </c>
      <c r="AB136" s="65">
        <v>0</v>
      </c>
      <c r="AC136" s="65">
        <v>0</v>
      </c>
      <c r="AD136" s="63"/>
      <c r="AE136" s="63" t="b">
        <v>0</v>
      </c>
      <c r="AF136" s="68">
        <v>0</v>
      </c>
      <c r="AG136" s="64">
        <v>0</v>
      </c>
      <c r="AH136" s="63"/>
      <c r="AI136" s="66">
        <v>0</v>
      </c>
      <c r="AJ136" s="63" t="s">
        <v>34</v>
      </c>
      <c r="AK136" s="63" t="s">
        <v>2531</v>
      </c>
      <c r="AL136" s="63" t="s">
        <v>34</v>
      </c>
      <c r="AM136" s="67">
        <v>0</v>
      </c>
      <c r="AN136" s="63" t="s">
        <v>36</v>
      </c>
      <c r="AO136" s="67">
        <v>0</v>
      </c>
      <c r="AP136" s="64"/>
      <c r="AQ136" s="64"/>
      <c r="AR136" s="65"/>
      <c r="AS136" s="66">
        <v>0</v>
      </c>
      <c r="AT136" s="63"/>
      <c r="AU136" s="65"/>
      <c r="AV136" s="63"/>
      <c r="AW136" s="63"/>
      <c r="AX136" s="66"/>
      <c r="AY136" s="66"/>
      <c r="AZ136" s="66"/>
      <c r="BA136" s="66"/>
      <c r="BB136" s="63"/>
      <c r="BC136" s="63"/>
      <c r="BD136" s="63"/>
      <c r="BE136" s="64"/>
      <c r="BF136" s="63"/>
      <c r="BG136" s="63"/>
      <c r="BH136" s="67"/>
    </row>
    <row r="137" spans="1:60">
      <c r="A137" s="63" t="s">
        <v>2821</v>
      </c>
      <c r="B137" s="63" t="s">
        <v>2820</v>
      </c>
      <c r="C137" s="63" t="s">
        <v>2821</v>
      </c>
      <c r="D137" s="63" t="s">
        <v>2522</v>
      </c>
      <c r="E137" s="63"/>
      <c r="F137" s="63"/>
      <c r="G137" s="63" t="s">
        <v>2821</v>
      </c>
      <c r="H137" s="63" t="s">
        <v>2821</v>
      </c>
      <c r="I137" s="63" t="s">
        <v>2712</v>
      </c>
      <c r="J137" s="63"/>
      <c r="K137" s="64">
        <v>0</v>
      </c>
      <c r="L137" s="63"/>
      <c r="M137" s="63" t="s">
        <v>2822</v>
      </c>
      <c r="N137" s="63" t="s">
        <v>2233</v>
      </c>
      <c r="O137" s="63" t="s">
        <v>2234</v>
      </c>
      <c r="P137" s="63" t="s">
        <v>2229</v>
      </c>
      <c r="Q137" s="63" t="s">
        <v>2229</v>
      </c>
      <c r="R137" s="63" t="s">
        <v>2229</v>
      </c>
      <c r="S137" s="63" t="s">
        <v>2229</v>
      </c>
      <c r="T137" s="65">
        <v>0</v>
      </c>
      <c r="U137" s="66">
        <v>0</v>
      </c>
      <c r="V137" s="66">
        <v>4985116060</v>
      </c>
      <c r="W137" s="66">
        <v>7412350000</v>
      </c>
      <c r="X137" s="66">
        <v>0</v>
      </c>
      <c r="Y137" s="66">
        <v>0</v>
      </c>
      <c r="Z137" s="66">
        <v>0</v>
      </c>
      <c r="AA137" s="67">
        <v>0</v>
      </c>
      <c r="AB137" s="65">
        <v>0</v>
      </c>
      <c r="AC137" s="65">
        <v>0</v>
      </c>
      <c r="AD137" s="63"/>
      <c r="AE137" s="63" t="b">
        <v>0</v>
      </c>
      <c r="AF137" s="68">
        <v>0</v>
      </c>
      <c r="AG137" s="64">
        <v>0</v>
      </c>
      <c r="AH137" s="63"/>
      <c r="AI137" s="66">
        <v>4985116060</v>
      </c>
      <c r="AJ137" s="63" t="s">
        <v>2608</v>
      </c>
      <c r="AK137" s="63" t="s">
        <v>2531</v>
      </c>
      <c r="AL137" s="63" t="s">
        <v>34</v>
      </c>
      <c r="AM137" s="67">
        <v>0</v>
      </c>
      <c r="AN137" s="63" t="s">
        <v>36</v>
      </c>
      <c r="AO137" s="67">
        <v>0</v>
      </c>
      <c r="AP137" s="64"/>
      <c r="AQ137" s="64"/>
      <c r="AR137" s="65"/>
      <c r="AS137" s="66">
        <v>0</v>
      </c>
      <c r="AT137" s="63"/>
      <c r="AU137" s="65"/>
      <c r="AV137" s="63"/>
      <c r="AW137" s="63"/>
      <c r="AX137" s="66"/>
      <c r="AY137" s="66"/>
      <c r="AZ137" s="66"/>
      <c r="BA137" s="66"/>
      <c r="BB137" s="63"/>
      <c r="BC137" s="63"/>
      <c r="BD137" s="63"/>
      <c r="BE137" s="64"/>
      <c r="BF137" s="63"/>
      <c r="BG137" s="63"/>
      <c r="BH137" s="67"/>
    </row>
    <row r="138" spans="1:60">
      <c r="A138" s="63" t="s">
        <v>2824</v>
      </c>
      <c r="B138" s="63" t="s">
        <v>2823</v>
      </c>
      <c r="C138" s="63" t="s">
        <v>2824</v>
      </c>
      <c r="D138" s="63" t="s">
        <v>2522</v>
      </c>
      <c r="E138" s="63"/>
      <c r="F138" s="63" t="s">
        <v>2825</v>
      </c>
      <c r="G138" s="63" t="s">
        <v>2824</v>
      </c>
      <c r="H138" s="63" t="s">
        <v>2824</v>
      </c>
      <c r="I138" s="63" t="s">
        <v>2523</v>
      </c>
      <c r="J138" s="63"/>
      <c r="K138" s="64">
        <v>0</v>
      </c>
      <c r="L138" s="63"/>
      <c r="M138" s="63" t="s">
        <v>2524</v>
      </c>
      <c r="N138" s="63" t="s">
        <v>2233</v>
      </c>
      <c r="O138" s="63" t="s">
        <v>2234</v>
      </c>
      <c r="P138" s="63" t="s">
        <v>2229</v>
      </c>
      <c r="Q138" s="63" t="s">
        <v>2229</v>
      </c>
      <c r="R138" s="63" t="s">
        <v>2229</v>
      </c>
      <c r="S138" s="63" t="s">
        <v>2229</v>
      </c>
      <c r="T138" s="65">
        <v>0</v>
      </c>
      <c r="U138" s="66">
        <v>0</v>
      </c>
      <c r="V138" s="66">
        <v>530000000</v>
      </c>
      <c r="W138" s="66">
        <v>0</v>
      </c>
      <c r="X138" s="66">
        <v>0</v>
      </c>
      <c r="Y138" s="66">
        <v>0</v>
      </c>
      <c r="Z138" s="66">
        <v>0</v>
      </c>
      <c r="AA138" s="67">
        <v>0</v>
      </c>
      <c r="AB138" s="65">
        <v>0</v>
      </c>
      <c r="AC138" s="65">
        <v>0</v>
      </c>
      <c r="AD138" s="63"/>
      <c r="AE138" s="63" t="b">
        <v>0</v>
      </c>
      <c r="AF138" s="68">
        <v>0</v>
      </c>
      <c r="AG138" s="64">
        <v>1</v>
      </c>
      <c r="AH138" s="63"/>
      <c r="AI138" s="66">
        <v>530000000</v>
      </c>
      <c r="AJ138" s="63" t="s">
        <v>34</v>
      </c>
      <c r="AK138" s="63" t="s">
        <v>2531</v>
      </c>
      <c r="AL138" s="63" t="s">
        <v>34</v>
      </c>
      <c r="AM138" s="67">
        <v>0</v>
      </c>
      <c r="AN138" s="63" t="s">
        <v>36</v>
      </c>
      <c r="AO138" s="67">
        <v>0</v>
      </c>
      <c r="AP138" s="64"/>
      <c r="AQ138" s="64"/>
      <c r="AR138" s="65"/>
      <c r="AS138" s="66">
        <v>0</v>
      </c>
      <c r="AT138" s="63"/>
      <c r="AU138" s="65"/>
      <c r="AV138" s="63"/>
      <c r="AW138" s="63"/>
      <c r="AX138" s="66"/>
      <c r="AY138" s="66"/>
      <c r="AZ138" s="66"/>
      <c r="BA138" s="66"/>
      <c r="BB138" s="63"/>
      <c r="BC138" s="63"/>
      <c r="BD138" s="63"/>
      <c r="BE138" s="64"/>
      <c r="BF138" s="63"/>
      <c r="BG138" s="63"/>
      <c r="BH138" s="67"/>
    </row>
    <row r="139" spans="1:60">
      <c r="A139" s="63" t="s">
        <v>2827</v>
      </c>
      <c r="B139" s="63" t="s">
        <v>2826</v>
      </c>
      <c r="C139" s="63" t="s">
        <v>2827</v>
      </c>
      <c r="D139" s="63" t="s">
        <v>2607</v>
      </c>
      <c r="E139" s="63"/>
      <c r="F139" s="63"/>
      <c r="G139" s="63" t="s">
        <v>2827</v>
      </c>
      <c r="H139" s="63" t="s">
        <v>2827</v>
      </c>
      <c r="I139" s="63" t="s">
        <v>2828</v>
      </c>
      <c r="J139" s="63"/>
      <c r="K139" s="64">
        <v>0</v>
      </c>
      <c r="L139" s="63"/>
      <c r="M139" s="63"/>
      <c r="N139" s="63"/>
      <c r="O139" s="63" t="s">
        <v>2530</v>
      </c>
      <c r="P139" s="63" t="s">
        <v>2829</v>
      </c>
      <c r="Q139" s="63" t="s">
        <v>2829</v>
      </c>
      <c r="R139" s="63" t="s">
        <v>2829</v>
      </c>
      <c r="S139" s="63" t="s">
        <v>2829</v>
      </c>
      <c r="T139" s="65">
        <v>0</v>
      </c>
      <c r="U139" s="66">
        <v>0</v>
      </c>
      <c r="V139" s="66">
        <v>17000000</v>
      </c>
      <c r="W139" s="66">
        <v>0</v>
      </c>
      <c r="X139" s="66">
        <v>0</v>
      </c>
      <c r="Y139" s="66">
        <v>0</v>
      </c>
      <c r="Z139" s="66">
        <v>0</v>
      </c>
      <c r="AA139" s="67">
        <v>0</v>
      </c>
      <c r="AB139" s="65"/>
      <c r="AC139" s="65"/>
      <c r="AD139" s="63"/>
      <c r="AE139" s="63" t="b">
        <v>0</v>
      </c>
      <c r="AF139" s="68">
        <v>0</v>
      </c>
      <c r="AG139" s="64">
        <v>0</v>
      </c>
      <c r="AH139" s="63"/>
      <c r="AI139" s="66">
        <v>0</v>
      </c>
      <c r="AJ139" s="63" t="s">
        <v>34</v>
      </c>
      <c r="AK139" s="63" t="s">
        <v>2531</v>
      </c>
      <c r="AL139" s="63" t="s">
        <v>34</v>
      </c>
      <c r="AM139" s="67">
        <v>0</v>
      </c>
      <c r="AN139" s="63" t="s">
        <v>36</v>
      </c>
      <c r="AO139" s="67">
        <v>0</v>
      </c>
      <c r="AP139" s="64"/>
      <c r="AQ139" s="64"/>
      <c r="AR139" s="65">
        <v>0</v>
      </c>
      <c r="AS139" s="66"/>
      <c r="AT139" s="63"/>
      <c r="AU139" s="65"/>
      <c r="AV139" s="63"/>
      <c r="AW139" s="63"/>
      <c r="AX139" s="66"/>
      <c r="AY139" s="66"/>
      <c r="AZ139" s="66"/>
      <c r="BA139" s="66"/>
      <c r="BB139" s="63"/>
      <c r="BC139" s="63"/>
      <c r="BD139" s="63"/>
      <c r="BE139" s="64"/>
      <c r="BF139" s="63"/>
      <c r="BG139" s="63"/>
      <c r="BH139" s="67"/>
    </row>
    <row r="140" spans="1:60">
      <c r="A140" s="63" t="s">
        <v>2831</v>
      </c>
      <c r="B140" s="63" t="s">
        <v>2830</v>
      </c>
      <c r="C140" s="63" t="s">
        <v>2831</v>
      </c>
      <c r="D140" s="63" t="s">
        <v>2522</v>
      </c>
      <c r="E140" s="63"/>
      <c r="F140" s="63"/>
      <c r="G140" s="63" t="s">
        <v>2831</v>
      </c>
      <c r="H140" s="63" t="s">
        <v>2831</v>
      </c>
      <c r="I140" s="63" t="s">
        <v>2571</v>
      </c>
      <c r="J140" s="63"/>
      <c r="K140" s="64">
        <v>0</v>
      </c>
      <c r="L140" s="63"/>
      <c r="M140" s="63"/>
      <c r="N140" s="63" t="s">
        <v>2233</v>
      </c>
      <c r="O140" s="63" t="s">
        <v>2234</v>
      </c>
      <c r="P140" s="63" t="s">
        <v>2229</v>
      </c>
      <c r="Q140" s="63" t="s">
        <v>2229</v>
      </c>
      <c r="R140" s="63" t="s">
        <v>2229</v>
      </c>
      <c r="S140" s="63" t="s">
        <v>2229</v>
      </c>
      <c r="T140" s="65">
        <v>0</v>
      </c>
      <c r="U140" s="66">
        <v>0</v>
      </c>
      <c r="V140" s="66">
        <v>0</v>
      </c>
      <c r="W140" s="66">
        <v>0</v>
      </c>
      <c r="X140" s="66">
        <v>0</v>
      </c>
      <c r="Y140" s="66">
        <v>0</v>
      </c>
      <c r="Z140" s="66">
        <v>0</v>
      </c>
      <c r="AA140" s="67">
        <v>0</v>
      </c>
      <c r="AB140" s="65">
        <v>0</v>
      </c>
      <c r="AC140" s="65">
        <v>0</v>
      </c>
      <c r="AD140" s="63"/>
      <c r="AE140" s="63" t="b">
        <v>0</v>
      </c>
      <c r="AF140" s="68">
        <v>0</v>
      </c>
      <c r="AG140" s="64">
        <v>7</v>
      </c>
      <c r="AH140" s="63"/>
      <c r="AI140" s="66">
        <v>0</v>
      </c>
      <c r="AJ140" s="63" t="s">
        <v>2525</v>
      </c>
      <c r="AK140" s="63" t="s">
        <v>2526</v>
      </c>
      <c r="AL140" s="63" t="s">
        <v>34</v>
      </c>
      <c r="AM140" s="67">
        <v>0</v>
      </c>
      <c r="AN140" s="63" t="s">
        <v>36</v>
      </c>
      <c r="AO140" s="67">
        <v>0</v>
      </c>
      <c r="AP140" s="64"/>
      <c r="AQ140" s="64"/>
      <c r="AR140" s="65"/>
      <c r="AS140" s="66">
        <v>0</v>
      </c>
      <c r="AT140" s="63"/>
      <c r="AU140" s="65"/>
      <c r="AV140" s="63"/>
      <c r="AW140" s="63"/>
      <c r="AX140" s="66"/>
      <c r="AY140" s="66"/>
      <c r="AZ140" s="66"/>
      <c r="BA140" s="66"/>
      <c r="BB140" s="63"/>
      <c r="BC140" s="63"/>
      <c r="BD140" s="63"/>
      <c r="BE140" s="64"/>
      <c r="BF140" s="63"/>
      <c r="BG140" s="63"/>
      <c r="BH140" s="67"/>
    </row>
    <row r="141" spans="1:60">
      <c r="A141" s="63" t="s">
        <v>2833</v>
      </c>
      <c r="B141" s="63" t="s">
        <v>2832</v>
      </c>
      <c r="C141" s="63" t="s">
        <v>2833</v>
      </c>
      <c r="D141" s="63" t="s">
        <v>2522</v>
      </c>
      <c r="E141" s="63" t="s">
        <v>2540</v>
      </c>
      <c r="F141" s="63"/>
      <c r="G141" s="63" t="s">
        <v>2833</v>
      </c>
      <c r="H141" s="63" t="s">
        <v>2833</v>
      </c>
      <c r="I141" s="63" t="s">
        <v>2541</v>
      </c>
      <c r="J141" s="63"/>
      <c r="K141" s="64">
        <v>0</v>
      </c>
      <c r="L141" s="63"/>
      <c r="M141" s="63"/>
      <c r="N141" s="63" t="s">
        <v>2233</v>
      </c>
      <c r="O141" s="63" t="s">
        <v>2234</v>
      </c>
      <c r="P141" s="63" t="s">
        <v>2229</v>
      </c>
      <c r="Q141" s="63" t="s">
        <v>2229</v>
      </c>
      <c r="R141" s="63" t="s">
        <v>2229</v>
      </c>
      <c r="S141" s="63" t="s">
        <v>2229</v>
      </c>
      <c r="T141" s="65">
        <v>0</v>
      </c>
      <c r="U141" s="66">
        <v>0</v>
      </c>
      <c r="V141" s="66">
        <v>28565</v>
      </c>
      <c r="W141" s="66">
        <v>46000</v>
      </c>
      <c r="X141" s="66">
        <v>57273</v>
      </c>
      <c r="Y141" s="66">
        <v>37720</v>
      </c>
      <c r="Z141" s="66">
        <v>46000</v>
      </c>
      <c r="AA141" s="67">
        <v>0</v>
      </c>
      <c r="AB141" s="65">
        <v>0</v>
      </c>
      <c r="AC141" s="65">
        <v>0</v>
      </c>
      <c r="AD141" s="63"/>
      <c r="AE141" s="63" t="b">
        <v>0</v>
      </c>
      <c r="AF141" s="68">
        <v>0</v>
      </c>
      <c r="AG141" s="64">
        <v>13150</v>
      </c>
      <c r="AH141" s="63"/>
      <c r="AI141" s="66">
        <v>2771319170</v>
      </c>
      <c r="AJ141" s="63" t="s">
        <v>2525</v>
      </c>
      <c r="AK141" s="63" t="s">
        <v>2526</v>
      </c>
      <c r="AL141" s="63" t="s">
        <v>34</v>
      </c>
      <c r="AM141" s="67">
        <v>0</v>
      </c>
      <c r="AN141" s="63" t="s">
        <v>36</v>
      </c>
      <c r="AO141" s="67">
        <v>1</v>
      </c>
      <c r="AP141" s="64"/>
      <c r="AQ141" s="64"/>
      <c r="AR141" s="65"/>
      <c r="AS141" s="66">
        <v>0</v>
      </c>
      <c r="AT141" s="63"/>
      <c r="AU141" s="65"/>
      <c r="AV141" s="63"/>
      <c r="AW141" s="63"/>
      <c r="AX141" s="66"/>
      <c r="AY141" s="66"/>
      <c r="AZ141" s="66"/>
      <c r="BA141" s="66"/>
      <c r="BB141" s="63"/>
      <c r="BC141" s="63"/>
      <c r="BD141" s="63"/>
      <c r="BE141" s="64"/>
      <c r="BF141" s="63"/>
      <c r="BG141" s="63"/>
      <c r="BH141" s="67"/>
    </row>
    <row r="142" spans="1:60">
      <c r="A142" s="63" t="s">
        <v>2835</v>
      </c>
      <c r="B142" s="63" t="s">
        <v>2834</v>
      </c>
      <c r="C142" s="63" t="s">
        <v>2835</v>
      </c>
      <c r="D142" s="63" t="s">
        <v>2522</v>
      </c>
      <c r="E142" s="63"/>
      <c r="F142" s="63"/>
      <c r="G142" s="63" t="s">
        <v>2835</v>
      </c>
      <c r="H142" s="63" t="s">
        <v>2835</v>
      </c>
      <c r="I142" s="63" t="s">
        <v>2571</v>
      </c>
      <c r="J142" s="63"/>
      <c r="K142" s="64">
        <v>0</v>
      </c>
      <c r="L142" s="63"/>
      <c r="M142" s="63"/>
      <c r="N142" s="63" t="s">
        <v>2233</v>
      </c>
      <c r="O142" s="63" t="s">
        <v>2234</v>
      </c>
      <c r="P142" s="63" t="s">
        <v>2229</v>
      </c>
      <c r="Q142" s="63" t="s">
        <v>2229</v>
      </c>
      <c r="R142" s="63" t="s">
        <v>2229</v>
      </c>
      <c r="S142" s="63" t="s">
        <v>2229</v>
      </c>
      <c r="T142" s="65">
        <v>0</v>
      </c>
      <c r="U142" s="66">
        <v>0</v>
      </c>
      <c r="V142" s="66">
        <v>34000</v>
      </c>
      <c r="W142" s="66">
        <v>0</v>
      </c>
      <c r="X142" s="66">
        <v>0</v>
      </c>
      <c r="Y142" s="66">
        <v>0</v>
      </c>
      <c r="Z142" s="66">
        <v>0</v>
      </c>
      <c r="AA142" s="67">
        <v>0</v>
      </c>
      <c r="AB142" s="65">
        <v>0</v>
      </c>
      <c r="AC142" s="65">
        <v>0</v>
      </c>
      <c r="AD142" s="63"/>
      <c r="AE142" s="63" t="b">
        <v>0</v>
      </c>
      <c r="AF142" s="68">
        <v>0</v>
      </c>
      <c r="AG142" s="64">
        <v>0</v>
      </c>
      <c r="AH142" s="63"/>
      <c r="AI142" s="66">
        <v>0</v>
      </c>
      <c r="AJ142" s="63" t="s">
        <v>34</v>
      </c>
      <c r="AK142" s="63" t="s">
        <v>2531</v>
      </c>
      <c r="AL142" s="63" t="s">
        <v>34</v>
      </c>
      <c r="AM142" s="67">
        <v>0</v>
      </c>
      <c r="AN142" s="63" t="s">
        <v>36</v>
      </c>
      <c r="AO142" s="67">
        <v>0</v>
      </c>
      <c r="AP142" s="64"/>
      <c r="AQ142" s="64"/>
      <c r="AR142" s="65"/>
      <c r="AS142" s="66">
        <v>0</v>
      </c>
      <c r="AT142" s="63"/>
      <c r="AU142" s="65"/>
      <c r="AV142" s="63"/>
      <c r="AW142" s="63"/>
      <c r="AX142" s="66"/>
      <c r="AY142" s="66"/>
      <c r="AZ142" s="66"/>
      <c r="BA142" s="66"/>
      <c r="BB142" s="63"/>
      <c r="BC142" s="63"/>
      <c r="BD142" s="63"/>
      <c r="BE142" s="64"/>
      <c r="BF142" s="63"/>
      <c r="BG142" s="63"/>
      <c r="BH142" s="67"/>
    </row>
    <row r="143" spans="1:60">
      <c r="A143" s="63" t="s">
        <v>2836</v>
      </c>
      <c r="B143" s="63" t="s">
        <v>2239</v>
      </c>
      <c r="C143" s="63" t="s">
        <v>2836</v>
      </c>
      <c r="D143" s="63" t="s">
        <v>2522</v>
      </c>
      <c r="E143" s="63" t="s">
        <v>2540</v>
      </c>
      <c r="F143" s="63"/>
      <c r="G143" s="63" t="s">
        <v>2836</v>
      </c>
      <c r="H143" s="63" t="s">
        <v>2836</v>
      </c>
      <c r="I143" s="63" t="s">
        <v>2541</v>
      </c>
      <c r="J143" s="63"/>
      <c r="K143" s="64">
        <v>0</v>
      </c>
      <c r="L143" s="63"/>
      <c r="M143" s="63"/>
      <c r="N143" s="63" t="s">
        <v>2233</v>
      </c>
      <c r="O143" s="63" t="s">
        <v>2234</v>
      </c>
      <c r="P143" s="63" t="s">
        <v>2229</v>
      </c>
      <c r="Q143" s="63" t="s">
        <v>2229</v>
      </c>
      <c r="R143" s="63" t="s">
        <v>2229</v>
      </c>
      <c r="S143" s="63" t="s">
        <v>2229</v>
      </c>
      <c r="T143" s="65">
        <v>0</v>
      </c>
      <c r="U143" s="66">
        <v>0</v>
      </c>
      <c r="V143" s="66">
        <v>57130</v>
      </c>
      <c r="W143" s="66">
        <v>92000</v>
      </c>
      <c r="X143" s="66">
        <v>92000</v>
      </c>
      <c r="Y143" s="66">
        <v>0</v>
      </c>
      <c r="Z143" s="66">
        <v>92000</v>
      </c>
      <c r="AA143" s="67">
        <v>0</v>
      </c>
      <c r="AB143" s="65">
        <v>0</v>
      </c>
      <c r="AC143" s="65">
        <v>0</v>
      </c>
      <c r="AD143" s="63"/>
      <c r="AE143" s="63" t="b">
        <v>0</v>
      </c>
      <c r="AF143" s="68">
        <v>0</v>
      </c>
      <c r="AG143" s="64">
        <v>9</v>
      </c>
      <c r="AH143" s="63"/>
      <c r="AI143" s="66">
        <v>25708500</v>
      </c>
      <c r="AJ143" s="63" t="s">
        <v>2525</v>
      </c>
      <c r="AK143" s="63" t="s">
        <v>2526</v>
      </c>
      <c r="AL143" s="63" t="s">
        <v>34</v>
      </c>
      <c r="AM143" s="67">
        <v>0</v>
      </c>
      <c r="AN143" s="63" t="s">
        <v>36</v>
      </c>
      <c r="AO143" s="67">
        <v>1</v>
      </c>
      <c r="AP143" s="64"/>
      <c r="AQ143" s="64"/>
      <c r="AR143" s="65"/>
      <c r="AS143" s="66">
        <v>0</v>
      </c>
      <c r="AT143" s="63"/>
      <c r="AU143" s="65"/>
      <c r="AV143" s="63"/>
      <c r="AW143" s="63"/>
      <c r="AX143" s="66"/>
      <c r="AY143" s="66"/>
      <c r="AZ143" s="66"/>
      <c r="BA143" s="66"/>
      <c r="BB143" s="63"/>
      <c r="BC143" s="63"/>
      <c r="BD143" s="63"/>
      <c r="BE143" s="64"/>
      <c r="BF143" s="63"/>
      <c r="BG143" s="63"/>
      <c r="BH143" s="67"/>
    </row>
    <row r="144" spans="1:60">
      <c r="A144" s="63" t="s">
        <v>2838</v>
      </c>
      <c r="B144" s="63" t="s">
        <v>2837</v>
      </c>
      <c r="C144" s="63" t="s">
        <v>2838</v>
      </c>
      <c r="D144" s="63" t="s">
        <v>2522</v>
      </c>
      <c r="E144" s="63"/>
      <c r="F144" s="63"/>
      <c r="G144" s="63" t="s">
        <v>2838</v>
      </c>
      <c r="H144" s="63" t="s">
        <v>2838</v>
      </c>
      <c r="I144" s="63" t="s">
        <v>2541</v>
      </c>
      <c r="J144" s="63"/>
      <c r="K144" s="64">
        <v>0</v>
      </c>
      <c r="L144" s="63"/>
      <c r="M144" s="63" t="s">
        <v>2524</v>
      </c>
      <c r="N144" s="63" t="s">
        <v>2233</v>
      </c>
      <c r="O144" s="63" t="s">
        <v>2234</v>
      </c>
      <c r="P144" s="63" t="s">
        <v>2229</v>
      </c>
      <c r="Q144" s="63" t="s">
        <v>2229</v>
      </c>
      <c r="R144" s="63" t="s">
        <v>2229</v>
      </c>
      <c r="S144" s="63" t="s">
        <v>2229</v>
      </c>
      <c r="T144" s="65">
        <v>0</v>
      </c>
      <c r="U144" s="66">
        <v>0</v>
      </c>
      <c r="V144" s="66">
        <v>0</v>
      </c>
      <c r="W144" s="66">
        <v>0</v>
      </c>
      <c r="X144" s="66">
        <v>0</v>
      </c>
      <c r="Y144" s="66">
        <v>0</v>
      </c>
      <c r="Z144" s="66">
        <v>0</v>
      </c>
      <c r="AA144" s="67">
        <v>0</v>
      </c>
      <c r="AB144" s="65">
        <v>0</v>
      </c>
      <c r="AC144" s="65">
        <v>0</v>
      </c>
      <c r="AD144" s="63"/>
      <c r="AE144" s="63" t="b">
        <v>0</v>
      </c>
      <c r="AF144" s="68">
        <v>0</v>
      </c>
      <c r="AG144" s="64">
        <v>-9</v>
      </c>
      <c r="AH144" s="63"/>
      <c r="AI144" s="66">
        <v>0</v>
      </c>
      <c r="AJ144" s="63" t="s">
        <v>34</v>
      </c>
      <c r="AK144" s="63" t="s">
        <v>2531</v>
      </c>
      <c r="AL144" s="63" t="s">
        <v>34</v>
      </c>
      <c r="AM144" s="67">
        <v>0</v>
      </c>
      <c r="AN144" s="63" t="s">
        <v>36</v>
      </c>
      <c r="AO144" s="67">
        <v>0</v>
      </c>
      <c r="AP144" s="64"/>
      <c r="AQ144" s="64"/>
      <c r="AR144" s="65"/>
      <c r="AS144" s="66">
        <v>0</v>
      </c>
      <c r="AT144" s="63"/>
      <c r="AU144" s="65"/>
      <c r="AV144" s="63"/>
      <c r="AW144" s="63"/>
      <c r="AX144" s="66"/>
      <c r="AY144" s="66"/>
      <c r="AZ144" s="66"/>
      <c r="BA144" s="66"/>
      <c r="BB144" s="63"/>
      <c r="BC144" s="63"/>
      <c r="BD144" s="63"/>
      <c r="BE144" s="64"/>
      <c r="BF144" s="63"/>
      <c r="BG144" s="63"/>
      <c r="BH144" s="67"/>
    </row>
    <row r="145" spans="1:60">
      <c r="A145" s="63" t="s">
        <v>2840</v>
      </c>
      <c r="B145" s="63" t="s">
        <v>2839</v>
      </c>
      <c r="C145" s="63" t="s">
        <v>2840</v>
      </c>
      <c r="D145" s="63" t="s">
        <v>2522</v>
      </c>
      <c r="E145" s="63"/>
      <c r="F145" s="63"/>
      <c r="G145" s="63" t="s">
        <v>2840</v>
      </c>
      <c r="H145" s="63" t="s">
        <v>2840</v>
      </c>
      <c r="I145" s="63" t="s">
        <v>2541</v>
      </c>
      <c r="J145" s="63"/>
      <c r="K145" s="64">
        <v>0</v>
      </c>
      <c r="L145" s="63"/>
      <c r="M145" s="63" t="s">
        <v>2524</v>
      </c>
      <c r="N145" s="63" t="s">
        <v>2233</v>
      </c>
      <c r="O145" s="63" t="s">
        <v>2234</v>
      </c>
      <c r="P145" s="63" t="s">
        <v>2229</v>
      </c>
      <c r="Q145" s="63" t="s">
        <v>2229</v>
      </c>
      <c r="R145" s="63" t="s">
        <v>2229</v>
      </c>
      <c r="S145" s="63" t="s">
        <v>2229</v>
      </c>
      <c r="T145" s="65">
        <v>0</v>
      </c>
      <c r="U145" s="66">
        <v>0</v>
      </c>
      <c r="V145" s="66">
        <v>0</v>
      </c>
      <c r="W145" s="66">
        <v>0</v>
      </c>
      <c r="X145" s="66">
        <v>0</v>
      </c>
      <c r="Y145" s="66">
        <v>0</v>
      </c>
      <c r="Z145" s="66">
        <v>0</v>
      </c>
      <c r="AA145" s="67">
        <v>0</v>
      </c>
      <c r="AB145" s="65">
        <v>0</v>
      </c>
      <c r="AC145" s="65">
        <v>0</v>
      </c>
      <c r="AD145" s="63"/>
      <c r="AE145" s="63" t="b">
        <v>0</v>
      </c>
      <c r="AF145" s="68">
        <v>0</v>
      </c>
      <c r="AG145" s="64">
        <v>-24</v>
      </c>
      <c r="AH145" s="63"/>
      <c r="AI145" s="66">
        <v>0</v>
      </c>
      <c r="AJ145" s="63" t="s">
        <v>34</v>
      </c>
      <c r="AK145" s="63" t="s">
        <v>2531</v>
      </c>
      <c r="AL145" s="63" t="s">
        <v>34</v>
      </c>
      <c r="AM145" s="67">
        <v>0</v>
      </c>
      <c r="AN145" s="63" t="s">
        <v>36</v>
      </c>
      <c r="AO145" s="67">
        <v>0</v>
      </c>
      <c r="AP145" s="64"/>
      <c r="AQ145" s="64"/>
      <c r="AR145" s="65"/>
      <c r="AS145" s="66">
        <v>0</v>
      </c>
      <c r="AT145" s="63"/>
      <c r="AU145" s="65"/>
      <c r="AV145" s="63"/>
      <c r="AW145" s="63"/>
      <c r="AX145" s="66"/>
      <c r="AY145" s="66"/>
      <c r="AZ145" s="66"/>
      <c r="BA145" s="66"/>
      <c r="BB145" s="63"/>
      <c r="BC145" s="63"/>
      <c r="BD145" s="63"/>
      <c r="BE145" s="64"/>
      <c r="BF145" s="63"/>
      <c r="BG145" s="63"/>
      <c r="BH145" s="67"/>
    </row>
    <row r="146" spans="1:60">
      <c r="A146" s="63" t="s">
        <v>2842</v>
      </c>
      <c r="B146" s="63" t="s">
        <v>2841</v>
      </c>
      <c r="C146" s="63" t="s">
        <v>2842</v>
      </c>
      <c r="D146" s="63" t="s">
        <v>2522</v>
      </c>
      <c r="E146" s="63" t="s">
        <v>2553</v>
      </c>
      <c r="F146" s="63"/>
      <c r="G146" s="63" t="s">
        <v>2842</v>
      </c>
      <c r="H146" s="63" t="s">
        <v>2842</v>
      </c>
      <c r="I146" s="63" t="s">
        <v>2554</v>
      </c>
      <c r="J146" s="63"/>
      <c r="K146" s="64">
        <v>0</v>
      </c>
      <c r="L146" s="63"/>
      <c r="M146" s="63"/>
      <c r="N146" s="63" t="s">
        <v>2233</v>
      </c>
      <c r="O146" s="63" t="s">
        <v>2234</v>
      </c>
      <c r="P146" s="63" t="s">
        <v>2229</v>
      </c>
      <c r="Q146" s="63" t="s">
        <v>2229</v>
      </c>
      <c r="R146" s="63" t="s">
        <v>2229</v>
      </c>
      <c r="S146" s="63" t="s">
        <v>2229</v>
      </c>
      <c r="T146" s="65">
        <v>0</v>
      </c>
      <c r="U146" s="66">
        <v>0</v>
      </c>
      <c r="V146" s="66">
        <v>380000</v>
      </c>
      <c r="W146" s="66">
        <v>505000</v>
      </c>
      <c r="X146" s="66">
        <v>372727</v>
      </c>
      <c r="Y146" s="66">
        <v>0</v>
      </c>
      <c r="Z146" s="66">
        <v>404545</v>
      </c>
      <c r="AA146" s="67">
        <v>0</v>
      </c>
      <c r="AB146" s="65">
        <v>0</v>
      </c>
      <c r="AC146" s="65">
        <v>0</v>
      </c>
      <c r="AD146" s="63"/>
      <c r="AE146" s="63" t="b">
        <v>0</v>
      </c>
      <c r="AF146" s="68">
        <v>0</v>
      </c>
      <c r="AG146" s="64">
        <v>75</v>
      </c>
      <c r="AH146" s="63"/>
      <c r="AI146" s="66">
        <v>149800000</v>
      </c>
      <c r="AJ146" s="63" t="s">
        <v>34</v>
      </c>
      <c r="AK146" s="63" t="s">
        <v>2564</v>
      </c>
      <c r="AL146" s="63" t="s">
        <v>34</v>
      </c>
      <c r="AM146" s="67">
        <v>0</v>
      </c>
      <c r="AN146" s="63" t="s">
        <v>36</v>
      </c>
      <c r="AO146" s="67">
        <v>0</v>
      </c>
      <c r="AP146" s="64"/>
      <c r="AQ146" s="64"/>
      <c r="AR146" s="65"/>
      <c r="AS146" s="66">
        <v>0</v>
      </c>
      <c r="AT146" s="63" t="s">
        <v>2555</v>
      </c>
      <c r="AU146" s="65">
        <v>12</v>
      </c>
      <c r="AV146" s="63" t="s">
        <v>2556</v>
      </c>
      <c r="AW146" s="63" t="s">
        <v>2843</v>
      </c>
      <c r="AX146" s="66">
        <v>42083.333333000002</v>
      </c>
      <c r="AY146" s="66">
        <v>31060.583332999999</v>
      </c>
      <c r="AZ146" s="66">
        <v>0</v>
      </c>
      <c r="BA146" s="66">
        <v>33712.083333000002</v>
      </c>
      <c r="BB146" s="63"/>
      <c r="BC146" s="63"/>
      <c r="BD146" s="63"/>
      <c r="BE146" s="64"/>
      <c r="BF146" s="63"/>
      <c r="BG146" s="63"/>
      <c r="BH146" s="67"/>
    </row>
    <row r="147" spans="1:60">
      <c r="A147" s="63" t="s">
        <v>2845</v>
      </c>
      <c r="B147" s="63" t="s">
        <v>2844</v>
      </c>
      <c r="C147" s="63" t="s">
        <v>2845</v>
      </c>
      <c r="D147" s="63" t="s">
        <v>2522</v>
      </c>
      <c r="E147" s="63" t="s">
        <v>2553</v>
      </c>
      <c r="F147" s="63"/>
      <c r="G147" s="63" t="s">
        <v>2845</v>
      </c>
      <c r="H147" s="63" t="s">
        <v>2845</v>
      </c>
      <c r="I147" s="63" t="s">
        <v>2554</v>
      </c>
      <c r="J147" s="63"/>
      <c r="K147" s="64">
        <v>0</v>
      </c>
      <c r="L147" s="63"/>
      <c r="M147" s="63"/>
      <c r="N147" s="63" t="s">
        <v>2233</v>
      </c>
      <c r="O147" s="63" t="s">
        <v>2234</v>
      </c>
      <c r="P147" s="63" t="s">
        <v>2229</v>
      </c>
      <c r="Q147" s="63" t="s">
        <v>2229</v>
      </c>
      <c r="R147" s="63" t="s">
        <v>2229</v>
      </c>
      <c r="S147" s="63" t="s">
        <v>2229</v>
      </c>
      <c r="T147" s="65">
        <v>0</v>
      </c>
      <c r="U147" s="66">
        <v>0</v>
      </c>
      <c r="V147" s="66">
        <v>0</v>
      </c>
      <c r="W147" s="66">
        <v>426000</v>
      </c>
      <c r="X147" s="66">
        <v>500000</v>
      </c>
      <c r="Y147" s="66">
        <v>0</v>
      </c>
      <c r="Z147" s="66">
        <v>426000</v>
      </c>
      <c r="AA147" s="67">
        <v>0</v>
      </c>
      <c r="AB147" s="65">
        <v>0</v>
      </c>
      <c r="AC147" s="65">
        <v>0</v>
      </c>
      <c r="AD147" s="63"/>
      <c r="AE147" s="63" t="b">
        <v>0</v>
      </c>
      <c r="AF147" s="68">
        <v>0</v>
      </c>
      <c r="AG147" s="64">
        <v>0</v>
      </c>
      <c r="AH147" s="63"/>
      <c r="AI147" s="66">
        <v>0</v>
      </c>
      <c r="AJ147" s="63" t="s">
        <v>2525</v>
      </c>
      <c r="AK147" s="63" t="s">
        <v>2526</v>
      </c>
      <c r="AL147" s="63" t="s">
        <v>34</v>
      </c>
      <c r="AM147" s="67">
        <v>0</v>
      </c>
      <c r="AN147" s="63" t="s">
        <v>36</v>
      </c>
      <c r="AO147" s="67">
        <v>0</v>
      </c>
      <c r="AP147" s="64"/>
      <c r="AQ147" s="64"/>
      <c r="AR147" s="65"/>
      <c r="AS147" s="66">
        <v>0</v>
      </c>
      <c r="AT147" s="63" t="s">
        <v>2555</v>
      </c>
      <c r="AU147" s="65">
        <v>12</v>
      </c>
      <c r="AV147" s="63" t="s">
        <v>2556</v>
      </c>
      <c r="AW147" s="63" t="s">
        <v>2843</v>
      </c>
      <c r="AX147" s="66">
        <v>35500</v>
      </c>
      <c r="AY147" s="66">
        <v>41666.666665999997</v>
      </c>
      <c r="AZ147" s="66">
        <v>0</v>
      </c>
      <c r="BA147" s="66">
        <v>35500</v>
      </c>
      <c r="BB147" s="63"/>
      <c r="BC147" s="63"/>
      <c r="BD147" s="63"/>
      <c r="BE147" s="64"/>
      <c r="BF147" s="63"/>
      <c r="BG147" s="63"/>
      <c r="BH147" s="67"/>
    </row>
    <row r="148" spans="1:60">
      <c r="A148" s="63" t="s">
        <v>2847</v>
      </c>
      <c r="B148" s="63" t="s">
        <v>2846</v>
      </c>
      <c r="C148" s="63" t="s">
        <v>2847</v>
      </c>
      <c r="D148" s="63" t="s">
        <v>2522</v>
      </c>
      <c r="E148" s="63" t="s">
        <v>2553</v>
      </c>
      <c r="F148" s="63"/>
      <c r="G148" s="63" t="s">
        <v>2847</v>
      </c>
      <c r="H148" s="63" t="s">
        <v>2847</v>
      </c>
      <c r="I148" s="63" t="s">
        <v>2554</v>
      </c>
      <c r="J148" s="63"/>
      <c r="K148" s="64">
        <v>0</v>
      </c>
      <c r="L148" s="63"/>
      <c r="M148" s="63"/>
      <c r="N148" s="63" t="s">
        <v>2233</v>
      </c>
      <c r="O148" s="63" t="s">
        <v>2234</v>
      </c>
      <c r="P148" s="63" t="s">
        <v>2229</v>
      </c>
      <c r="Q148" s="63" t="s">
        <v>2229</v>
      </c>
      <c r="R148" s="63" t="s">
        <v>2229</v>
      </c>
      <c r="S148" s="63" t="s">
        <v>2229</v>
      </c>
      <c r="T148" s="65">
        <v>0</v>
      </c>
      <c r="U148" s="66">
        <v>0</v>
      </c>
      <c r="V148" s="66">
        <v>280000</v>
      </c>
      <c r="W148" s="66">
        <v>370000</v>
      </c>
      <c r="X148" s="66">
        <v>333333</v>
      </c>
      <c r="Y148" s="66">
        <v>0</v>
      </c>
      <c r="Z148" s="66">
        <v>296297</v>
      </c>
      <c r="AA148" s="67">
        <v>0</v>
      </c>
      <c r="AB148" s="65">
        <v>0</v>
      </c>
      <c r="AC148" s="65">
        <v>0</v>
      </c>
      <c r="AD148" s="63"/>
      <c r="AE148" s="63" t="b">
        <v>0</v>
      </c>
      <c r="AF148" s="68">
        <v>0</v>
      </c>
      <c r="AG148" s="64">
        <v>-26</v>
      </c>
      <c r="AH148" s="63"/>
      <c r="AI148" s="66">
        <v>21636000</v>
      </c>
      <c r="AJ148" s="63" t="s">
        <v>34</v>
      </c>
      <c r="AK148" s="63" t="s">
        <v>2564</v>
      </c>
      <c r="AL148" s="63" t="s">
        <v>34</v>
      </c>
      <c r="AM148" s="67">
        <v>0</v>
      </c>
      <c r="AN148" s="63" t="s">
        <v>36</v>
      </c>
      <c r="AO148" s="67">
        <v>0</v>
      </c>
      <c r="AP148" s="64"/>
      <c r="AQ148" s="64"/>
      <c r="AR148" s="65"/>
      <c r="AS148" s="66">
        <v>0</v>
      </c>
      <c r="AT148" s="63" t="s">
        <v>2555</v>
      </c>
      <c r="AU148" s="65">
        <v>24</v>
      </c>
      <c r="AV148" s="63" t="s">
        <v>2556</v>
      </c>
      <c r="AW148" s="63" t="s">
        <v>2557</v>
      </c>
      <c r="AX148" s="66">
        <v>15416.666665999999</v>
      </c>
      <c r="AY148" s="66">
        <v>13888.875</v>
      </c>
      <c r="AZ148" s="66">
        <v>0</v>
      </c>
      <c r="BA148" s="66">
        <v>12345.708333</v>
      </c>
      <c r="BB148" s="63"/>
      <c r="BC148" s="63"/>
      <c r="BD148" s="63"/>
      <c r="BE148" s="64"/>
      <c r="BF148" s="63"/>
      <c r="BG148" s="63"/>
      <c r="BH148" s="67"/>
    </row>
    <row r="149" spans="1:60">
      <c r="A149" s="63" t="s">
        <v>2849</v>
      </c>
      <c r="B149" s="63" t="s">
        <v>2848</v>
      </c>
      <c r="C149" s="63" t="s">
        <v>2849</v>
      </c>
      <c r="D149" s="63" t="s">
        <v>2522</v>
      </c>
      <c r="E149" s="63" t="s">
        <v>2553</v>
      </c>
      <c r="F149" s="63"/>
      <c r="G149" s="63" t="s">
        <v>2849</v>
      </c>
      <c r="H149" s="63" t="s">
        <v>2849</v>
      </c>
      <c r="I149" s="63" t="s">
        <v>2554</v>
      </c>
      <c r="J149" s="63"/>
      <c r="K149" s="64">
        <v>0</v>
      </c>
      <c r="L149" s="63"/>
      <c r="M149" s="63"/>
      <c r="N149" s="63" t="s">
        <v>2233</v>
      </c>
      <c r="O149" s="63" t="s">
        <v>2234</v>
      </c>
      <c r="P149" s="63" t="s">
        <v>2229</v>
      </c>
      <c r="Q149" s="63" t="s">
        <v>2229</v>
      </c>
      <c r="R149" s="63" t="s">
        <v>2229</v>
      </c>
      <c r="S149" s="63" t="s">
        <v>2229</v>
      </c>
      <c r="T149" s="65">
        <v>0</v>
      </c>
      <c r="U149" s="66">
        <v>0</v>
      </c>
      <c r="V149" s="66">
        <v>280000</v>
      </c>
      <c r="W149" s="66">
        <v>390000</v>
      </c>
      <c r="X149" s="66">
        <v>333333</v>
      </c>
      <c r="Y149" s="66">
        <v>0</v>
      </c>
      <c r="Z149" s="66">
        <v>296297</v>
      </c>
      <c r="AA149" s="67">
        <v>0</v>
      </c>
      <c r="AB149" s="65">
        <v>0</v>
      </c>
      <c r="AC149" s="65">
        <v>0</v>
      </c>
      <c r="AD149" s="63"/>
      <c r="AE149" s="63" t="b">
        <v>0</v>
      </c>
      <c r="AF149" s="68">
        <v>0</v>
      </c>
      <c r="AG149" s="64">
        <v>21</v>
      </c>
      <c r="AH149" s="63"/>
      <c r="AI149" s="66">
        <v>77928000</v>
      </c>
      <c r="AJ149" s="63" t="s">
        <v>34</v>
      </c>
      <c r="AK149" s="63" t="s">
        <v>2564</v>
      </c>
      <c r="AL149" s="63" t="s">
        <v>34</v>
      </c>
      <c r="AM149" s="67">
        <v>0</v>
      </c>
      <c r="AN149" s="63" t="s">
        <v>36</v>
      </c>
      <c r="AO149" s="67">
        <v>0</v>
      </c>
      <c r="AP149" s="64"/>
      <c r="AQ149" s="64"/>
      <c r="AR149" s="65"/>
      <c r="AS149" s="66">
        <v>0</v>
      </c>
      <c r="AT149" s="63" t="s">
        <v>2555</v>
      </c>
      <c r="AU149" s="65">
        <v>24</v>
      </c>
      <c r="AV149" s="63" t="s">
        <v>2556</v>
      </c>
      <c r="AW149" s="63" t="s">
        <v>2557</v>
      </c>
      <c r="AX149" s="66">
        <v>16250</v>
      </c>
      <c r="AY149" s="66">
        <v>13888.875</v>
      </c>
      <c r="AZ149" s="66">
        <v>0</v>
      </c>
      <c r="BA149" s="66">
        <v>12345.708333</v>
      </c>
      <c r="BB149" s="63"/>
      <c r="BC149" s="63"/>
      <c r="BD149" s="63"/>
      <c r="BE149" s="64"/>
      <c r="BF149" s="63"/>
      <c r="BG149" s="63"/>
      <c r="BH149" s="67"/>
    </row>
    <row r="150" spans="1:60">
      <c r="A150" s="63" t="s">
        <v>2851</v>
      </c>
      <c r="B150" s="63" t="s">
        <v>2850</v>
      </c>
      <c r="C150" s="63" t="s">
        <v>2851</v>
      </c>
      <c r="D150" s="63" t="s">
        <v>2522</v>
      </c>
      <c r="E150" s="63" t="s">
        <v>2553</v>
      </c>
      <c r="F150" s="63"/>
      <c r="G150" s="63" t="s">
        <v>2851</v>
      </c>
      <c r="H150" s="63" t="s">
        <v>2851</v>
      </c>
      <c r="I150" s="63" t="s">
        <v>2554</v>
      </c>
      <c r="J150" s="63"/>
      <c r="K150" s="64">
        <v>0</v>
      </c>
      <c r="L150" s="63"/>
      <c r="M150" s="63"/>
      <c r="N150" s="63" t="s">
        <v>2233</v>
      </c>
      <c r="O150" s="63" t="s">
        <v>2234</v>
      </c>
      <c r="P150" s="63" t="s">
        <v>2229</v>
      </c>
      <c r="Q150" s="63" t="s">
        <v>2229</v>
      </c>
      <c r="R150" s="63" t="s">
        <v>2229</v>
      </c>
      <c r="S150" s="63" t="s">
        <v>2229</v>
      </c>
      <c r="T150" s="65">
        <v>0</v>
      </c>
      <c r="U150" s="66">
        <v>0</v>
      </c>
      <c r="V150" s="66">
        <v>280000</v>
      </c>
      <c r="W150" s="66">
        <v>370000</v>
      </c>
      <c r="X150" s="66">
        <v>333333</v>
      </c>
      <c r="Y150" s="66">
        <v>0</v>
      </c>
      <c r="Z150" s="66">
        <v>296297</v>
      </c>
      <c r="AA150" s="67">
        <v>0</v>
      </c>
      <c r="AB150" s="65">
        <v>0</v>
      </c>
      <c r="AC150" s="65">
        <v>0</v>
      </c>
      <c r="AD150" s="63"/>
      <c r="AE150" s="63" t="b">
        <v>0</v>
      </c>
      <c r="AF150" s="68">
        <v>0</v>
      </c>
      <c r="AG150" s="64">
        <v>15</v>
      </c>
      <c r="AH150" s="63"/>
      <c r="AI150" s="66">
        <v>42800000</v>
      </c>
      <c r="AJ150" s="63" t="s">
        <v>34</v>
      </c>
      <c r="AK150" s="63" t="s">
        <v>2564</v>
      </c>
      <c r="AL150" s="63" t="s">
        <v>34</v>
      </c>
      <c r="AM150" s="67">
        <v>0</v>
      </c>
      <c r="AN150" s="63" t="s">
        <v>36</v>
      </c>
      <c r="AO150" s="67">
        <v>0</v>
      </c>
      <c r="AP150" s="64"/>
      <c r="AQ150" s="64"/>
      <c r="AR150" s="65"/>
      <c r="AS150" s="66">
        <v>0</v>
      </c>
      <c r="AT150" s="63" t="s">
        <v>2555</v>
      </c>
      <c r="AU150" s="65">
        <v>24</v>
      </c>
      <c r="AV150" s="63" t="s">
        <v>2556</v>
      </c>
      <c r="AW150" s="63" t="s">
        <v>2557</v>
      </c>
      <c r="AX150" s="66">
        <v>15416.666665999999</v>
      </c>
      <c r="AY150" s="66">
        <v>13888.875</v>
      </c>
      <c r="AZ150" s="66">
        <v>0</v>
      </c>
      <c r="BA150" s="66">
        <v>12345.708333</v>
      </c>
      <c r="BB150" s="63"/>
      <c r="BC150" s="63"/>
      <c r="BD150" s="63"/>
      <c r="BE150" s="64"/>
      <c r="BF150" s="63"/>
      <c r="BG150" s="63"/>
      <c r="BH150" s="67"/>
    </row>
    <row r="151" spans="1:60">
      <c r="A151" s="63" t="s">
        <v>2853</v>
      </c>
      <c r="B151" s="63" t="s">
        <v>2852</v>
      </c>
      <c r="C151" s="63" t="s">
        <v>2853</v>
      </c>
      <c r="D151" s="63" t="s">
        <v>2522</v>
      </c>
      <c r="E151" s="63" t="s">
        <v>2553</v>
      </c>
      <c r="F151" s="63"/>
      <c r="G151" s="63" t="s">
        <v>2853</v>
      </c>
      <c r="H151" s="63" t="s">
        <v>2853</v>
      </c>
      <c r="I151" s="63" t="s">
        <v>2554</v>
      </c>
      <c r="J151" s="63"/>
      <c r="K151" s="64">
        <v>0</v>
      </c>
      <c r="L151" s="63"/>
      <c r="M151" s="63"/>
      <c r="N151" s="63" t="s">
        <v>2233</v>
      </c>
      <c r="O151" s="63" t="s">
        <v>2234</v>
      </c>
      <c r="P151" s="63" t="s">
        <v>2229</v>
      </c>
      <c r="Q151" s="63" t="s">
        <v>2229</v>
      </c>
      <c r="R151" s="63" t="s">
        <v>2229</v>
      </c>
      <c r="S151" s="63" t="s">
        <v>2229</v>
      </c>
      <c r="T151" s="65">
        <v>0</v>
      </c>
      <c r="U151" s="66">
        <v>0</v>
      </c>
      <c r="V151" s="66">
        <v>0</v>
      </c>
      <c r="W151" s="66">
        <v>333333</v>
      </c>
      <c r="X151" s="66">
        <v>379630</v>
      </c>
      <c r="Y151" s="66">
        <v>0</v>
      </c>
      <c r="Z151" s="66">
        <v>333333</v>
      </c>
      <c r="AA151" s="67">
        <v>0</v>
      </c>
      <c r="AB151" s="65">
        <v>0</v>
      </c>
      <c r="AC151" s="65">
        <v>0</v>
      </c>
      <c r="AD151" s="63"/>
      <c r="AE151" s="63" t="b">
        <v>0</v>
      </c>
      <c r="AF151" s="68">
        <v>0</v>
      </c>
      <c r="AG151" s="64">
        <v>0</v>
      </c>
      <c r="AH151" s="63"/>
      <c r="AI151" s="66">
        <v>0</v>
      </c>
      <c r="AJ151" s="63" t="s">
        <v>2608</v>
      </c>
      <c r="AK151" s="63" t="s">
        <v>2564</v>
      </c>
      <c r="AL151" s="63" t="s">
        <v>34</v>
      </c>
      <c r="AM151" s="67">
        <v>0</v>
      </c>
      <c r="AN151" s="63" t="s">
        <v>36</v>
      </c>
      <c r="AO151" s="67">
        <v>0</v>
      </c>
      <c r="AP151" s="64"/>
      <c r="AQ151" s="64"/>
      <c r="AR151" s="65"/>
      <c r="AS151" s="66">
        <v>0</v>
      </c>
      <c r="AT151" s="63" t="s">
        <v>2555</v>
      </c>
      <c r="AU151" s="65">
        <v>24</v>
      </c>
      <c r="AV151" s="63" t="s">
        <v>2556</v>
      </c>
      <c r="AW151" s="63" t="s">
        <v>2557</v>
      </c>
      <c r="AX151" s="66">
        <v>13888.875</v>
      </c>
      <c r="AY151" s="66">
        <v>15817.916665999999</v>
      </c>
      <c r="AZ151" s="66">
        <v>0</v>
      </c>
      <c r="BA151" s="66">
        <v>13888.875</v>
      </c>
      <c r="BB151" s="63"/>
      <c r="BC151" s="63"/>
      <c r="BD151" s="63"/>
      <c r="BE151" s="64"/>
      <c r="BF151" s="63"/>
      <c r="BG151" s="63"/>
      <c r="BH151" s="67"/>
    </row>
    <row r="152" spans="1:60">
      <c r="A152" s="63" t="s">
        <v>2855</v>
      </c>
      <c r="B152" s="63" t="s">
        <v>2854</v>
      </c>
      <c r="C152" s="63" t="s">
        <v>2855</v>
      </c>
      <c r="D152" s="63" t="s">
        <v>2522</v>
      </c>
      <c r="E152" s="63" t="s">
        <v>2553</v>
      </c>
      <c r="F152" s="63"/>
      <c r="G152" s="63" t="s">
        <v>2855</v>
      </c>
      <c r="H152" s="63" t="s">
        <v>2855</v>
      </c>
      <c r="I152" s="63" t="s">
        <v>2554</v>
      </c>
      <c r="J152" s="63"/>
      <c r="K152" s="64">
        <v>0</v>
      </c>
      <c r="L152" s="63"/>
      <c r="M152" s="63"/>
      <c r="N152" s="63" t="s">
        <v>2233</v>
      </c>
      <c r="O152" s="63" t="s">
        <v>2234</v>
      </c>
      <c r="P152" s="63" t="s">
        <v>2229</v>
      </c>
      <c r="Q152" s="63" t="s">
        <v>2229</v>
      </c>
      <c r="R152" s="63" t="s">
        <v>2229</v>
      </c>
      <c r="S152" s="63" t="s">
        <v>2229</v>
      </c>
      <c r="T152" s="65">
        <v>0</v>
      </c>
      <c r="U152" s="66">
        <v>0</v>
      </c>
      <c r="V152" s="66">
        <v>0</v>
      </c>
      <c r="W152" s="66">
        <v>486364</v>
      </c>
      <c r="X152" s="66">
        <v>0</v>
      </c>
      <c r="Y152" s="66">
        <v>0</v>
      </c>
      <c r="Z152" s="66">
        <v>0</v>
      </c>
      <c r="AA152" s="67">
        <v>0</v>
      </c>
      <c r="AB152" s="65">
        <v>0</v>
      </c>
      <c r="AC152" s="65">
        <v>0</v>
      </c>
      <c r="AD152" s="63"/>
      <c r="AE152" s="63" t="b">
        <v>0</v>
      </c>
      <c r="AF152" s="68">
        <v>1</v>
      </c>
      <c r="AG152" s="64">
        <v>0</v>
      </c>
      <c r="AH152" s="63"/>
      <c r="AI152" s="66">
        <v>0</v>
      </c>
      <c r="AJ152" s="63" t="s">
        <v>2608</v>
      </c>
      <c r="AK152" s="63" t="s">
        <v>2564</v>
      </c>
      <c r="AL152" s="63" t="s">
        <v>34</v>
      </c>
      <c r="AM152" s="67">
        <v>0</v>
      </c>
      <c r="AN152" s="63" t="s">
        <v>36</v>
      </c>
      <c r="AO152" s="67">
        <v>0</v>
      </c>
      <c r="AP152" s="64"/>
      <c r="AQ152" s="64"/>
      <c r="AR152" s="65"/>
      <c r="AS152" s="66">
        <v>0</v>
      </c>
      <c r="AT152" s="63" t="s">
        <v>2555</v>
      </c>
      <c r="AU152" s="65">
        <v>12</v>
      </c>
      <c r="AV152" s="63" t="s">
        <v>2556</v>
      </c>
      <c r="AW152" s="63" t="s">
        <v>2843</v>
      </c>
      <c r="AX152" s="66">
        <v>40530.333333000002</v>
      </c>
      <c r="AY152" s="66">
        <v>0</v>
      </c>
      <c r="AZ152" s="66">
        <v>0</v>
      </c>
      <c r="BA152" s="66">
        <v>0</v>
      </c>
      <c r="BB152" s="63"/>
      <c r="BC152" s="63"/>
      <c r="BD152" s="63"/>
      <c r="BE152" s="64"/>
      <c r="BF152" s="63"/>
      <c r="BG152" s="63"/>
      <c r="BH152" s="67"/>
    </row>
    <row r="153" spans="1:60">
      <c r="A153" s="63" t="s">
        <v>2857</v>
      </c>
      <c r="B153" s="63" t="s">
        <v>2856</v>
      </c>
      <c r="C153" s="63" t="s">
        <v>2857</v>
      </c>
      <c r="D153" s="63" t="s">
        <v>2607</v>
      </c>
      <c r="E153" s="63"/>
      <c r="F153" s="63"/>
      <c r="G153" s="63" t="s">
        <v>2857</v>
      </c>
      <c r="H153" s="63" t="s">
        <v>2857</v>
      </c>
      <c r="I153" s="63" t="s">
        <v>2571</v>
      </c>
      <c r="J153" s="63"/>
      <c r="K153" s="64">
        <v>0</v>
      </c>
      <c r="L153" s="63"/>
      <c r="M153" s="63"/>
      <c r="N153" s="63"/>
      <c r="O153" s="63" t="s">
        <v>2234</v>
      </c>
      <c r="P153" s="63" t="s">
        <v>2229</v>
      </c>
      <c r="Q153" s="63" t="s">
        <v>2229</v>
      </c>
      <c r="R153" s="63" t="s">
        <v>2229</v>
      </c>
      <c r="S153" s="63" t="s">
        <v>2229</v>
      </c>
      <c r="T153" s="65">
        <v>0</v>
      </c>
      <c r="U153" s="66">
        <v>0</v>
      </c>
      <c r="V153" s="66">
        <v>0</v>
      </c>
      <c r="W153" s="66">
        <v>0</v>
      </c>
      <c r="X153" s="66">
        <v>0</v>
      </c>
      <c r="Y153" s="66">
        <v>0</v>
      </c>
      <c r="Z153" s="66">
        <v>0</v>
      </c>
      <c r="AA153" s="67">
        <v>0</v>
      </c>
      <c r="AB153" s="65"/>
      <c r="AC153" s="65"/>
      <c r="AD153" s="63"/>
      <c r="AE153" s="63" t="b">
        <v>0</v>
      </c>
      <c r="AF153" s="68">
        <v>0</v>
      </c>
      <c r="AG153" s="64">
        <v>0</v>
      </c>
      <c r="AH153" s="63"/>
      <c r="AI153" s="66">
        <v>0</v>
      </c>
      <c r="AJ153" s="63" t="s">
        <v>34</v>
      </c>
      <c r="AK153" s="63" t="s">
        <v>2531</v>
      </c>
      <c r="AL153" s="63" t="s">
        <v>34</v>
      </c>
      <c r="AM153" s="67">
        <v>0</v>
      </c>
      <c r="AN153" s="63" t="s">
        <v>36</v>
      </c>
      <c r="AO153" s="67">
        <v>0</v>
      </c>
      <c r="AP153" s="64"/>
      <c r="AQ153" s="64"/>
      <c r="AR153" s="65">
        <v>0</v>
      </c>
      <c r="AS153" s="66"/>
      <c r="AT153" s="63"/>
      <c r="AU153" s="65"/>
      <c r="AV153" s="63"/>
      <c r="AW153" s="63"/>
      <c r="AX153" s="66"/>
      <c r="AY153" s="66"/>
      <c r="AZ153" s="66"/>
      <c r="BA153" s="66"/>
      <c r="BB153" s="63"/>
      <c r="BC153" s="63"/>
      <c r="BD153" s="63"/>
      <c r="BE153" s="64"/>
      <c r="BF153" s="63"/>
      <c r="BG153" s="63"/>
      <c r="BH153" s="67"/>
    </row>
    <row r="154" spans="1:60">
      <c r="A154" s="63" t="s">
        <v>2859</v>
      </c>
      <c r="B154" s="63" t="s">
        <v>2858</v>
      </c>
      <c r="C154" s="63" t="s">
        <v>2859</v>
      </c>
      <c r="D154" s="63" t="s">
        <v>2522</v>
      </c>
      <c r="E154" s="63" t="s">
        <v>2553</v>
      </c>
      <c r="F154" s="63"/>
      <c r="G154" s="63" t="s">
        <v>2859</v>
      </c>
      <c r="H154" s="63" t="s">
        <v>2859</v>
      </c>
      <c r="I154" s="63" t="s">
        <v>2554</v>
      </c>
      <c r="J154" s="63"/>
      <c r="K154" s="64">
        <v>0</v>
      </c>
      <c r="L154" s="63"/>
      <c r="M154" s="63"/>
      <c r="N154" s="63" t="s">
        <v>2233</v>
      </c>
      <c r="O154" s="63" t="s">
        <v>2234</v>
      </c>
      <c r="P154" s="63" t="s">
        <v>2229</v>
      </c>
      <c r="Q154" s="63" t="s">
        <v>2229</v>
      </c>
      <c r="R154" s="63" t="s">
        <v>2229</v>
      </c>
      <c r="S154" s="63" t="s">
        <v>2229</v>
      </c>
      <c r="T154" s="65">
        <v>0</v>
      </c>
      <c r="U154" s="66">
        <v>0</v>
      </c>
      <c r="V154" s="66">
        <v>300000</v>
      </c>
      <c r="W154" s="66">
        <v>404545</v>
      </c>
      <c r="X154" s="66">
        <v>372727</v>
      </c>
      <c r="Y154" s="66">
        <v>0</v>
      </c>
      <c r="Z154" s="66">
        <v>404545</v>
      </c>
      <c r="AA154" s="67">
        <v>0</v>
      </c>
      <c r="AB154" s="65">
        <v>0</v>
      </c>
      <c r="AC154" s="65">
        <v>0</v>
      </c>
      <c r="AD154" s="63"/>
      <c r="AE154" s="63" t="b">
        <v>0</v>
      </c>
      <c r="AF154" s="68">
        <v>0</v>
      </c>
      <c r="AG154" s="64">
        <v>0</v>
      </c>
      <c r="AH154" s="63"/>
      <c r="AI154" s="66">
        <v>0</v>
      </c>
      <c r="AJ154" s="63" t="s">
        <v>34</v>
      </c>
      <c r="AK154" s="63" t="s">
        <v>2531</v>
      </c>
      <c r="AL154" s="63" t="s">
        <v>34</v>
      </c>
      <c r="AM154" s="67">
        <v>0</v>
      </c>
      <c r="AN154" s="63" t="s">
        <v>36</v>
      </c>
      <c r="AO154" s="67">
        <v>0</v>
      </c>
      <c r="AP154" s="64"/>
      <c r="AQ154" s="64"/>
      <c r="AR154" s="65"/>
      <c r="AS154" s="66">
        <v>0</v>
      </c>
      <c r="AT154" s="63" t="s">
        <v>2555</v>
      </c>
      <c r="AU154" s="65">
        <v>12</v>
      </c>
      <c r="AV154" s="63" t="s">
        <v>2556</v>
      </c>
      <c r="AW154" s="63" t="s">
        <v>2843</v>
      </c>
      <c r="AX154" s="66">
        <v>33712.083333000002</v>
      </c>
      <c r="AY154" s="66">
        <v>31060.583332999999</v>
      </c>
      <c r="AZ154" s="66">
        <v>0</v>
      </c>
      <c r="BA154" s="66">
        <v>33712.083333000002</v>
      </c>
      <c r="BB154" s="63"/>
      <c r="BC154" s="63"/>
      <c r="BD154" s="63"/>
      <c r="BE154" s="64"/>
      <c r="BF154" s="63"/>
      <c r="BG154" s="63"/>
      <c r="BH154" s="67"/>
    </row>
    <row r="155" spans="1:60">
      <c r="A155" s="63" t="s">
        <v>2861</v>
      </c>
      <c r="B155" s="63" t="s">
        <v>2860</v>
      </c>
      <c r="C155" s="63" t="s">
        <v>2861</v>
      </c>
      <c r="D155" s="63" t="s">
        <v>2522</v>
      </c>
      <c r="E155" s="63"/>
      <c r="F155" s="63"/>
      <c r="G155" s="63" t="s">
        <v>2861</v>
      </c>
      <c r="H155" s="63" t="s">
        <v>2861</v>
      </c>
      <c r="I155" s="63" t="s">
        <v>2712</v>
      </c>
      <c r="J155" s="63"/>
      <c r="K155" s="64">
        <v>0</v>
      </c>
      <c r="L155" s="63"/>
      <c r="M155" s="63" t="s">
        <v>2524</v>
      </c>
      <c r="N155" s="63" t="s">
        <v>2233</v>
      </c>
      <c r="O155" s="63" t="s">
        <v>2234</v>
      </c>
      <c r="P155" s="63" t="s">
        <v>2229</v>
      </c>
      <c r="Q155" s="63" t="s">
        <v>2229</v>
      </c>
      <c r="R155" s="63" t="s">
        <v>2229</v>
      </c>
      <c r="S155" s="63" t="s">
        <v>2229</v>
      </c>
      <c r="T155" s="65">
        <v>0</v>
      </c>
      <c r="U155" s="66">
        <v>0</v>
      </c>
      <c r="V155" s="66">
        <v>167851095</v>
      </c>
      <c r="W155" s="66">
        <v>0</v>
      </c>
      <c r="X155" s="66">
        <v>0</v>
      </c>
      <c r="Y155" s="66">
        <v>0</v>
      </c>
      <c r="Z155" s="66">
        <v>0</v>
      </c>
      <c r="AA155" s="67">
        <v>0</v>
      </c>
      <c r="AB155" s="65">
        <v>0</v>
      </c>
      <c r="AC155" s="65">
        <v>0</v>
      </c>
      <c r="AD155" s="63"/>
      <c r="AE155" s="63" t="b">
        <v>0</v>
      </c>
      <c r="AF155" s="68">
        <v>0</v>
      </c>
      <c r="AG155" s="64">
        <v>0</v>
      </c>
      <c r="AH155" s="63"/>
      <c r="AI155" s="66">
        <v>167851095</v>
      </c>
      <c r="AJ155" s="63" t="s">
        <v>34</v>
      </c>
      <c r="AK155" s="63" t="s">
        <v>2531</v>
      </c>
      <c r="AL155" s="63" t="s">
        <v>34</v>
      </c>
      <c r="AM155" s="67">
        <v>0</v>
      </c>
      <c r="AN155" s="63" t="s">
        <v>36</v>
      </c>
      <c r="AO155" s="67">
        <v>0</v>
      </c>
      <c r="AP155" s="64"/>
      <c r="AQ155" s="64"/>
      <c r="AR155" s="65"/>
      <c r="AS155" s="66">
        <v>0</v>
      </c>
      <c r="AT155" s="63"/>
      <c r="AU155" s="65"/>
      <c r="AV155" s="63"/>
      <c r="AW155" s="63"/>
      <c r="AX155" s="66"/>
      <c r="AY155" s="66"/>
      <c r="AZ155" s="66"/>
      <c r="BA155" s="66"/>
      <c r="BB155" s="63"/>
      <c r="BC155" s="63"/>
      <c r="BD155" s="63"/>
      <c r="BE155" s="64"/>
      <c r="BF155" s="63"/>
      <c r="BG155" s="63"/>
      <c r="BH155" s="67"/>
    </row>
    <row r="156" spans="1:60">
      <c r="A156" s="63" t="s">
        <v>2863</v>
      </c>
      <c r="B156" s="63" t="s">
        <v>2862</v>
      </c>
      <c r="C156" s="63" t="s">
        <v>2863</v>
      </c>
      <c r="D156" s="63" t="s">
        <v>2522</v>
      </c>
      <c r="E156" s="63"/>
      <c r="F156" s="63"/>
      <c r="G156" s="63" t="s">
        <v>2863</v>
      </c>
      <c r="H156" s="63" t="s">
        <v>2863</v>
      </c>
      <c r="I156" s="63" t="s">
        <v>2720</v>
      </c>
      <c r="J156" s="63"/>
      <c r="K156" s="64">
        <v>0</v>
      </c>
      <c r="L156" s="63"/>
      <c r="M156" s="63"/>
      <c r="N156" s="63"/>
      <c r="O156" s="63" t="s">
        <v>2234</v>
      </c>
      <c r="P156" s="63" t="s">
        <v>2229</v>
      </c>
      <c r="Q156" s="63" t="s">
        <v>2229</v>
      </c>
      <c r="R156" s="63" t="s">
        <v>2229</v>
      </c>
      <c r="S156" s="63" t="s">
        <v>2229</v>
      </c>
      <c r="T156" s="65">
        <v>0</v>
      </c>
      <c r="U156" s="66">
        <v>0</v>
      </c>
      <c r="V156" s="66">
        <v>77035</v>
      </c>
      <c r="W156" s="66">
        <v>0</v>
      </c>
      <c r="X156" s="66">
        <v>0</v>
      </c>
      <c r="Y156" s="66">
        <v>0</v>
      </c>
      <c r="Z156" s="66">
        <v>0</v>
      </c>
      <c r="AA156" s="67">
        <v>0</v>
      </c>
      <c r="AB156" s="65">
        <v>0</v>
      </c>
      <c r="AC156" s="65">
        <v>0</v>
      </c>
      <c r="AD156" s="63"/>
      <c r="AE156" s="63" t="b">
        <v>0</v>
      </c>
      <c r="AF156" s="68">
        <v>0</v>
      </c>
      <c r="AG156" s="64">
        <v>0</v>
      </c>
      <c r="AH156" s="63"/>
      <c r="AI156" s="66">
        <v>59856195</v>
      </c>
      <c r="AJ156" s="63" t="s">
        <v>2722</v>
      </c>
      <c r="AK156" s="63" t="s">
        <v>2531</v>
      </c>
      <c r="AL156" s="63" t="s">
        <v>34</v>
      </c>
      <c r="AM156" s="67">
        <v>0</v>
      </c>
      <c r="AN156" s="63" t="s">
        <v>36</v>
      </c>
      <c r="AO156" s="67">
        <v>0</v>
      </c>
      <c r="AP156" s="64"/>
      <c r="AQ156" s="64"/>
      <c r="AR156" s="65"/>
      <c r="AS156" s="66">
        <v>0</v>
      </c>
      <c r="AT156" s="63"/>
      <c r="AU156" s="65"/>
      <c r="AV156" s="63"/>
      <c r="AW156" s="63"/>
      <c r="AX156" s="66"/>
      <c r="AY156" s="66"/>
      <c r="AZ156" s="66"/>
      <c r="BA156" s="66"/>
      <c r="BB156" s="63"/>
      <c r="BC156" s="63"/>
      <c r="BD156" s="63"/>
      <c r="BE156" s="64"/>
      <c r="BF156" s="63"/>
      <c r="BG156" s="63"/>
      <c r="BH156" s="67"/>
    </row>
    <row r="157" spans="1:60">
      <c r="A157" s="63" t="s">
        <v>2864</v>
      </c>
      <c r="B157" s="63" t="s">
        <v>2237</v>
      </c>
      <c r="C157" s="63" t="s">
        <v>2864</v>
      </c>
      <c r="D157" s="63" t="s">
        <v>2522</v>
      </c>
      <c r="E157" s="63"/>
      <c r="F157" s="63"/>
      <c r="G157" s="63" t="s">
        <v>2864</v>
      </c>
      <c r="H157" s="63" t="s">
        <v>2864</v>
      </c>
      <c r="I157" s="63" t="s">
        <v>2541</v>
      </c>
      <c r="J157" s="63"/>
      <c r="K157" s="64">
        <v>0</v>
      </c>
      <c r="L157" s="63"/>
      <c r="M157" s="63"/>
      <c r="N157" s="63" t="s">
        <v>2233</v>
      </c>
      <c r="O157" s="63" t="s">
        <v>2234</v>
      </c>
      <c r="P157" s="63" t="s">
        <v>2229</v>
      </c>
      <c r="Q157" s="63" t="s">
        <v>2229</v>
      </c>
      <c r="R157" s="63" t="s">
        <v>2229</v>
      </c>
      <c r="S157" s="63" t="s">
        <v>2229</v>
      </c>
      <c r="T157" s="65">
        <v>0</v>
      </c>
      <c r="U157" s="66">
        <v>0</v>
      </c>
      <c r="V157" s="66">
        <v>36209</v>
      </c>
      <c r="W157" s="66">
        <v>45478</v>
      </c>
      <c r="X157" s="66">
        <v>0</v>
      </c>
      <c r="Y157" s="66">
        <v>56848</v>
      </c>
      <c r="Z157" s="66">
        <v>0</v>
      </c>
      <c r="AA157" s="67">
        <v>0</v>
      </c>
      <c r="AB157" s="65">
        <v>0</v>
      </c>
      <c r="AC157" s="65">
        <v>0</v>
      </c>
      <c r="AD157" s="63"/>
      <c r="AE157" s="63" t="b">
        <v>0</v>
      </c>
      <c r="AF157" s="68">
        <v>0</v>
      </c>
      <c r="AG157" s="64">
        <v>0</v>
      </c>
      <c r="AH157" s="63"/>
      <c r="AI157" s="66">
        <v>0</v>
      </c>
      <c r="AJ157" s="63" t="s">
        <v>2525</v>
      </c>
      <c r="AK157" s="63" t="s">
        <v>2526</v>
      </c>
      <c r="AL157" s="63" t="s">
        <v>34</v>
      </c>
      <c r="AM157" s="67">
        <v>0</v>
      </c>
      <c r="AN157" s="63" t="s">
        <v>36</v>
      </c>
      <c r="AO157" s="67">
        <v>0</v>
      </c>
      <c r="AP157" s="64"/>
      <c r="AQ157" s="64"/>
      <c r="AR157" s="65"/>
      <c r="AS157" s="66">
        <v>0</v>
      </c>
      <c r="AT157" s="63"/>
      <c r="AU157" s="65"/>
      <c r="AV157" s="63"/>
      <c r="AW157" s="63"/>
      <c r="AX157" s="66"/>
      <c r="AY157" s="66"/>
      <c r="AZ157" s="66"/>
      <c r="BA157" s="66"/>
      <c r="BB157" s="63"/>
      <c r="BC157" s="63"/>
      <c r="BD157" s="63"/>
      <c r="BE157" s="64"/>
      <c r="BF157" s="63"/>
      <c r="BG157" s="63"/>
      <c r="BH157" s="67"/>
    </row>
    <row r="158" spans="1:60">
      <c r="A158" s="63" t="s">
        <v>2866</v>
      </c>
      <c r="B158" s="63" t="s">
        <v>2865</v>
      </c>
      <c r="C158" s="63" t="s">
        <v>2866</v>
      </c>
      <c r="D158" s="63" t="s">
        <v>2522</v>
      </c>
      <c r="E158" s="63" t="s">
        <v>2540</v>
      </c>
      <c r="F158" s="63"/>
      <c r="G158" s="63" t="s">
        <v>2866</v>
      </c>
      <c r="H158" s="63" t="s">
        <v>2866</v>
      </c>
      <c r="I158" s="63" t="s">
        <v>2541</v>
      </c>
      <c r="J158" s="63"/>
      <c r="K158" s="64">
        <v>0</v>
      </c>
      <c r="L158" s="63"/>
      <c r="M158" s="63"/>
      <c r="N158" s="63" t="s">
        <v>2233</v>
      </c>
      <c r="O158" s="63" t="s">
        <v>2234</v>
      </c>
      <c r="P158" s="63" t="s">
        <v>2229</v>
      </c>
      <c r="Q158" s="63" t="s">
        <v>2229</v>
      </c>
      <c r="R158" s="63" t="s">
        <v>2229</v>
      </c>
      <c r="S158" s="63" t="s">
        <v>2229</v>
      </c>
      <c r="T158" s="65">
        <v>0</v>
      </c>
      <c r="U158" s="66">
        <v>0</v>
      </c>
      <c r="V158" s="66">
        <v>31760</v>
      </c>
      <c r="W158" s="66">
        <v>55595</v>
      </c>
      <c r="X158" s="66">
        <v>44476</v>
      </c>
      <c r="Y158" s="66">
        <v>52259</v>
      </c>
      <c r="Z158" s="66">
        <v>55595</v>
      </c>
      <c r="AA158" s="67">
        <v>0</v>
      </c>
      <c r="AB158" s="65">
        <v>0</v>
      </c>
      <c r="AC158" s="65">
        <v>0</v>
      </c>
      <c r="AD158" s="63"/>
      <c r="AE158" s="63" t="b">
        <v>0</v>
      </c>
      <c r="AF158" s="68">
        <v>0</v>
      </c>
      <c r="AG158" s="64">
        <v>10862</v>
      </c>
      <c r="AH158" s="63"/>
      <c r="AI158" s="66">
        <v>2615277200</v>
      </c>
      <c r="AJ158" s="63" t="s">
        <v>2525</v>
      </c>
      <c r="AK158" s="63" t="s">
        <v>2526</v>
      </c>
      <c r="AL158" s="63" t="s">
        <v>34</v>
      </c>
      <c r="AM158" s="67">
        <v>0</v>
      </c>
      <c r="AN158" s="63" t="s">
        <v>36</v>
      </c>
      <c r="AO158" s="67">
        <v>1</v>
      </c>
      <c r="AP158" s="64"/>
      <c r="AQ158" s="64"/>
      <c r="AR158" s="65"/>
      <c r="AS158" s="66">
        <v>0</v>
      </c>
      <c r="AT158" s="63"/>
      <c r="AU158" s="65"/>
      <c r="AV158" s="63"/>
      <c r="AW158" s="63"/>
      <c r="AX158" s="66"/>
      <c r="AY158" s="66"/>
      <c r="AZ158" s="66"/>
      <c r="BA158" s="66"/>
      <c r="BB158" s="63"/>
      <c r="BC158" s="63"/>
      <c r="BD158" s="63"/>
      <c r="BE158" s="64"/>
      <c r="BF158" s="63"/>
      <c r="BG158" s="63"/>
      <c r="BH158" s="67"/>
    </row>
    <row r="159" spans="1:60">
      <c r="A159" s="63" t="s">
        <v>2868</v>
      </c>
      <c r="B159" s="63" t="s">
        <v>2867</v>
      </c>
      <c r="C159" s="63" t="s">
        <v>2868</v>
      </c>
      <c r="D159" s="63" t="s">
        <v>2522</v>
      </c>
      <c r="E159" s="63"/>
      <c r="F159" s="63"/>
      <c r="G159" s="63" t="s">
        <v>2868</v>
      </c>
      <c r="H159" s="63" t="s">
        <v>2868</v>
      </c>
      <c r="I159" s="63" t="s">
        <v>2571</v>
      </c>
      <c r="J159" s="63"/>
      <c r="K159" s="64">
        <v>0</v>
      </c>
      <c r="L159" s="63"/>
      <c r="M159" s="63"/>
      <c r="N159" s="63" t="s">
        <v>2233</v>
      </c>
      <c r="O159" s="63" t="s">
        <v>2234</v>
      </c>
      <c r="P159" s="63" t="s">
        <v>2229</v>
      </c>
      <c r="Q159" s="63" t="s">
        <v>2229</v>
      </c>
      <c r="R159" s="63" t="s">
        <v>2229</v>
      </c>
      <c r="S159" s="63" t="s">
        <v>2229</v>
      </c>
      <c r="T159" s="65">
        <v>0</v>
      </c>
      <c r="U159" s="66">
        <v>0</v>
      </c>
      <c r="V159" s="66">
        <v>0</v>
      </c>
      <c r="W159" s="66">
        <v>0</v>
      </c>
      <c r="X159" s="66">
        <v>0</v>
      </c>
      <c r="Y159" s="66">
        <v>0</v>
      </c>
      <c r="Z159" s="66">
        <v>0</v>
      </c>
      <c r="AA159" s="67">
        <v>0</v>
      </c>
      <c r="AB159" s="65">
        <v>0</v>
      </c>
      <c r="AC159" s="65">
        <v>0</v>
      </c>
      <c r="AD159" s="63"/>
      <c r="AE159" s="63" t="b">
        <v>0</v>
      </c>
      <c r="AF159" s="68">
        <v>0</v>
      </c>
      <c r="AG159" s="64">
        <v>-10</v>
      </c>
      <c r="AH159" s="63"/>
      <c r="AI159" s="66">
        <v>0</v>
      </c>
      <c r="AJ159" s="63" t="s">
        <v>34</v>
      </c>
      <c r="AK159" s="63" t="s">
        <v>2531</v>
      </c>
      <c r="AL159" s="63" t="s">
        <v>34</v>
      </c>
      <c r="AM159" s="67">
        <v>0</v>
      </c>
      <c r="AN159" s="63" t="s">
        <v>36</v>
      </c>
      <c r="AO159" s="67">
        <v>0</v>
      </c>
      <c r="AP159" s="64"/>
      <c r="AQ159" s="64"/>
      <c r="AR159" s="65"/>
      <c r="AS159" s="66">
        <v>0</v>
      </c>
      <c r="AT159" s="63"/>
      <c r="AU159" s="65"/>
      <c r="AV159" s="63"/>
      <c r="AW159" s="63"/>
      <c r="AX159" s="66"/>
      <c r="AY159" s="66"/>
      <c r="AZ159" s="66"/>
      <c r="BA159" s="66"/>
      <c r="BB159" s="63"/>
      <c r="BC159" s="63"/>
      <c r="BD159" s="63"/>
      <c r="BE159" s="64"/>
      <c r="BF159" s="63"/>
      <c r="BG159" s="63"/>
      <c r="BH159" s="67"/>
    </row>
    <row r="160" spans="1:60">
      <c r="A160" s="63" t="s">
        <v>2870</v>
      </c>
      <c r="B160" s="63" t="s">
        <v>2869</v>
      </c>
      <c r="C160" s="63" t="s">
        <v>2870</v>
      </c>
      <c r="D160" s="63" t="s">
        <v>2522</v>
      </c>
      <c r="E160" s="63" t="s">
        <v>2540</v>
      </c>
      <c r="F160" s="63"/>
      <c r="G160" s="63" t="s">
        <v>2870</v>
      </c>
      <c r="H160" s="63" t="s">
        <v>2870</v>
      </c>
      <c r="I160" s="63" t="s">
        <v>2541</v>
      </c>
      <c r="J160" s="63"/>
      <c r="K160" s="64">
        <v>0</v>
      </c>
      <c r="L160" s="63"/>
      <c r="M160" s="63"/>
      <c r="N160" s="63" t="s">
        <v>2233</v>
      </c>
      <c r="O160" s="63" t="s">
        <v>2234</v>
      </c>
      <c r="P160" s="63" t="s">
        <v>2229</v>
      </c>
      <c r="Q160" s="63" t="s">
        <v>2229</v>
      </c>
      <c r="R160" s="63" t="s">
        <v>2229</v>
      </c>
      <c r="S160" s="63" t="s">
        <v>2229</v>
      </c>
      <c r="T160" s="65">
        <v>0</v>
      </c>
      <c r="U160" s="66">
        <v>0</v>
      </c>
      <c r="V160" s="66">
        <v>62331</v>
      </c>
      <c r="W160" s="66">
        <v>107205</v>
      </c>
      <c r="X160" s="66">
        <v>131727</v>
      </c>
      <c r="Y160" s="66">
        <v>85764</v>
      </c>
      <c r="Z160" s="66">
        <v>107205</v>
      </c>
      <c r="AA160" s="67">
        <v>0</v>
      </c>
      <c r="AB160" s="65">
        <v>0</v>
      </c>
      <c r="AC160" s="65">
        <v>0</v>
      </c>
      <c r="AD160" s="63"/>
      <c r="AE160" s="63" t="b">
        <v>0</v>
      </c>
      <c r="AF160" s="68">
        <v>0</v>
      </c>
      <c r="AG160" s="64">
        <v>217</v>
      </c>
      <c r="AH160" s="63"/>
      <c r="AI160" s="66">
        <v>354325074</v>
      </c>
      <c r="AJ160" s="63" t="s">
        <v>2525</v>
      </c>
      <c r="AK160" s="63" t="s">
        <v>2526</v>
      </c>
      <c r="AL160" s="63" t="s">
        <v>34</v>
      </c>
      <c r="AM160" s="67">
        <v>0</v>
      </c>
      <c r="AN160" s="63" t="s">
        <v>36</v>
      </c>
      <c r="AO160" s="67">
        <v>1</v>
      </c>
      <c r="AP160" s="64"/>
      <c r="AQ160" s="64"/>
      <c r="AR160" s="65"/>
      <c r="AS160" s="66">
        <v>0</v>
      </c>
      <c r="AT160" s="63"/>
      <c r="AU160" s="65"/>
      <c r="AV160" s="63"/>
      <c r="AW160" s="63"/>
      <c r="AX160" s="66"/>
      <c r="AY160" s="66"/>
      <c r="AZ160" s="66"/>
      <c r="BA160" s="66"/>
      <c r="BB160" s="63"/>
      <c r="BC160" s="63"/>
      <c r="BD160" s="63"/>
      <c r="BE160" s="64"/>
      <c r="BF160" s="63"/>
      <c r="BG160" s="63"/>
      <c r="BH160" s="67"/>
    </row>
    <row r="161" spans="1:60">
      <c r="A161" s="63" t="s">
        <v>2872</v>
      </c>
      <c r="B161" s="63" t="s">
        <v>2871</v>
      </c>
      <c r="C161" s="63" t="s">
        <v>2872</v>
      </c>
      <c r="D161" s="63" t="s">
        <v>2522</v>
      </c>
      <c r="E161" s="63"/>
      <c r="F161" s="63"/>
      <c r="G161" s="63" t="s">
        <v>2872</v>
      </c>
      <c r="H161" s="63" t="s">
        <v>2872</v>
      </c>
      <c r="I161" s="63" t="s">
        <v>2541</v>
      </c>
      <c r="J161" s="63"/>
      <c r="K161" s="64">
        <v>0</v>
      </c>
      <c r="L161" s="63"/>
      <c r="M161" s="63"/>
      <c r="N161" s="63" t="s">
        <v>2233</v>
      </c>
      <c r="O161" s="63" t="s">
        <v>2234</v>
      </c>
      <c r="P161" s="63" t="s">
        <v>2229</v>
      </c>
      <c r="Q161" s="63" t="s">
        <v>2229</v>
      </c>
      <c r="R161" s="63" t="s">
        <v>2229</v>
      </c>
      <c r="S161" s="63" t="s">
        <v>2229</v>
      </c>
      <c r="T161" s="65">
        <v>0</v>
      </c>
      <c r="U161" s="66">
        <v>0</v>
      </c>
      <c r="V161" s="66">
        <v>16078</v>
      </c>
      <c r="W161" s="66">
        <v>0</v>
      </c>
      <c r="X161" s="66">
        <v>0</v>
      </c>
      <c r="Y161" s="66">
        <v>0</v>
      </c>
      <c r="Z161" s="66">
        <v>0</v>
      </c>
      <c r="AA161" s="67">
        <v>0</v>
      </c>
      <c r="AB161" s="65">
        <v>0</v>
      </c>
      <c r="AC161" s="65">
        <v>0</v>
      </c>
      <c r="AD161" s="63"/>
      <c r="AE161" s="63" t="b">
        <v>0</v>
      </c>
      <c r="AF161" s="68">
        <v>0</v>
      </c>
      <c r="AG161" s="64">
        <v>565</v>
      </c>
      <c r="AH161" s="63"/>
      <c r="AI161" s="66">
        <v>28297280</v>
      </c>
      <c r="AJ161" s="63" t="s">
        <v>2525</v>
      </c>
      <c r="AK161" s="63" t="s">
        <v>2526</v>
      </c>
      <c r="AL161" s="63" t="s">
        <v>34</v>
      </c>
      <c r="AM161" s="67">
        <v>0</v>
      </c>
      <c r="AN161" s="63" t="s">
        <v>36</v>
      </c>
      <c r="AO161" s="67">
        <v>0</v>
      </c>
      <c r="AP161" s="64"/>
      <c r="AQ161" s="64"/>
      <c r="AR161" s="65"/>
      <c r="AS161" s="66">
        <v>0</v>
      </c>
      <c r="AT161" s="63"/>
      <c r="AU161" s="65"/>
      <c r="AV161" s="63"/>
      <c r="AW161" s="63"/>
      <c r="AX161" s="66"/>
      <c r="AY161" s="66"/>
      <c r="AZ161" s="66"/>
      <c r="BA161" s="66"/>
      <c r="BB161" s="63"/>
      <c r="BC161" s="63"/>
      <c r="BD161" s="63"/>
      <c r="BE161" s="64"/>
      <c r="BF161" s="63"/>
      <c r="BG161" s="63"/>
      <c r="BH161" s="67"/>
    </row>
    <row r="162" spans="1:60">
      <c r="A162" s="63" t="s">
        <v>2874</v>
      </c>
      <c r="B162" s="63" t="s">
        <v>2873</v>
      </c>
      <c r="C162" s="63" t="s">
        <v>2874</v>
      </c>
      <c r="D162" s="63" t="s">
        <v>2522</v>
      </c>
      <c r="E162" s="63"/>
      <c r="F162" s="63"/>
      <c r="G162" s="63" t="s">
        <v>2874</v>
      </c>
      <c r="H162" s="63" t="s">
        <v>2874</v>
      </c>
      <c r="I162" s="63" t="s">
        <v>2555</v>
      </c>
      <c r="J162" s="63"/>
      <c r="K162" s="64">
        <v>0</v>
      </c>
      <c r="L162" s="63"/>
      <c r="M162" s="63"/>
      <c r="N162" s="63" t="s">
        <v>2233</v>
      </c>
      <c r="O162" s="63" t="s">
        <v>2234</v>
      </c>
      <c r="P162" s="63" t="s">
        <v>2229</v>
      </c>
      <c r="Q162" s="63" t="s">
        <v>2229</v>
      </c>
      <c r="R162" s="63" t="s">
        <v>2229</v>
      </c>
      <c r="S162" s="63" t="s">
        <v>2229</v>
      </c>
      <c r="T162" s="65">
        <v>0</v>
      </c>
      <c r="U162" s="66">
        <v>0</v>
      </c>
      <c r="V162" s="66">
        <v>26797</v>
      </c>
      <c r="W162" s="66">
        <v>32500</v>
      </c>
      <c r="X162" s="66">
        <v>36111</v>
      </c>
      <c r="Y162" s="66">
        <v>0</v>
      </c>
      <c r="Z162" s="66">
        <v>32500</v>
      </c>
      <c r="AA162" s="67">
        <v>0</v>
      </c>
      <c r="AB162" s="65">
        <v>0</v>
      </c>
      <c r="AC162" s="65">
        <v>0</v>
      </c>
      <c r="AD162" s="63"/>
      <c r="AE162" s="63" t="b">
        <v>0</v>
      </c>
      <c r="AF162" s="68">
        <v>0</v>
      </c>
      <c r="AG162" s="64">
        <v>9</v>
      </c>
      <c r="AH162" s="63"/>
      <c r="AI162" s="66">
        <v>1875790</v>
      </c>
      <c r="AJ162" s="63" t="s">
        <v>2525</v>
      </c>
      <c r="AK162" s="63" t="s">
        <v>2526</v>
      </c>
      <c r="AL162" s="63" t="s">
        <v>34</v>
      </c>
      <c r="AM162" s="67">
        <v>0</v>
      </c>
      <c r="AN162" s="63" t="s">
        <v>36</v>
      </c>
      <c r="AO162" s="67">
        <v>0</v>
      </c>
      <c r="AP162" s="64"/>
      <c r="AQ162" s="64"/>
      <c r="AR162" s="65"/>
      <c r="AS162" s="66">
        <v>0</v>
      </c>
      <c r="AT162" s="63"/>
      <c r="AU162" s="65"/>
      <c r="AV162" s="63"/>
      <c r="AW162" s="63"/>
      <c r="AX162" s="66"/>
      <c r="AY162" s="66"/>
      <c r="AZ162" s="66"/>
      <c r="BA162" s="66"/>
      <c r="BB162" s="63"/>
      <c r="BC162" s="63"/>
      <c r="BD162" s="63"/>
      <c r="BE162" s="64"/>
      <c r="BF162" s="63"/>
      <c r="BG162" s="63"/>
      <c r="BH162" s="67"/>
    </row>
    <row r="163" spans="1:60">
      <c r="A163" s="63" t="s">
        <v>2876</v>
      </c>
      <c r="B163" s="63" t="s">
        <v>2875</v>
      </c>
      <c r="C163" s="63" t="s">
        <v>2876</v>
      </c>
      <c r="D163" s="63" t="s">
        <v>2522</v>
      </c>
      <c r="E163" s="63"/>
      <c r="F163" s="63"/>
      <c r="G163" s="63" t="s">
        <v>2876</v>
      </c>
      <c r="H163" s="63" t="s">
        <v>2876</v>
      </c>
      <c r="I163" s="63" t="s">
        <v>2555</v>
      </c>
      <c r="J163" s="63"/>
      <c r="K163" s="64">
        <v>0</v>
      </c>
      <c r="L163" s="63"/>
      <c r="M163" s="63"/>
      <c r="N163" s="63" t="s">
        <v>2233</v>
      </c>
      <c r="O163" s="63" t="s">
        <v>2234</v>
      </c>
      <c r="P163" s="63" t="s">
        <v>2229</v>
      </c>
      <c r="Q163" s="63" t="s">
        <v>2229</v>
      </c>
      <c r="R163" s="63" t="s">
        <v>2229</v>
      </c>
      <c r="S163" s="63" t="s">
        <v>2229</v>
      </c>
      <c r="T163" s="65">
        <v>0</v>
      </c>
      <c r="U163" s="66">
        <v>0</v>
      </c>
      <c r="V163" s="66">
        <v>53594</v>
      </c>
      <c r="W163" s="66">
        <v>0</v>
      </c>
      <c r="X163" s="66">
        <v>0</v>
      </c>
      <c r="Y163" s="66">
        <v>0</v>
      </c>
      <c r="Z163" s="66">
        <v>0</v>
      </c>
      <c r="AA163" s="67">
        <v>0</v>
      </c>
      <c r="AB163" s="65">
        <v>0</v>
      </c>
      <c r="AC163" s="65">
        <v>0</v>
      </c>
      <c r="AD163" s="63"/>
      <c r="AE163" s="63" t="b">
        <v>0</v>
      </c>
      <c r="AF163" s="68">
        <v>0</v>
      </c>
      <c r="AG163" s="64">
        <v>2</v>
      </c>
      <c r="AH163" s="63"/>
      <c r="AI163" s="66">
        <v>0</v>
      </c>
      <c r="AJ163" s="63" t="s">
        <v>2525</v>
      </c>
      <c r="AK163" s="63" t="s">
        <v>2526</v>
      </c>
      <c r="AL163" s="63" t="s">
        <v>34</v>
      </c>
      <c r="AM163" s="67">
        <v>0</v>
      </c>
      <c r="AN163" s="63" t="s">
        <v>36</v>
      </c>
      <c r="AO163" s="67">
        <v>0</v>
      </c>
      <c r="AP163" s="64"/>
      <c r="AQ163" s="64"/>
      <c r="AR163" s="65"/>
      <c r="AS163" s="66">
        <v>0</v>
      </c>
      <c r="AT163" s="63"/>
      <c r="AU163" s="65"/>
      <c r="AV163" s="63"/>
      <c r="AW163" s="63"/>
      <c r="AX163" s="66"/>
      <c r="AY163" s="66"/>
      <c r="AZ163" s="66"/>
      <c r="BA163" s="66"/>
      <c r="BB163" s="63"/>
      <c r="BC163" s="63"/>
      <c r="BD163" s="63"/>
      <c r="BE163" s="64"/>
      <c r="BF163" s="63"/>
      <c r="BG163" s="63"/>
      <c r="BH163" s="67"/>
    </row>
    <row r="164" spans="1:60">
      <c r="A164" s="63" t="s">
        <v>2878</v>
      </c>
      <c r="B164" s="63" t="s">
        <v>2877</v>
      </c>
      <c r="C164" s="63" t="s">
        <v>2878</v>
      </c>
      <c r="D164" s="63" t="s">
        <v>2522</v>
      </c>
      <c r="E164" s="63" t="s">
        <v>2647</v>
      </c>
      <c r="F164" s="63"/>
      <c r="G164" s="63" t="s">
        <v>2878</v>
      </c>
      <c r="H164" s="63" t="s">
        <v>2878</v>
      </c>
      <c r="I164" s="63" t="s">
        <v>2541</v>
      </c>
      <c r="J164" s="63"/>
      <c r="K164" s="64">
        <v>0</v>
      </c>
      <c r="L164" s="63"/>
      <c r="M164" s="63"/>
      <c r="N164" s="63" t="s">
        <v>2233</v>
      </c>
      <c r="O164" s="63" t="s">
        <v>2234</v>
      </c>
      <c r="P164" s="63" t="s">
        <v>2229</v>
      </c>
      <c r="Q164" s="63" t="s">
        <v>2229</v>
      </c>
      <c r="R164" s="63" t="s">
        <v>2229</v>
      </c>
      <c r="S164" s="63" t="s">
        <v>2229</v>
      </c>
      <c r="T164" s="65">
        <v>0</v>
      </c>
      <c r="U164" s="66">
        <v>0</v>
      </c>
      <c r="V164" s="66">
        <v>94250</v>
      </c>
      <c r="W164" s="66">
        <v>0</v>
      </c>
      <c r="X164" s="66">
        <v>0</v>
      </c>
      <c r="Y164" s="66">
        <v>0</v>
      </c>
      <c r="Z164" s="66">
        <v>0</v>
      </c>
      <c r="AA164" s="67">
        <v>0</v>
      </c>
      <c r="AB164" s="65">
        <v>0</v>
      </c>
      <c r="AC164" s="65">
        <v>0</v>
      </c>
      <c r="AD164" s="63"/>
      <c r="AE164" s="63" t="b">
        <v>0</v>
      </c>
      <c r="AF164" s="68">
        <v>0</v>
      </c>
      <c r="AG164" s="64">
        <v>0</v>
      </c>
      <c r="AH164" s="63"/>
      <c r="AI164" s="66">
        <v>0</v>
      </c>
      <c r="AJ164" s="63" t="s">
        <v>2722</v>
      </c>
      <c r="AK164" s="63" t="s">
        <v>2531</v>
      </c>
      <c r="AL164" s="63" t="s">
        <v>34</v>
      </c>
      <c r="AM164" s="67">
        <v>0</v>
      </c>
      <c r="AN164" s="63" t="s">
        <v>36</v>
      </c>
      <c r="AO164" s="67">
        <v>0</v>
      </c>
      <c r="AP164" s="64"/>
      <c r="AQ164" s="64"/>
      <c r="AR164" s="65"/>
      <c r="AS164" s="66">
        <v>0</v>
      </c>
      <c r="AT164" s="63"/>
      <c r="AU164" s="65"/>
      <c r="AV164" s="63"/>
      <c r="AW164" s="63"/>
      <c r="AX164" s="66"/>
      <c r="AY164" s="66"/>
      <c r="AZ164" s="66"/>
      <c r="BA164" s="66"/>
      <c r="BB164" s="63"/>
      <c r="BC164" s="63"/>
      <c r="BD164" s="63"/>
      <c r="BE164" s="64"/>
      <c r="BF164" s="63"/>
      <c r="BG164" s="63"/>
      <c r="BH164" s="67"/>
    </row>
    <row r="165" spans="1:60">
      <c r="A165" s="63" t="s">
        <v>2880</v>
      </c>
      <c r="B165" s="63" t="s">
        <v>2879</v>
      </c>
      <c r="C165" s="63" t="s">
        <v>2880</v>
      </c>
      <c r="D165" s="63" t="s">
        <v>2522</v>
      </c>
      <c r="E165" s="63"/>
      <c r="F165" s="63"/>
      <c r="G165" s="63" t="s">
        <v>2880</v>
      </c>
      <c r="H165" s="63" t="s">
        <v>2880</v>
      </c>
      <c r="I165" s="63" t="s">
        <v>2523</v>
      </c>
      <c r="J165" s="63"/>
      <c r="K165" s="64">
        <v>0</v>
      </c>
      <c r="L165" s="63" t="s">
        <v>2881</v>
      </c>
      <c r="M165" s="63"/>
      <c r="N165" s="63" t="s">
        <v>2882</v>
      </c>
      <c r="O165" s="63" t="s">
        <v>1256</v>
      </c>
      <c r="P165" s="63" t="s">
        <v>2229</v>
      </c>
      <c r="Q165" s="63" t="s">
        <v>2229</v>
      </c>
      <c r="R165" s="63" t="s">
        <v>2229</v>
      </c>
      <c r="S165" s="63" t="s">
        <v>2229</v>
      </c>
      <c r="T165" s="65">
        <v>0</v>
      </c>
      <c r="U165" s="66">
        <v>0</v>
      </c>
      <c r="V165" s="66">
        <v>250000000</v>
      </c>
      <c r="W165" s="66">
        <v>0</v>
      </c>
      <c r="X165" s="66">
        <v>0</v>
      </c>
      <c r="Y165" s="66">
        <v>0</v>
      </c>
      <c r="Z165" s="66">
        <v>0</v>
      </c>
      <c r="AA165" s="67">
        <v>0</v>
      </c>
      <c r="AB165" s="65">
        <v>0</v>
      </c>
      <c r="AC165" s="65">
        <v>0</v>
      </c>
      <c r="AD165" s="63"/>
      <c r="AE165" s="63" t="b">
        <v>0</v>
      </c>
      <c r="AF165" s="68">
        <v>0</v>
      </c>
      <c r="AG165" s="64">
        <v>0</v>
      </c>
      <c r="AH165" s="63"/>
      <c r="AI165" s="66">
        <v>0</v>
      </c>
      <c r="AJ165" s="63" t="s">
        <v>34</v>
      </c>
      <c r="AK165" s="63" t="s">
        <v>2531</v>
      </c>
      <c r="AL165" s="63" t="s">
        <v>34</v>
      </c>
      <c r="AM165" s="67">
        <v>0</v>
      </c>
      <c r="AN165" s="63" t="s">
        <v>36</v>
      </c>
      <c r="AO165" s="67">
        <v>0</v>
      </c>
      <c r="AP165" s="64"/>
      <c r="AQ165" s="64"/>
      <c r="AR165" s="65"/>
      <c r="AS165" s="66">
        <v>0</v>
      </c>
      <c r="AT165" s="63"/>
      <c r="AU165" s="65"/>
      <c r="AV165" s="63"/>
      <c r="AW165" s="63"/>
      <c r="AX165" s="66"/>
      <c r="AY165" s="66"/>
      <c r="AZ165" s="66"/>
      <c r="BA165" s="66"/>
      <c r="BB165" s="63"/>
      <c r="BC165" s="63"/>
      <c r="BD165" s="63"/>
      <c r="BE165" s="64"/>
      <c r="BF165" s="63"/>
      <c r="BG165" s="63"/>
      <c r="BH165" s="67"/>
    </row>
    <row r="166" spans="1:60">
      <c r="A166" s="63" t="s">
        <v>2884</v>
      </c>
      <c r="B166" s="63" t="s">
        <v>2883</v>
      </c>
      <c r="C166" s="63" t="s">
        <v>2884</v>
      </c>
      <c r="D166" s="63" t="s">
        <v>2522</v>
      </c>
      <c r="E166" s="63"/>
      <c r="F166" s="63"/>
      <c r="G166" s="63" t="s">
        <v>2884</v>
      </c>
      <c r="H166" s="63" t="s">
        <v>2884</v>
      </c>
      <c r="I166" s="63" t="s">
        <v>2523</v>
      </c>
      <c r="J166" s="63"/>
      <c r="K166" s="64">
        <v>0</v>
      </c>
      <c r="L166" s="63"/>
      <c r="M166" s="63" t="s">
        <v>2524</v>
      </c>
      <c r="N166" s="63" t="s">
        <v>2663</v>
      </c>
      <c r="O166" s="63" t="s">
        <v>2234</v>
      </c>
      <c r="P166" s="63" t="s">
        <v>2229</v>
      </c>
      <c r="Q166" s="63" t="s">
        <v>2229</v>
      </c>
      <c r="R166" s="63" t="s">
        <v>2229</v>
      </c>
      <c r="S166" s="63" t="s">
        <v>2229</v>
      </c>
      <c r="T166" s="65">
        <v>0</v>
      </c>
      <c r="U166" s="66">
        <v>0</v>
      </c>
      <c r="V166" s="66">
        <v>9990909</v>
      </c>
      <c r="W166" s="66">
        <v>0</v>
      </c>
      <c r="X166" s="66">
        <v>0</v>
      </c>
      <c r="Y166" s="66">
        <v>0</v>
      </c>
      <c r="Z166" s="66">
        <v>0</v>
      </c>
      <c r="AA166" s="67">
        <v>0</v>
      </c>
      <c r="AB166" s="65">
        <v>0</v>
      </c>
      <c r="AC166" s="65">
        <v>0</v>
      </c>
      <c r="AD166" s="63"/>
      <c r="AE166" s="63" t="b">
        <v>0</v>
      </c>
      <c r="AF166" s="68">
        <v>0</v>
      </c>
      <c r="AG166" s="64">
        <v>0</v>
      </c>
      <c r="AH166" s="63"/>
      <c r="AI166" s="66">
        <v>0</v>
      </c>
      <c r="AJ166" s="63" t="s">
        <v>2608</v>
      </c>
      <c r="AK166" s="63" t="s">
        <v>2531</v>
      </c>
      <c r="AL166" s="63" t="s">
        <v>34</v>
      </c>
      <c r="AM166" s="67">
        <v>0</v>
      </c>
      <c r="AN166" s="63" t="s">
        <v>36</v>
      </c>
      <c r="AO166" s="67">
        <v>0</v>
      </c>
      <c r="AP166" s="64"/>
      <c r="AQ166" s="64"/>
      <c r="AR166" s="65"/>
      <c r="AS166" s="66">
        <v>0</v>
      </c>
      <c r="AT166" s="63"/>
      <c r="AU166" s="65"/>
      <c r="AV166" s="63"/>
      <c r="AW166" s="63"/>
      <c r="AX166" s="66"/>
      <c r="AY166" s="66"/>
      <c r="AZ166" s="66"/>
      <c r="BA166" s="66"/>
      <c r="BB166" s="63"/>
      <c r="BC166" s="63"/>
      <c r="BD166" s="63"/>
      <c r="BE166" s="64"/>
      <c r="BF166" s="63"/>
      <c r="BG166" s="63"/>
      <c r="BH166" s="67"/>
    </row>
    <row r="167" spans="1:60">
      <c r="A167" s="63" t="s">
        <v>2886</v>
      </c>
      <c r="B167" s="63" t="s">
        <v>2885</v>
      </c>
      <c r="C167" s="63" t="s">
        <v>2886</v>
      </c>
      <c r="D167" s="63" t="s">
        <v>2522</v>
      </c>
      <c r="E167" s="63"/>
      <c r="F167" s="63"/>
      <c r="G167" s="63" t="s">
        <v>2886</v>
      </c>
      <c r="H167" s="63" t="s">
        <v>2886</v>
      </c>
      <c r="I167" s="63" t="s">
        <v>2523</v>
      </c>
      <c r="J167" s="63"/>
      <c r="K167" s="64">
        <v>0</v>
      </c>
      <c r="L167" s="63"/>
      <c r="M167" s="63" t="s">
        <v>2524</v>
      </c>
      <c r="N167" s="63" t="s">
        <v>2233</v>
      </c>
      <c r="O167" s="63" t="s">
        <v>2234</v>
      </c>
      <c r="P167" s="63" t="s">
        <v>2229</v>
      </c>
      <c r="Q167" s="63" t="s">
        <v>2229</v>
      </c>
      <c r="R167" s="63" t="s">
        <v>2229</v>
      </c>
      <c r="S167" s="63" t="s">
        <v>2229</v>
      </c>
      <c r="T167" s="65">
        <v>0</v>
      </c>
      <c r="U167" s="66">
        <v>0</v>
      </c>
      <c r="V167" s="66">
        <v>580000000</v>
      </c>
      <c r="W167" s="66">
        <v>0</v>
      </c>
      <c r="X167" s="66">
        <v>0</v>
      </c>
      <c r="Y167" s="66">
        <v>0</v>
      </c>
      <c r="Z167" s="66">
        <v>0</v>
      </c>
      <c r="AA167" s="67">
        <v>0</v>
      </c>
      <c r="AB167" s="65">
        <v>0</v>
      </c>
      <c r="AC167" s="65">
        <v>0</v>
      </c>
      <c r="AD167" s="63"/>
      <c r="AE167" s="63" t="b">
        <v>0</v>
      </c>
      <c r="AF167" s="68">
        <v>0</v>
      </c>
      <c r="AG167" s="64">
        <v>0</v>
      </c>
      <c r="AH167" s="63"/>
      <c r="AI167" s="66">
        <v>580000000</v>
      </c>
      <c r="AJ167" s="63" t="s">
        <v>2525</v>
      </c>
      <c r="AK167" s="63" t="s">
        <v>2526</v>
      </c>
      <c r="AL167" s="63" t="s">
        <v>34</v>
      </c>
      <c r="AM167" s="67">
        <v>0</v>
      </c>
      <c r="AN167" s="63" t="s">
        <v>36</v>
      </c>
      <c r="AO167" s="67">
        <v>0</v>
      </c>
      <c r="AP167" s="64"/>
      <c r="AQ167" s="64"/>
      <c r="AR167" s="65"/>
      <c r="AS167" s="66">
        <v>0</v>
      </c>
      <c r="AT167" s="63"/>
      <c r="AU167" s="65"/>
      <c r="AV167" s="63"/>
      <c r="AW167" s="63"/>
      <c r="AX167" s="66"/>
      <c r="AY167" s="66"/>
      <c r="AZ167" s="66"/>
      <c r="BA167" s="66"/>
      <c r="BB167" s="63"/>
      <c r="BC167" s="63"/>
      <c r="BD167" s="63"/>
      <c r="BE167" s="64"/>
      <c r="BF167" s="63"/>
      <c r="BG167" s="63"/>
      <c r="BH167" s="67"/>
    </row>
    <row r="168" spans="1:60">
      <c r="A168" s="63" t="s">
        <v>2888</v>
      </c>
      <c r="B168" s="63" t="s">
        <v>2887</v>
      </c>
      <c r="C168" s="63" t="s">
        <v>2888</v>
      </c>
      <c r="D168" s="63" t="s">
        <v>2522</v>
      </c>
      <c r="E168" s="63"/>
      <c r="F168" s="63"/>
      <c r="G168" s="63" t="s">
        <v>2888</v>
      </c>
      <c r="H168" s="63" t="s">
        <v>2888</v>
      </c>
      <c r="I168" s="63" t="s">
        <v>2720</v>
      </c>
      <c r="J168" s="63"/>
      <c r="K168" s="64">
        <v>0</v>
      </c>
      <c r="L168" s="63"/>
      <c r="M168" s="63" t="s">
        <v>2524</v>
      </c>
      <c r="N168" s="63" t="s">
        <v>2233</v>
      </c>
      <c r="O168" s="63" t="s">
        <v>2234</v>
      </c>
      <c r="P168" s="63" t="s">
        <v>2229</v>
      </c>
      <c r="Q168" s="63" t="s">
        <v>2229</v>
      </c>
      <c r="R168" s="63" t="s">
        <v>2229</v>
      </c>
      <c r="S168" s="63" t="s">
        <v>2229</v>
      </c>
      <c r="T168" s="65">
        <v>0</v>
      </c>
      <c r="U168" s="66">
        <v>0</v>
      </c>
      <c r="V168" s="66">
        <v>0</v>
      </c>
      <c r="W168" s="66">
        <v>0</v>
      </c>
      <c r="X168" s="66">
        <v>0</v>
      </c>
      <c r="Y168" s="66">
        <v>0</v>
      </c>
      <c r="Z168" s="66">
        <v>0</v>
      </c>
      <c r="AA168" s="67">
        <v>0</v>
      </c>
      <c r="AB168" s="65">
        <v>0</v>
      </c>
      <c r="AC168" s="65">
        <v>0</v>
      </c>
      <c r="AD168" s="63"/>
      <c r="AE168" s="63" t="b">
        <v>0</v>
      </c>
      <c r="AF168" s="68">
        <v>0</v>
      </c>
      <c r="AG168" s="64">
        <v>-10</v>
      </c>
      <c r="AH168" s="63"/>
      <c r="AI168" s="66">
        <v>0</v>
      </c>
      <c r="AJ168" s="63" t="s">
        <v>34</v>
      </c>
      <c r="AK168" s="63" t="s">
        <v>2531</v>
      </c>
      <c r="AL168" s="63" t="s">
        <v>34</v>
      </c>
      <c r="AM168" s="67">
        <v>0</v>
      </c>
      <c r="AN168" s="63" t="s">
        <v>36</v>
      </c>
      <c r="AO168" s="67">
        <v>0</v>
      </c>
      <c r="AP168" s="64"/>
      <c r="AQ168" s="64"/>
      <c r="AR168" s="65"/>
      <c r="AS168" s="66">
        <v>0</v>
      </c>
      <c r="AT168" s="63"/>
      <c r="AU168" s="65"/>
      <c r="AV168" s="63"/>
      <c r="AW168" s="63"/>
      <c r="AX168" s="66"/>
      <c r="AY168" s="66"/>
      <c r="AZ168" s="66"/>
      <c r="BA168" s="66"/>
      <c r="BB168" s="63"/>
      <c r="BC168" s="63"/>
      <c r="BD168" s="63"/>
      <c r="BE168" s="64"/>
      <c r="BF168" s="63"/>
      <c r="BG168" s="63"/>
      <c r="BH168" s="67"/>
    </row>
    <row r="169" spans="1:60">
      <c r="A169" s="63" t="s">
        <v>2890</v>
      </c>
      <c r="B169" s="63" t="s">
        <v>2889</v>
      </c>
      <c r="C169" s="63" t="s">
        <v>2890</v>
      </c>
      <c r="D169" s="63" t="s">
        <v>2522</v>
      </c>
      <c r="E169" s="63"/>
      <c r="F169" s="63"/>
      <c r="G169" s="63" t="s">
        <v>2890</v>
      </c>
      <c r="H169" s="63" t="s">
        <v>2890</v>
      </c>
      <c r="I169" s="63" t="s">
        <v>2720</v>
      </c>
      <c r="J169" s="63"/>
      <c r="K169" s="64">
        <v>0</v>
      </c>
      <c r="L169" s="63"/>
      <c r="M169" s="63" t="s">
        <v>2524</v>
      </c>
      <c r="N169" s="63" t="s">
        <v>2233</v>
      </c>
      <c r="O169" s="63" t="s">
        <v>2234</v>
      </c>
      <c r="P169" s="63" t="s">
        <v>2229</v>
      </c>
      <c r="Q169" s="63" t="s">
        <v>2229</v>
      </c>
      <c r="R169" s="63" t="s">
        <v>2229</v>
      </c>
      <c r="S169" s="63" t="s">
        <v>2229</v>
      </c>
      <c r="T169" s="65">
        <v>0</v>
      </c>
      <c r="U169" s="66">
        <v>0</v>
      </c>
      <c r="V169" s="66">
        <v>0</v>
      </c>
      <c r="W169" s="66">
        <v>0</v>
      </c>
      <c r="X169" s="66">
        <v>0</v>
      </c>
      <c r="Y169" s="66">
        <v>0</v>
      </c>
      <c r="Z169" s="66">
        <v>0</v>
      </c>
      <c r="AA169" s="67">
        <v>0</v>
      </c>
      <c r="AB169" s="65">
        <v>0</v>
      </c>
      <c r="AC169" s="65">
        <v>0</v>
      </c>
      <c r="AD169" s="63"/>
      <c r="AE169" s="63" t="b">
        <v>0</v>
      </c>
      <c r="AF169" s="68">
        <v>0</v>
      </c>
      <c r="AG169" s="64">
        <v>-10</v>
      </c>
      <c r="AH169" s="63"/>
      <c r="AI169" s="66">
        <v>0</v>
      </c>
      <c r="AJ169" s="63" t="s">
        <v>34</v>
      </c>
      <c r="AK169" s="63" t="s">
        <v>2531</v>
      </c>
      <c r="AL169" s="63" t="s">
        <v>34</v>
      </c>
      <c r="AM169" s="67">
        <v>0</v>
      </c>
      <c r="AN169" s="63" t="s">
        <v>36</v>
      </c>
      <c r="AO169" s="67">
        <v>0</v>
      </c>
      <c r="AP169" s="64"/>
      <c r="AQ169" s="64"/>
      <c r="AR169" s="65"/>
      <c r="AS169" s="66">
        <v>0</v>
      </c>
      <c r="AT169" s="63"/>
      <c r="AU169" s="65"/>
      <c r="AV169" s="63"/>
      <c r="AW169" s="63"/>
      <c r="AX169" s="66"/>
      <c r="AY169" s="66"/>
      <c r="AZ169" s="66"/>
      <c r="BA169" s="66"/>
      <c r="BB169" s="63"/>
      <c r="BC169" s="63"/>
      <c r="BD169" s="63"/>
      <c r="BE169" s="64"/>
      <c r="BF169" s="63"/>
      <c r="BG169" s="63"/>
      <c r="BH169" s="67"/>
    </row>
    <row r="170" spans="1:60">
      <c r="A170" s="63" t="s">
        <v>2892</v>
      </c>
      <c r="B170" s="63" t="s">
        <v>2891</v>
      </c>
      <c r="C170" s="63" t="s">
        <v>2892</v>
      </c>
      <c r="D170" s="63" t="s">
        <v>2522</v>
      </c>
      <c r="E170" s="63"/>
      <c r="F170" s="63"/>
      <c r="G170" s="63" t="s">
        <v>2892</v>
      </c>
      <c r="H170" s="63" t="s">
        <v>2892</v>
      </c>
      <c r="I170" s="63" t="s">
        <v>2893</v>
      </c>
      <c r="J170" s="63"/>
      <c r="K170" s="64">
        <v>0</v>
      </c>
      <c r="L170" s="63"/>
      <c r="M170" s="63" t="s">
        <v>2524</v>
      </c>
      <c r="N170" s="63" t="s">
        <v>2233</v>
      </c>
      <c r="O170" s="63" t="s">
        <v>2234</v>
      </c>
      <c r="P170" s="63" t="s">
        <v>2229</v>
      </c>
      <c r="Q170" s="63" t="s">
        <v>2229</v>
      </c>
      <c r="R170" s="63" t="s">
        <v>2229</v>
      </c>
      <c r="S170" s="63" t="s">
        <v>2229</v>
      </c>
      <c r="T170" s="65">
        <v>0</v>
      </c>
      <c r="U170" s="66">
        <v>0</v>
      </c>
      <c r="V170" s="66">
        <v>0</v>
      </c>
      <c r="W170" s="66">
        <v>0</v>
      </c>
      <c r="X170" s="66">
        <v>0</v>
      </c>
      <c r="Y170" s="66">
        <v>0</v>
      </c>
      <c r="Z170" s="66">
        <v>0</v>
      </c>
      <c r="AA170" s="67">
        <v>0</v>
      </c>
      <c r="AB170" s="65">
        <v>0</v>
      </c>
      <c r="AC170" s="65">
        <v>0</v>
      </c>
      <c r="AD170" s="63"/>
      <c r="AE170" s="63" t="b">
        <v>0</v>
      </c>
      <c r="AF170" s="68">
        <v>0</v>
      </c>
      <c r="AG170" s="64">
        <v>0</v>
      </c>
      <c r="AH170" s="63"/>
      <c r="AI170" s="66">
        <v>0</v>
      </c>
      <c r="AJ170" s="63" t="s">
        <v>34</v>
      </c>
      <c r="AK170" s="63" t="s">
        <v>2531</v>
      </c>
      <c r="AL170" s="63" t="s">
        <v>34</v>
      </c>
      <c r="AM170" s="67">
        <v>0</v>
      </c>
      <c r="AN170" s="63" t="s">
        <v>36</v>
      </c>
      <c r="AO170" s="67">
        <v>0</v>
      </c>
      <c r="AP170" s="64"/>
      <c r="AQ170" s="64"/>
      <c r="AR170" s="65"/>
      <c r="AS170" s="66">
        <v>0</v>
      </c>
      <c r="AT170" s="63"/>
      <c r="AU170" s="65"/>
      <c r="AV170" s="63"/>
      <c r="AW170" s="63"/>
      <c r="AX170" s="66"/>
      <c r="AY170" s="66"/>
      <c r="AZ170" s="66"/>
      <c r="BA170" s="66"/>
      <c r="BB170" s="63"/>
      <c r="BC170" s="63"/>
      <c r="BD170" s="63"/>
      <c r="BE170" s="64"/>
      <c r="BF170" s="63"/>
      <c r="BG170" s="63"/>
      <c r="BH170" s="67"/>
    </row>
    <row r="171" spans="1:60">
      <c r="A171" s="63" t="s">
        <v>2895</v>
      </c>
      <c r="B171" s="63" t="s">
        <v>2894</v>
      </c>
      <c r="C171" s="63" t="s">
        <v>2895</v>
      </c>
      <c r="D171" s="63" t="s">
        <v>2522</v>
      </c>
      <c r="E171" s="63"/>
      <c r="F171" s="63"/>
      <c r="G171" s="63" t="s">
        <v>2895</v>
      </c>
      <c r="H171" s="63" t="s">
        <v>2895</v>
      </c>
      <c r="I171" s="63" t="s">
        <v>2893</v>
      </c>
      <c r="J171" s="63"/>
      <c r="K171" s="64">
        <v>0</v>
      </c>
      <c r="L171" s="63"/>
      <c r="M171" s="63" t="s">
        <v>2524</v>
      </c>
      <c r="N171" s="63" t="s">
        <v>2233</v>
      </c>
      <c r="O171" s="63" t="s">
        <v>2234</v>
      </c>
      <c r="P171" s="63" t="s">
        <v>2229</v>
      </c>
      <c r="Q171" s="63" t="s">
        <v>2229</v>
      </c>
      <c r="R171" s="63" t="s">
        <v>2229</v>
      </c>
      <c r="S171" s="63" t="s">
        <v>2229</v>
      </c>
      <c r="T171" s="65">
        <v>0</v>
      </c>
      <c r="U171" s="66">
        <v>0</v>
      </c>
      <c r="V171" s="66">
        <v>0</v>
      </c>
      <c r="W171" s="66">
        <v>0</v>
      </c>
      <c r="X171" s="66">
        <v>0</v>
      </c>
      <c r="Y171" s="66">
        <v>0</v>
      </c>
      <c r="Z171" s="66">
        <v>0</v>
      </c>
      <c r="AA171" s="67">
        <v>0</v>
      </c>
      <c r="AB171" s="65">
        <v>0</v>
      </c>
      <c r="AC171" s="65">
        <v>0</v>
      </c>
      <c r="AD171" s="63"/>
      <c r="AE171" s="63" t="b">
        <v>0</v>
      </c>
      <c r="AF171" s="68">
        <v>0</v>
      </c>
      <c r="AG171" s="64">
        <v>0</v>
      </c>
      <c r="AH171" s="63"/>
      <c r="AI171" s="66">
        <v>0</v>
      </c>
      <c r="AJ171" s="63" t="s">
        <v>34</v>
      </c>
      <c r="AK171" s="63" t="s">
        <v>2531</v>
      </c>
      <c r="AL171" s="63" t="s">
        <v>34</v>
      </c>
      <c r="AM171" s="67">
        <v>0</v>
      </c>
      <c r="AN171" s="63" t="s">
        <v>36</v>
      </c>
      <c r="AO171" s="67">
        <v>0</v>
      </c>
      <c r="AP171" s="64"/>
      <c r="AQ171" s="64"/>
      <c r="AR171" s="65"/>
      <c r="AS171" s="66">
        <v>0</v>
      </c>
      <c r="AT171" s="63"/>
      <c r="AU171" s="65"/>
      <c r="AV171" s="63"/>
      <c r="AW171" s="63"/>
      <c r="AX171" s="66"/>
      <c r="AY171" s="66"/>
      <c r="AZ171" s="66"/>
      <c r="BA171" s="66"/>
      <c r="BB171" s="63"/>
      <c r="BC171" s="63"/>
      <c r="BD171" s="63"/>
      <c r="BE171" s="64"/>
      <c r="BF171" s="63"/>
      <c r="BG171" s="63"/>
      <c r="BH171" s="67"/>
    </row>
    <row r="172" spans="1:60">
      <c r="A172" s="63" t="s">
        <v>2897</v>
      </c>
      <c r="B172" s="63" t="s">
        <v>2896</v>
      </c>
      <c r="C172" s="63" t="s">
        <v>2897</v>
      </c>
      <c r="D172" s="63" t="s">
        <v>2522</v>
      </c>
      <c r="E172" s="63"/>
      <c r="F172" s="63"/>
      <c r="G172" s="63" t="s">
        <v>2897</v>
      </c>
      <c r="H172" s="63" t="s">
        <v>2897</v>
      </c>
      <c r="I172" s="63" t="s">
        <v>2893</v>
      </c>
      <c r="J172" s="63"/>
      <c r="K172" s="64">
        <v>0</v>
      </c>
      <c r="L172" s="63"/>
      <c r="M172" s="63" t="s">
        <v>2524</v>
      </c>
      <c r="N172" s="63" t="s">
        <v>2233</v>
      </c>
      <c r="O172" s="63" t="s">
        <v>2234</v>
      </c>
      <c r="P172" s="63" t="s">
        <v>2229</v>
      </c>
      <c r="Q172" s="63" t="s">
        <v>2229</v>
      </c>
      <c r="R172" s="63" t="s">
        <v>2229</v>
      </c>
      <c r="S172" s="63" t="s">
        <v>2229</v>
      </c>
      <c r="T172" s="65">
        <v>0</v>
      </c>
      <c r="U172" s="66">
        <v>0</v>
      </c>
      <c r="V172" s="66">
        <v>0</v>
      </c>
      <c r="W172" s="66">
        <v>0</v>
      </c>
      <c r="X172" s="66">
        <v>0</v>
      </c>
      <c r="Y172" s="66">
        <v>0</v>
      </c>
      <c r="Z172" s="66">
        <v>0</v>
      </c>
      <c r="AA172" s="67">
        <v>0</v>
      </c>
      <c r="AB172" s="65">
        <v>0</v>
      </c>
      <c r="AC172" s="65">
        <v>0</v>
      </c>
      <c r="AD172" s="63"/>
      <c r="AE172" s="63" t="b">
        <v>0</v>
      </c>
      <c r="AF172" s="68">
        <v>0</v>
      </c>
      <c r="AG172" s="64">
        <v>0</v>
      </c>
      <c r="AH172" s="63"/>
      <c r="AI172" s="66">
        <v>0</v>
      </c>
      <c r="AJ172" s="63" t="s">
        <v>34</v>
      </c>
      <c r="AK172" s="63" t="s">
        <v>2531</v>
      </c>
      <c r="AL172" s="63" t="s">
        <v>34</v>
      </c>
      <c r="AM172" s="67">
        <v>0</v>
      </c>
      <c r="AN172" s="63" t="s">
        <v>36</v>
      </c>
      <c r="AO172" s="67">
        <v>0</v>
      </c>
      <c r="AP172" s="64"/>
      <c r="AQ172" s="64"/>
      <c r="AR172" s="65"/>
      <c r="AS172" s="66">
        <v>0</v>
      </c>
      <c r="AT172" s="63"/>
      <c r="AU172" s="65"/>
      <c r="AV172" s="63"/>
      <c r="AW172" s="63"/>
      <c r="AX172" s="66"/>
      <c r="AY172" s="66"/>
      <c r="AZ172" s="66"/>
      <c r="BA172" s="66"/>
      <c r="BB172" s="63"/>
      <c r="BC172" s="63"/>
      <c r="BD172" s="63"/>
      <c r="BE172" s="64"/>
      <c r="BF172" s="63"/>
      <c r="BG172" s="63"/>
      <c r="BH172" s="67"/>
    </row>
    <row r="173" spans="1:60">
      <c r="A173" s="63" t="s">
        <v>2899</v>
      </c>
      <c r="B173" s="63" t="s">
        <v>2898</v>
      </c>
      <c r="C173" s="63" t="s">
        <v>2899</v>
      </c>
      <c r="D173" s="63" t="s">
        <v>2522</v>
      </c>
      <c r="E173" s="63"/>
      <c r="F173" s="63"/>
      <c r="G173" s="63" t="s">
        <v>2899</v>
      </c>
      <c r="H173" s="63" t="s">
        <v>2899</v>
      </c>
      <c r="I173" s="63" t="s">
        <v>2893</v>
      </c>
      <c r="J173" s="63"/>
      <c r="K173" s="64">
        <v>0</v>
      </c>
      <c r="L173" s="63"/>
      <c r="M173" s="63" t="s">
        <v>2524</v>
      </c>
      <c r="N173" s="63" t="s">
        <v>2233</v>
      </c>
      <c r="O173" s="63" t="s">
        <v>2234</v>
      </c>
      <c r="P173" s="63" t="s">
        <v>2229</v>
      </c>
      <c r="Q173" s="63" t="s">
        <v>2229</v>
      </c>
      <c r="R173" s="63" t="s">
        <v>2229</v>
      </c>
      <c r="S173" s="63" t="s">
        <v>2229</v>
      </c>
      <c r="T173" s="65">
        <v>0</v>
      </c>
      <c r="U173" s="66">
        <v>0</v>
      </c>
      <c r="V173" s="66">
        <v>0</v>
      </c>
      <c r="W173" s="66">
        <v>0</v>
      </c>
      <c r="X173" s="66">
        <v>0</v>
      </c>
      <c r="Y173" s="66">
        <v>0</v>
      </c>
      <c r="Z173" s="66">
        <v>0</v>
      </c>
      <c r="AA173" s="67">
        <v>0</v>
      </c>
      <c r="AB173" s="65">
        <v>0</v>
      </c>
      <c r="AC173" s="65">
        <v>0</v>
      </c>
      <c r="AD173" s="63"/>
      <c r="AE173" s="63" t="b">
        <v>0</v>
      </c>
      <c r="AF173" s="68">
        <v>0</v>
      </c>
      <c r="AG173" s="64">
        <v>0</v>
      </c>
      <c r="AH173" s="63"/>
      <c r="AI173" s="66">
        <v>0</v>
      </c>
      <c r="AJ173" s="63" t="s">
        <v>34</v>
      </c>
      <c r="AK173" s="63" t="s">
        <v>2531</v>
      </c>
      <c r="AL173" s="63" t="s">
        <v>34</v>
      </c>
      <c r="AM173" s="67">
        <v>0</v>
      </c>
      <c r="AN173" s="63" t="s">
        <v>36</v>
      </c>
      <c r="AO173" s="67">
        <v>0</v>
      </c>
      <c r="AP173" s="64"/>
      <c r="AQ173" s="64"/>
      <c r="AR173" s="65"/>
      <c r="AS173" s="66">
        <v>0</v>
      </c>
      <c r="AT173" s="63"/>
      <c r="AU173" s="65"/>
      <c r="AV173" s="63"/>
      <c r="AW173" s="63"/>
      <c r="AX173" s="66"/>
      <c r="AY173" s="66"/>
      <c r="AZ173" s="66"/>
      <c r="BA173" s="66"/>
      <c r="BB173" s="63"/>
      <c r="BC173" s="63"/>
      <c r="BD173" s="63"/>
      <c r="BE173" s="64"/>
      <c r="BF173" s="63"/>
      <c r="BG173" s="63"/>
      <c r="BH173" s="67"/>
    </row>
    <row r="174" spans="1:60">
      <c r="A174" s="63" t="s">
        <v>2901</v>
      </c>
      <c r="B174" s="63" t="s">
        <v>2900</v>
      </c>
      <c r="C174" s="63" t="s">
        <v>2901</v>
      </c>
      <c r="D174" s="63" t="s">
        <v>2522</v>
      </c>
      <c r="E174" s="63"/>
      <c r="F174" s="63"/>
      <c r="G174" s="63" t="s">
        <v>2901</v>
      </c>
      <c r="H174" s="63" t="s">
        <v>2901</v>
      </c>
      <c r="I174" s="63" t="s">
        <v>2523</v>
      </c>
      <c r="J174" s="63"/>
      <c r="K174" s="64">
        <v>0</v>
      </c>
      <c r="L174" s="63"/>
      <c r="M174" s="63" t="s">
        <v>2524</v>
      </c>
      <c r="N174" s="63" t="s">
        <v>2233</v>
      </c>
      <c r="O174" s="63" t="s">
        <v>2234</v>
      </c>
      <c r="P174" s="63" t="s">
        <v>2229</v>
      </c>
      <c r="Q174" s="63" t="s">
        <v>2229</v>
      </c>
      <c r="R174" s="63" t="s">
        <v>2229</v>
      </c>
      <c r="S174" s="63" t="s">
        <v>2229</v>
      </c>
      <c r="T174" s="65">
        <v>0</v>
      </c>
      <c r="U174" s="66">
        <v>0</v>
      </c>
      <c r="V174" s="66">
        <v>0</v>
      </c>
      <c r="W174" s="66">
        <v>0</v>
      </c>
      <c r="X174" s="66">
        <v>0</v>
      </c>
      <c r="Y174" s="66">
        <v>0</v>
      </c>
      <c r="Z174" s="66">
        <v>0</v>
      </c>
      <c r="AA174" s="67">
        <v>0</v>
      </c>
      <c r="AB174" s="65">
        <v>0</v>
      </c>
      <c r="AC174" s="65">
        <v>0</v>
      </c>
      <c r="AD174" s="63"/>
      <c r="AE174" s="63" t="b">
        <v>0</v>
      </c>
      <c r="AF174" s="68">
        <v>0</v>
      </c>
      <c r="AG174" s="64">
        <v>-20</v>
      </c>
      <c r="AH174" s="63"/>
      <c r="AI174" s="66">
        <v>0</v>
      </c>
      <c r="AJ174" s="63" t="s">
        <v>34</v>
      </c>
      <c r="AK174" s="63" t="s">
        <v>2531</v>
      </c>
      <c r="AL174" s="63" t="s">
        <v>34</v>
      </c>
      <c r="AM174" s="67">
        <v>0</v>
      </c>
      <c r="AN174" s="63" t="s">
        <v>36</v>
      </c>
      <c r="AO174" s="67">
        <v>0</v>
      </c>
      <c r="AP174" s="64"/>
      <c r="AQ174" s="64"/>
      <c r="AR174" s="65"/>
      <c r="AS174" s="66">
        <v>0</v>
      </c>
      <c r="AT174" s="63"/>
      <c r="AU174" s="65"/>
      <c r="AV174" s="63"/>
      <c r="AW174" s="63"/>
      <c r="AX174" s="66"/>
      <c r="AY174" s="66"/>
      <c r="AZ174" s="66"/>
      <c r="BA174" s="66"/>
      <c r="BB174" s="63"/>
      <c r="BC174" s="63"/>
      <c r="BD174" s="63"/>
      <c r="BE174" s="64"/>
      <c r="BF174" s="63"/>
      <c r="BG174" s="63"/>
      <c r="BH174" s="67"/>
    </row>
    <row r="175" spans="1:60">
      <c r="A175" s="63" t="s">
        <v>2903</v>
      </c>
      <c r="B175" s="63" t="s">
        <v>2902</v>
      </c>
      <c r="C175" s="63" t="s">
        <v>2903</v>
      </c>
      <c r="D175" s="63" t="s">
        <v>2522</v>
      </c>
      <c r="E175" s="63"/>
      <c r="F175" s="63"/>
      <c r="G175" s="63" t="s">
        <v>2903</v>
      </c>
      <c r="H175" s="63" t="s">
        <v>2903</v>
      </c>
      <c r="I175" s="63" t="s">
        <v>2523</v>
      </c>
      <c r="J175" s="63"/>
      <c r="K175" s="64">
        <v>0</v>
      </c>
      <c r="L175" s="63"/>
      <c r="M175" s="63" t="s">
        <v>2524</v>
      </c>
      <c r="N175" s="63" t="s">
        <v>2233</v>
      </c>
      <c r="O175" s="63" t="s">
        <v>2234</v>
      </c>
      <c r="P175" s="63" t="s">
        <v>2229</v>
      </c>
      <c r="Q175" s="63" t="s">
        <v>2229</v>
      </c>
      <c r="R175" s="63" t="s">
        <v>2229</v>
      </c>
      <c r="S175" s="63" t="s">
        <v>2229</v>
      </c>
      <c r="T175" s="65">
        <v>0</v>
      </c>
      <c r="U175" s="66">
        <v>0</v>
      </c>
      <c r="V175" s="66">
        <v>0</v>
      </c>
      <c r="W175" s="66">
        <v>0</v>
      </c>
      <c r="X175" s="66">
        <v>0</v>
      </c>
      <c r="Y175" s="66">
        <v>0</v>
      </c>
      <c r="Z175" s="66">
        <v>0</v>
      </c>
      <c r="AA175" s="67">
        <v>0</v>
      </c>
      <c r="AB175" s="65">
        <v>0</v>
      </c>
      <c r="AC175" s="65">
        <v>0</v>
      </c>
      <c r="AD175" s="63"/>
      <c r="AE175" s="63" t="b">
        <v>0</v>
      </c>
      <c r="AF175" s="68">
        <v>0</v>
      </c>
      <c r="AG175" s="64">
        <v>-20</v>
      </c>
      <c r="AH175" s="63"/>
      <c r="AI175" s="66">
        <v>0</v>
      </c>
      <c r="AJ175" s="63" t="s">
        <v>34</v>
      </c>
      <c r="AK175" s="63" t="s">
        <v>2531</v>
      </c>
      <c r="AL175" s="63" t="s">
        <v>34</v>
      </c>
      <c r="AM175" s="67">
        <v>0</v>
      </c>
      <c r="AN175" s="63" t="s">
        <v>36</v>
      </c>
      <c r="AO175" s="67">
        <v>0</v>
      </c>
      <c r="AP175" s="64"/>
      <c r="AQ175" s="64"/>
      <c r="AR175" s="65"/>
      <c r="AS175" s="66">
        <v>0</v>
      </c>
      <c r="AT175" s="63"/>
      <c r="AU175" s="65"/>
      <c r="AV175" s="63"/>
      <c r="AW175" s="63"/>
      <c r="AX175" s="66"/>
      <c r="AY175" s="66"/>
      <c r="AZ175" s="66"/>
      <c r="BA175" s="66"/>
      <c r="BB175" s="63"/>
      <c r="BC175" s="63"/>
      <c r="BD175" s="63"/>
      <c r="BE175" s="64"/>
      <c r="BF175" s="63"/>
      <c r="BG175" s="63"/>
      <c r="BH175" s="67"/>
    </row>
    <row r="176" spans="1:60">
      <c r="A176" s="63" t="s">
        <v>2905</v>
      </c>
      <c r="B176" s="63" t="s">
        <v>2904</v>
      </c>
      <c r="C176" s="63" t="s">
        <v>2905</v>
      </c>
      <c r="D176" s="63" t="s">
        <v>2522</v>
      </c>
      <c r="E176" s="63"/>
      <c r="F176" s="63"/>
      <c r="G176" s="63" t="s">
        <v>2905</v>
      </c>
      <c r="H176" s="63" t="s">
        <v>2905</v>
      </c>
      <c r="I176" s="63" t="s">
        <v>2523</v>
      </c>
      <c r="J176" s="63"/>
      <c r="K176" s="64">
        <v>0</v>
      </c>
      <c r="L176" s="63"/>
      <c r="M176" s="63" t="s">
        <v>2524</v>
      </c>
      <c r="N176" s="63" t="s">
        <v>2233</v>
      </c>
      <c r="O176" s="63" t="s">
        <v>2234</v>
      </c>
      <c r="P176" s="63" t="s">
        <v>2229</v>
      </c>
      <c r="Q176" s="63" t="s">
        <v>2229</v>
      </c>
      <c r="R176" s="63" t="s">
        <v>2229</v>
      </c>
      <c r="S176" s="63" t="s">
        <v>2229</v>
      </c>
      <c r="T176" s="65">
        <v>0</v>
      </c>
      <c r="U176" s="66">
        <v>0</v>
      </c>
      <c r="V176" s="66">
        <v>535000000</v>
      </c>
      <c r="W176" s="66">
        <v>0</v>
      </c>
      <c r="X176" s="66">
        <v>0</v>
      </c>
      <c r="Y176" s="66">
        <v>0</v>
      </c>
      <c r="Z176" s="66">
        <v>0</v>
      </c>
      <c r="AA176" s="67">
        <v>0</v>
      </c>
      <c r="AB176" s="65">
        <v>0</v>
      </c>
      <c r="AC176" s="65">
        <v>0</v>
      </c>
      <c r="AD176" s="63"/>
      <c r="AE176" s="63" t="b">
        <v>0</v>
      </c>
      <c r="AF176" s="68">
        <v>0</v>
      </c>
      <c r="AG176" s="64">
        <v>0</v>
      </c>
      <c r="AH176" s="63"/>
      <c r="AI176" s="66">
        <v>535000000</v>
      </c>
      <c r="AJ176" s="63" t="s">
        <v>2525</v>
      </c>
      <c r="AK176" s="63" t="s">
        <v>2526</v>
      </c>
      <c r="AL176" s="63" t="s">
        <v>34</v>
      </c>
      <c r="AM176" s="67">
        <v>0</v>
      </c>
      <c r="AN176" s="63" t="s">
        <v>36</v>
      </c>
      <c r="AO176" s="67">
        <v>0</v>
      </c>
      <c r="AP176" s="64"/>
      <c r="AQ176" s="64"/>
      <c r="AR176" s="65"/>
      <c r="AS176" s="66">
        <v>0</v>
      </c>
      <c r="AT176" s="63"/>
      <c r="AU176" s="65"/>
      <c r="AV176" s="63"/>
      <c r="AW176" s="63"/>
      <c r="AX176" s="66"/>
      <c r="AY176" s="66"/>
      <c r="AZ176" s="66"/>
      <c r="BA176" s="66"/>
      <c r="BB176" s="63"/>
      <c r="BC176" s="63"/>
      <c r="BD176" s="63"/>
      <c r="BE176" s="64"/>
      <c r="BF176" s="63"/>
      <c r="BG176" s="63"/>
      <c r="BH176" s="67"/>
    </row>
    <row r="177" spans="1:60">
      <c r="A177" s="63" t="s">
        <v>2907</v>
      </c>
      <c r="B177" s="63" t="s">
        <v>2906</v>
      </c>
      <c r="C177" s="63" t="s">
        <v>2907</v>
      </c>
      <c r="D177" s="63" t="s">
        <v>2607</v>
      </c>
      <c r="E177" s="63"/>
      <c r="F177" s="63"/>
      <c r="G177" s="63" t="s">
        <v>2907</v>
      </c>
      <c r="H177" s="63" t="s">
        <v>2907</v>
      </c>
      <c r="I177" s="63"/>
      <c r="J177" s="63"/>
      <c r="K177" s="64">
        <v>0</v>
      </c>
      <c r="L177" s="63"/>
      <c r="M177" s="63"/>
      <c r="N177" s="63"/>
      <c r="O177" s="63" t="s">
        <v>2530</v>
      </c>
      <c r="P177" s="63" t="s">
        <v>2229</v>
      </c>
      <c r="Q177" s="63" t="s">
        <v>2229</v>
      </c>
      <c r="R177" s="63" t="s">
        <v>2229</v>
      </c>
      <c r="S177" s="63" t="s">
        <v>2229</v>
      </c>
      <c r="T177" s="65">
        <v>0</v>
      </c>
      <c r="U177" s="66">
        <v>0</v>
      </c>
      <c r="V177" s="66">
        <v>18972</v>
      </c>
      <c r="W177" s="66">
        <v>0</v>
      </c>
      <c r="X177" s="66">
        <v>0</v>
      </c>
      <c r="Y177" s="66">
        <v>0</v>
      </c>
      <c r="Z177" s="66">
        <v>0</v>
      </c>
      <c r="AA177" s="67">
        <v>0</v>
      </c>
      <c r="AB177" s="65"/>
      <c r="AC177" s="65"/>
      <c r="AD177" s="63"/>
      <c r="AE177" s="63" t="b">
        <v>0</v>
      </c>
      <c r="AF177" s="68">
        <v>0</v>
      </c>
      <c r="AG177" s="64">
        <v>0</v>
      </c>
      <c r="AH177" s="63"/>
      <c r="AI177" s="66">
        <v>0</v>
      </c>
      <c r="AJ177" s="63" t="s">
        <v>2608</v>
      </c>
      <c r="AK177" s="63" t="s">
        <v>2531</v>
      </c>
      <c r="AL177" s="63" t="s">
        <v>34</v>
      </c>
      <c r="AM177" s="67">
        <v>0</v>
      </c>
      <c r="AN177" s="63" t="s">
        <v>36</v>
      </c>
      <c r="AO177" s="67">
        <v>0</v>
      </c>
      <c r="AP177" s="64"/>
      <c r="AQ177" s="64"/>
      <c r="AR177" s="65">
        <v>0</v>
      </c>
      <c r="AS177" s="66"/>
      <c r="AT177" s="63"/>
      <c r="AU177" s="65"/>
      <c r="AV177" s="63"/>
      <c r="AW177" s="63"/>
      <c r="AX177" s="66"/>
      <c r="AY177" s="66"/>
      <c r="AZ177" s="66"/>
      <c r="BA177" s="66"/>
      <c r="BB177" s="63"/>
      <c r="BC177" s="63"/>
      <c r="BD177" s="63"/>
      <c r="BE177" s="64"/>
      <c r="BF177" s="63"/>
      <c r="BG177" s="63"/>
      <c r="BH177" s="67"/>
    </row>
    <row r="178" spans="1:60">
      <c r="A178" s="63" t="s">
        <v>2909</v>
      </c>
      <c r="B178" s="69" t="s">
        <v>2908</v>
      </c>
      <c r="C178" s="63" t="s">
        <v>2909</v>
      </c>
      <c r="D178" s="63" t="s">
        <v>2522</v>
      </c>
      <c r="E178" s="63"/>
      <c r="F178" s="63"/>
      <c r="G178" s="63" t="s">
        <v>2909</v>
      </c>
      <c r="H178" s="63" t="s">
        <v>2909</v>
      </c>
      <c r="I178" s="63" t="s">
        <v>2712</v>
      </c>
      <c r="J178" s="63"/>
      <c r="K178" s="64">
        <v>0</v>
      </c>
      <c r="L178" s="63"/>
      <c r="M178" s="63" t="s">
        <v>2524</v>
      </c>
      <c r="N178" s="63" t="s">
        <v>2233</v>
      </c>
      <c r="O178" s="63" t="s">
        <v>2234</v>
      </c>
      <c r="P178" s="63" t="s">
        <v>2229</v>
      </c>
      <c r="Q178" s="63" t="s">
        <v>2229</v>
      </c>
      <c r="R178" s="63" t="s">
        <v>2229</v>
      </c>
      <c r="S178" s="63" t="s">
        <v>2229</v>
      </c>
      <c r="T178" s="65">
        <v>0</v>
      </c>
      <c r="U178" s="66">
        <v>0</v>
      </c>
      <c r="V178" s="66">
        <v>110734800</v>
      </c>
      <c r="W178" s="66">
        <v>0</v>
      </c>
      <c r="X178" s="66">
        <v>0</v>
      </c>
      <c r="Y178" s="66">
        <v>0</v>
      </c>
      <c r="Z178" s="66">
        <v>0</v>
      </c>
      <c r="AA178" s="67">
        <v>0</v>
      </c>
      <c r="AB178" s="65">
        <v>0</v>
      </c>
      <c r="AC178" s="65">
        <v>0</v>
      </c>
      <c r="AD178" s="63"/>
      <c r="AE178" s="63" t="b">
        <v>0</v>
      </c>
      <c r="AF178" s="68">
        <v>0</v>
      </c>
      <c r="AG178" s="64">
        <v>0</v>
      </c>
      <c r="AH178" s="63"/>
      <c r="AI178" s="66">
        <v>110734800</v>
      </c>
      <c r="AJ178" s="63" t="s">
        <v>34</v>
      </c>
      <c r="AK178" s="63" t="s">
        <v>2531</v>
      </c>
      <c r="AL178" s="63" t="s">
        <v>34</v>
      </c>
      <c r="AM178" s="67">
        <v>0</v>
      </c>
      <c r="AN178" s="63" t="s">
        <v>36</v>
      </c>
      <c r="AO178" s="67">
        <v>0</v>
      </c>
      <c r="AP178" s="64"/>
      <c r="AQ178" s="64"/>
      <c r="AR178" s="65"/>
      <c r="AS178" s="66">
        <v>0</v>
      </c>
      <c r="AT178" s="63"/>
      <c r="AU178" s="65"/>
      <c r="AV178" s="63"/>
      <c r="AW178" s="63"/>
      <c r="AX178" s="66"/>
      <c r="AY178" s="66"/>
      <c r="AZ178" s="66"/>
      <c r="BA178" s="66"/>
      <c r="BB178" s="63"/>
      <c r="BC178" s="63"/>
      <c r="BD178" s="63"/>
      <c r="BE178" s="64"/>
      <c r="BF178" s="63"/>
      <c r="BG178" s="63"/>
      <c r="BH178" s="67"/>
    </row>
    <row r="179" spans="1:60">
      <c r="B179" s="70" t="s">
        <v>2910</v>
      </c>
    </row>
  </sheetData>
  <mergeCells count="1">
    <mergeCell ref="B1:BH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HX765"/>
  <sheetViews>
    <sheetView zoomScale="83" zoomScaleNormal="83" workbookViewId="0">
      <pane ySplit="1" topLeftCell="A2" activePane="bottomLeft" state="frozen"/>
      <selection activeCell="F13" sqref="F13"/>
      <selection pane="bottomLeft" sqref="A1:XFD1048576"/>
    </sheetView>
  </sheetViews>
  <sheetFormatPr defaultRowHeight="15.75"/>
  <cols>
    <col min="1" max="1" width="14" style="21" hidden="1" customWidth="1"/>
    <col min="2" max="2" width="19.25" style="22" hidden="1" customWidth="1"/>
    <col min="3" max="3" width="14.625" style="22" customWidth="1"/>
    <col min="4" max="5" width="20.625" style="22" customWidth="1"/>
    <col min="6" max="6" width="16.5" style="37" customWidth="1"/>
    <col min="7" max="7" width="16.25" style="37" customWidth="1"/>
    <col min="8" max="8" width="18.75" style="26" customWidth="1"/>
    <col min="9" max="9" width="16.5" style="37" customWidth="1"/>
    <col min="10" max="10" width="25.75" style="26" bestFit="1" customWidth="1"/>
    <col min="11" max="11" width="17.125" style="76" customWidth="1"/>
    <col min="12" max="12" width="13.875" style="26" customWidth="1"/>
    <col min="13" max="13" width="19.5" style="26" customWidth="1"/>
    <col min="14" max="14" width="16.125" style="28" customWidth="1"/>
    <col min="15" max="15" width="17.375" style="26" customWidth="1"/>
    <col min="16" max="16" width="22.5" style="26" customWidth="1"/>
    <col min="17" max="17" width="20.625" style="26" customWidth="1"/>
    <col min="18" max="18" width="14.125" style="26" customWidth="1"/>
    <col min="19" max="19" width="37.875" style="26" bestFit="1" customWidth="1"/>
    <col min="20" max="22" width="25.25" style="26" customWidth="1"/>
    <col min="23" max="23" width="32.125" style="26" customWidth="1"/>
    <col min="24" max="24" width="20.625" style="26" customWidth="1"/>
    <col min="25" max="25" width="20.375" style="26" customWidth="1"/>
    <col min="26" max="26" width="21.125" style="26" customWidth="1"/>
    <col min="27" max="27" width="18.125" style="22" bestFit="1" customWidth="1"/>
    <col min="28" max="28" width="17.75" style="22" bestFit="1" customWidth="1"/>
    <col min="29" max="29" width="25" style="22" customWidth="1"/>
    <col min="30" max="30" width="11.25" style="22" customWidth="1"/>
    <col min="31" max="31" width="9.625" style="29" customWidth="1"/>
    <col min="32" max="32" width="19.625" style="29" customWidth="1"/>
    <col min="33" max="33" width="16" style="29" customWidth="1"/>
    <col min="34" max="34" width="19" style="30" customWidth="1"/>
    <col min="35" max="35" width="12.75" style="29" customWidth="1"/>
    <col min="36" max="36" width="20.75" style="29" customWidth="1"/>
    <col min="37" max="37" width="12.75" style="31" customWidth="1"/>
    <col min="38" max="38" width="16.75" style="31" customWidth="1"/>
    <col min="39" max="39" width="31.25" style="29" customWidth="1"/>
    <col min="40" max="40" width="20.25" style="29" customWidth="1"/>
    <col min="41" max="41" width="17.75" style="31" customWidth="1"/>
    <col min="42" max="42" width="32.625" style="31" customWidth="1"/>
    <col min="43" max="43" width="17.25" style="35" customWidth="1"/>
    <col min="44" max="44" width="13.5" style="35" customWidth="1"/>
    <col min="45" max="45" width="13.875" style="35" customWidth="1"/>
    <col min="46" max="47" width="17.25" style="35" customWidth="1"/>
    <col min="48" max="48" width="32.625" style="31" customWidth="1"/>
    <col min="49" max="232" width="7.875" style="36" customWidth="1"/>
    <col min="233" max="257" width="9" style="38"/>
    <col min="258" max="259" width="0" style="38" hidden="1" customWidth="1"/>
    <col min="260" max="261" width="20.625" style="38" customWidth="1"/>
    <col min="262" max="262" width="16.5" style="38" customWidth="1"/>
    <col min="263" max="263" width="16.25" style="38" customWidth="1"/>
    <col min="264" max="264" width="18.75" style="38" customWidth="1"/>
    <col min="265" max="265" width="16.5" style="38" customWidth="1"/>
    <col min="266" max="266" width="18.75" style="38" customWidth="1"/>
    <col min="267" max="267" width="17.125" style="38" customWidth="1"/>
    <col min="268" max="268" width="13.875" style="38" customWidth="1"/>
    <col min="269" max="269" width="13.125" style="38" customWidth="1"/>
    <col min="270" max="270" width="16.125" style="38" customWidth="1"/>
    <col min="271" max="271" width="17.375" style="38" customWidth="1"/>
    <col min="272" max="272" width="22.5" style="38" customWidth="1"/>
    <col min="273" max="273" width="20.625" style="38" customWidth="1"/>
    <col min="274" max="274" width="14.125" style="38" customWidth="1"/>
    <col min="275" max="275" width="37.875" style="38" bestFit="1" customWidth="1"/>
    <col min="276" max="278" width="25.25" style="38" customWidth="1"/>
    <col min="279" max="279" width="32.125" style="38" customWidth="1"/>
    <col min="280" max="280" width="20.625" style="38" customWidth="1"/>
    <col min="281" max="281" width="20.375" style="38" customWidth="1"/>
    <col min="282" max="282" width="21.125" style="38" customWidth="1"/>
    <col min="283" max="283" width="18.125" style="38" bestFit="1" customWidth="1"/>
    <col min="284" max="284" width="17.75" style="38" bestFit="1" customWidth="1"/>
    <col min="285" max="285" width="25" style="38" customWidth="1"/>
    <col min="286" max="286" width="11.25" style="38" customWidth="1"/>
    <col min="287" max="287" width="9.625" style="38" customWidth="1"/>
    <col min="288" max="288" width="19.625" style="38" customWidth="1"/>
    <col min="289" max="289" width="16" style="38" customWidth="1"/>
    <col min="290" max="290" width="19" style="38" customWidth="1"/>
    <col min="291" max="291" width="12.75" style="38" customWidth="1"/>
    <col min="292" max="292" width="20.75" style="38" customWidth="1"/>
    <col min="293" max="293" width="12.75" style="38" customWidth="1"/>
    <col min="294" max="294" width="16.75" style="38" customWidth="1"/>
    <col min="295" max="295" width="31.25" style="38" customWidth="1"/>
    <col min="296" max="296" width="20.25" style="38" customWidth="1"/>
    <col min="297" max="297" width="17.75" style="38" customWidth="1"/>
    <col min="298" max="298" width="32.625" style="38" customWidth="1"/>
    <col min="299" max="299" width="17.25" style="38" customWidth="1"/>
    <col min="300" max="300" width="13.5" style="38" customWidth="1"/>
    <col min="301" max="301" width="13.875" style="38" customWidth="1"/>
    <col min="302" max="303" width="17.25" style="38" customWidth="1"/>
    <col min="304" max="304" width="32.625" style="38" customWidth="1"/>
    <col min="305" max="488" width="7.875" style="38" customWidth="1"/>
    <col min="489" max="513" width="9" style="38"/>
    <col min="514" max="515" width="0" style="38" hidden="1" customWidth="1"/>
    <col min="516" max="517" width="20.625" style="38" customWidth="1"/>
    <col min="518" max="518" width="16.5" style="38" customWidth="1"/>
    <col min="519" max="519" width="16.25" style="38" customWidth="1"/>
    <col min="520" max="520" width="18.75" style="38" customWidth="1"/>
    <col min="521" max="521" width="16.5" style="38" customWidth="1"/>
    <col min="522" max="522" width="18.75" style="38" customWidth="1"/>
    <col min="523" max="523" width="17.125" style="38" customWidth="1"/>
    <col min="524" max="524" width="13.875" style="38" customWidth="1"/>
    <col min="525" max="525" width="13.125" style="38" customWidth="1"/>
    <col min="526" max="526" width="16.125" style="38" customWidth="1"/>
    <col min="527" max="527" width="17.375" style="38" customWidth="1"/>
    <col min="528" max="528" width="22.5" style="38" customWidth="1"/>
    <col min="529" max="529" width="20.625" style="38" customWidth="1"/>
    <col min="530" max="530" width="14.125" style="38" customWidth="1"/>
    <col min="531" max="531" width="37.875" style="38" bestFit="1" customWidth="1"/>
    <col min="532" max="534" width="25.25" style="38" customWidth="1"/>
    <col min="535" max="535" width="32.125" style="38" customWidth="1"/>
    <col min="536" max="536" width="20.625" style="38" customWidth="1"/>
    <col min="537" max="537" width="20.375" style="38" customWidth="1"/>
    <col min="538" max="538" width="21.125" style="38" customWidth="1"/>
    <col min="539" max="539" width="18.125" style="38" bestFit="1" customWidth="1"/>
    <col min="540" max="540" width="17.75" style="38" bestFit="1" customWidth="1"/>
    <col min="541" max="541" width="25" style="38" customWidth="1"/>
    <col min="542" max="542" width="11.25" style="38" customWidth="1"/>
    <col min="543" max="543" width="9.625" style="38" customWidth="1"/>
    <col min="544" max="544" width="19.625" style="38" customWidth="1"/>
    <col min="545" max="545" width="16" style="38" customWidth="1"/>
    <col min="546" max="546" width="19" style="38" customWidth="1"/>
    <col min="547" max="547" width="12.75" style="38" customWidth="1"/>
    <col min="548" max="548" width="20.75" style="38" customWidth="1"/>
    <col min="549" max="549" width="12.75" style="38" customWidth="1"/>
    <col min="550" max="550" width="16.75" style="38" customWidth="1"/>
    <col min="551" max="551" width="31.25" style="38" customWidth="1"/>
    <col min="552" max="552" width="20.25" style="38" customWidth="1"/>
    <col min="553" max="553" width="17.75" style="38" customWidth="1"/>
    <col min="554" max="554" width="32.625" style="38" customWidth="1"/>
    <col min="555" max="555" width="17.25" style="38" customWidth="1"/>
    <col min="556" max="556" width="13.5" style="38" customWidth="1"/>
    <col min="557" max="557" width="13.875" style="38" customWidth="1"/>
    <col min="558" max="559" width="17.25" style="38" customWidth="1"/>
    <col min="560" max="560" width="32.625" style="38" customWidth="1"/>
    <col min="561" max="744" width="7.875" style="38" customWidth="1"/>
    <col min="745" max="769" width="9" style="38"/>
    <col min="770" max="771" width="0" style="38" hidden="1" customWidth="1"/>
    <col min="772" max="773" width="20.625" style="38" customWidth="1"/>
    <col min="774" max="774" width="16.5" style="38" customWidth="1"/>
    <col min="775" max="775" width="16.25" style="38" customWidth="1"/>
    <col min="776" max="776" width="18.75" style="38" customWidth="1"/>
    <col min="777" max="777" width="16.5" style="38" customWidth="1"/>
    <col min="778" max="778" width="18.75" style="38" customWidth="1"/>
    <col min="779" max="779" width="17.125" style="38" customWidth="1"/>
    <col min="780" max="780" width="13.875" style="38" customWidth="1"/>
    <col min="781" max="781" width="13.125" style="38" customWidth="1"/>
    <col min="782" max="782" width="16.125" style="38" customWidth="1"/>
    <col min="783" max="783" width="17.375" style="38" customWidth="1"/>
    <col min="784" max="784" width="22.5" style="38" customWidth="1"/>
    <col min="785" max="785" width="20.625" style="38" customWidth="1"/>
    <col min="786" max="786" width="14.125" style="38" customWidth="1"/>
    <col min="787" max="787" width="37.875" style="38" bestFit="1" customWidth="1"/>
    <col min="788" max="790" width="25.25" style="38" customWidth="1"/>
    <col min="791" max="791" width="32.125" style="38" customWidth="1"/>
    <col min="792" max="792" width="20.625" style="38" customWidth="1"/>
    <col min="793" max="793" width="20.375" style="38" customWidth="1"/>
    <col min="794" max="794" width="21.125" style="38" customWidth="1"/>
    <col min="795" max="795" width="18.125" style="38" bestFit="1" customWidth="1"/>
    <col min="796" max="796" width="17.75" style="38" bestFit="1" customWidth="1"/>
    <col min="797" max="797" width="25" style="38" customWidth="1"/>
    <col min="798" max="798" width="11.25" style="38" customWidth="1"/>
    <col min="799" max="799" width="9.625" style="38" customWidth="1"/>
    <col min="800" max="800" width="19.625" style="38" customWidth="1"/>
    <col min="801" max="801" width="16" style="38" customWidth="1"/>
    <col min="802" max="802" width="19" style="38" customWidth="1"/>
    <col min="803" max="803" width="12.75" style="38" customWidth="1"/>
    <col min="804" max="804" width="20.75" style="38" customWidth="1"/>
    <col min="805" max="805" width="12.75" style="38" customWidth="1"/>
    <col min="806" max="806" width="16.75" style="38" customWidth="1"/>
    <col min="807" max="807" width="31.25" style="38" customWidth="1"/>
    <col min="808" max="808" width="20.25" style="38" customWidth="1"/>
    <col min="809" max="809" width="17.75" style="38" customWidth="1"/>
    <col min="810" max="810" width="32.625" style="38" customWidth="1"/>
    <col min="811" max="811" width="17.25" style="38" customWidth="1"/>
    <col min="812" max="812" width="13.5" style="38" customWidth="1"/>
    <col min="813" max="813" width="13.875" style="38" customWidth="1"/>
    <col min="814" max="815" width="17.25" style="38" customWidth="1"/>
    <col min="816" max="816" width="32.625" style="38" customWidth="1"/>
    <col min="817" max="1000" width="7.875" style="38" customWidth="1"/>
    <col min="1001" max="1025" width="9" style="38"/>
    <col min="1026" max="1027" width="0" style="38" hidden="1" customWidth="1"/>
    <col min="1028" max="1029" width="20.625" style="38" customWidth="1"/>
    <col min="1030" max="1030" width="16.5" style="38" customWidth="1"/>
    <col min="1031" max="1031" width="16.25" style="38" customWidth="1"/>
    <col min="1032" max="1032" width="18.75" style="38" customWidth="1"/>
    <col min="1033" max="1033" width="16.5" style="38" customWidth="1"/>
    <col min="1034" max="1034" width="18.75" style="38" customWidth="1"/>
    <col min="1035" max="1035" width="17.125" style="38" customWidth="1"/>
    <col min="1036" max="1036" width="13.875" style="38" customWidth="1"/>
    <col min="1037" max="1037" width="13.125" style="38" customWidth="1"/>
    <col min="1038" max="1038" width="16.125" style="38" customWidth="1"/>
    <col min="1039" max="1039" width="17.375" style="38" customWidth="1"/>
    <col min="1040" max="1040" width="22.5" style="38" customWidth="1"/>
    <col min="1041" max="1041" width="20.625" style="38" customWidth="1"/>
    <col min="1042" max="1042" width="14.125" style="38" customWidth="1"/>
    <col min="1043" max="1043" width="37.875" style="38" bestFit="1" customWidth="1"/>
    <col min="1044" max="1046" width="25.25" style="38" customWidth="1"/>
    <col min="1047" max="1047" width="32.125" style="38" customWidth="1"/>
    <col min="1048" max="1048" width="20.625" style="38" customWidth="1"/>
    <col min="1049" max="1049" width="20.375" style="38" customWidth="1"/>
    <col min="1050" max="1050" width="21.125" style="38" customWidth="1"/>
    <col min="1051" max="1051" width="18.125" style="38" bestFit="1" customWidth="1"/>
    <col min="1052" max="1052" width="17.75" style="38" bestFit="1" customWidth="1"/>
    <col min="1053" max="1053" width="25" style="38" customWidth="1"/>
    <col min="1054" max="1054" width="11.25" style="38" customWidth="1"/>
    <col min="1055" max="1055" width="9.625" style="38" customWidth="1"/>
    <col min="1056" max="1056" width="19.625" style="38" customWidth="1"/>
    <col min="1057" max="1057" width="16" style="38" customWidth="1"/>
    <col min="1058" max="1058" width="19" style="38" customWidth="1"/>
    <col min="1059" max="1059" width="12.75" style="38" customWidth="1"/>
    <col min="1060" max="1060" width="20.75" style="38" customWidth="1"/>
    <col min="1061" max="1061" width="12.75" style="38" customWidth="1"/>
    <col min="1062" max="1062" width="16.75" style="38" customWidth="1"/>
    <col min="1063" max="1063" width="31.25" style="38" customWidth="1"/>
    <col min="1064" max="1064" width="20.25" style="38" customWidth="1"/>
    <col min="1065" max="1065" width="17.75" style="38" customWidth="1"/>
    <col min="1066" max="1066" width="32.625" style="38" customWidth="1"/>
    <col min="1067" max="1067" width="17.25" style="38" customWidth="1"/>
    <col min="1068" max="1068" width="13.5" style="38" customWidth="1"/>
    <col min="1069" max="1069" width="13.875" style="38" customWidth="1"/>
    <col min="1070" max="1071" width="17.25" style="38" customWidth="1"/>
    <col min="1072" max="1072" width="32.625" style="38" customWidth="1"/>
    <col min="1073" max="1256" width="7.875" style="38" customWidth="1"/>
    <col min="1257" max="1281" width="9" style="38"/>
    <col min="1282" max="1283" width="0" style="38" hidden="1" customWidth="1"/>
    <col min="1284" max="1285" width="20.625" style="38" customWidth="1"/>
    <col min="1286" max="1286" width="16.5" style="38" customWidth="1"/>
    <col min="1287" max="1287" width="16.25" style="38" customWidth="1"/>
    <col min="1288" max="1288" width="18.75" style="38" customWidth="1"/>
    <col min="1289" max="1289" width="16.5" style="38" customWidth="1"/>
    <col min="1290" max="1290" width="18.75" style="38" customWidth="1"/>
    <col min="1291" max="1291" width="17.125" style="38" customWidth="1"/>
    <col min="1292" max="1292" width="13.875" style="38" customWidth="1"/>
    <col min="1293" max="1293" width="13.125" style="38" customWidth="1"/>
    <col min="1294" max="1294" width="16.125" style="38" customWidth="1"/>
    <col min="1295" max="1295" width="17.375" style="38" customWidth="1"/>
    <col min="1296" max="1296" width="22.5" style="38" customWidth="1"/>
    <col min="1297" max="1297" width="20.625" style="38" customWidth="1"/>
    <col min="1298" max="1298" width="14.125" style="38" customWidth="1"/>
    <col min="1299" max="1299" width="37.875" style="38" bestFit="1" customWidth="1"/>
    <col min="1300" max="1302" width="25.25" style="38" customWidth="1"/>
    <col min="1303" max="1303" width="32.125" style="38" customWidth="1"/>
    <col min="1304" max="1304" width="20.625" style="38" customWidth="1"/>
    <col min="1305" max="1305" width="20.375" style="38" customWidth="1"/>
    <col min="1306" max="1306" width="21.125" style="38" customWidth="1"/>
    <col min="1307" max="1307" width="18.125" style="38" bestFit="1" customWidth="1"/>
    <col min="1308" max="1308" width="17.75" style="38" bestFit="1" customWidth="1"/>
    <col min="1309" max="1309" width="25" style="38" customWidth="1"/>
    <col min="1310" max="1310" width="11.25" style="38" customWidth="1"/>
    <col min="1311" max="1311" width="9.625" style="38" customWidth="1"/>
    <col min="1312" max="1312" width="19.625" style="38" customWidth="1"/>
    <col min="1313" max="1313" width="16" style="38" customWidth="1"/>
    <col min="1314" max="1314" width="19" style="38" customWidth="1"/>
    <col min="1315" max="1315" width="12.75" style="38" customWidth="1"/>
    <col min="1316" max="1316" width="20.75" style="38" customWidth="1"/>
    <col min="1317" max="1317" width="12.75" style="38" customWidth="1"/>
    <col min="1318" max="1318" width="16.75" style="38" customWidth="1"/>
    <col min="1319" max="1319" width="31.25" style="38" customWidth="1"/>
    <col min="1320" max="1320" width="20.25" style="38" customWidth="1"/>
    <col min="1321" max="1321" width="17.75" style="38" customWidth="1"/>
    <col min="1322" max="1322" width="32.625" style="38" customWidth="1"/>
    <col min="1323" max="1323" width="17.25" style="38" customWidth="1"/>
    <col min="1324" max="1324" width="13.5" style="38" customWidth="1"/>
    <col min="1325" max="1325" width="13.875" style="38" customWidth="1"/>
    <col min="1326" max="1327" width="17.25" style="38" customWidth="1"/>
    <col min="1328" max="1328" width="32.625" style="38" customWidth="1"/>
    <col min="1329" max="1512" width="7.875" style="38" customWidth="1"/>
    <col min="1513" max="1537" width="9" style="38"/>
    <col min="1538" max="1539" width="0" style="38" hidden="1" customWidth="1"/>
    <col min="1540" max="1541" width="20.625" style="38" customWidth="1"/>
    <col min="1542" max="1542" width="16.5" style="38" customWidth="1"/>
    <col min="1543" max="1543" width="16.25" style="38" customWidth="1"/>
    <col min="1544" max="1544" width="18.75" style="38" customWidth="1"/>
    <col min="1545" max="1545" width="16.5" style="38" customWidth="1"/>
    <col min="1546" max="1546" width="18.75" style="38" customWidth="1"/>
    <col min="1547" max="1547" width="17.125" style="38" customWidth="1"/>
    <col min="1548" max="1548" width="13.875" style="38" customWidth="1"/>
    <col min="1549" max="1549" width="13.125" style="38" customWidth="1"/>
    <col min="1550" max="1550" width="16.125" style="38" customWidth="1"/>
    <col min="1551" max="1551" width="17.375" style="38" customWidth="1"/>
    <col min="1552" max="1552" width="22.5" style="38" customWidth="1"/>
    <col min="1553" max="1553" width="20.625" style="38" customWidth="1"/>
    <col min="1554" max="1554" width="14.125" style="38" customWidth="1"/>
    <col min="1555" max="1555" width="37.875" style="38" bestFit="1" customWidth="1"/>
    <col min="1556" max="1558" width="25.25" style="38" customWidth="1"/>
    <col min="1559" max="1559" width="32.125" style="38" customWidth="1"/>
    <col min="1560" max="1560" width="20.625" style="38" customWidth="1"/>
    <col min="1561" max="1561" width="20.375" style="38" customWidth="1"/>
    <col min="1562" max="1562" width="21.125" style="38" customWidth="1"/>
    <col min="1563" max="1563" width="18.125" style="38" bestFit="1" customWidth="1"/>
    <col min="1564" max="1564" width="17.75" style="38" bestFit="1" customWidth="1"/>
    <col min="1565" max="1565" width="25" style="38" customWidth="1"/>
    <col min="1566" max="1566" width="11.25" style="38" customWidth="1"/>
    <col min="1567" max="1567" width="9.625" style="38" customWidth="1"/>
    <col min="1568" max="1568" width="19.625" style="38" customWidth="1"/>
    <col min="1569" max="1569" width="16" style="38" customWidth="1"/>
    <col min="1570" max="1570" width="19" style="38" customWidth="1"/>
    <col min="1571" max="1571" width="12.75" style="38" customWidth="1"/>
    <col min="1572" max="1572" width="20.75" style="38" customWidth="1"/>
    <col min="1573" max="1573" width="12.75" style="38" customWidth="1"/>
    <col min="1574" max="1574" width="16.75" style="38" customWidth="1"/>
    <col min="1575" max="1575" width="31.25" style="38" customWidth="1"/>
    <col min="1576" max="1576" width="20.25" style="38" customWidth="1"/>
    <col min="1577" max="1577" width="17.75" style="38" customWidth="1"/>
    <col min="1578" max="1578" width="32.625" style="38" customWidth="1"/>
    <col min="1579" max="1579" width="17.25" style="38" customWidth="1"/>
    <col min="1580" max="1580" width="13.5" style="38" customWidth="1"/>
    <col min="1581" max="1581" width="13.875" style="38" customWidth="1"/>
    <col min="1582" max="1583" width="17.25" style="38" customWidth="1"/>
    <col min="1584" max="1584" width="32.625" style="38" customWidth="1"/>
    <col min="1585" max="1768" width="7.875" style="38" customWidth="1"/>
    <col min="1769" max="1793" width="9" style="38"/>
    <col min="1794" max="1795" width="0" style="38" hidden="1" customWidth="1"/>
    <col min="1796" max="1797" width="20.625" style="38" customWidth="1"/>
    <col min="1798" max="1798" width="16.5" style="38" customWidth="1"/>
    <col min="1799" max="1799" width="16.25" style="38" customWidth="1"/>
    <col min="1800" max="1800" width="18.75" style="38" customWidth="1"/>
    <col min="1801" max="1801" width="16.5" style="38" customWidth="1"/>
    <col min="1802" max="1802" width="18.75" style="38" customWidth="1"/>
    <col min="1803" max="1803" width="17.125" style="38" customWidth="1"/>
    <col min="1804" max="1804" width="13.875" style="38" customWidth="1"/>
    <col min="1805" max="1805" width="13.125" style="38" customWidth="1"/>
    <col min="1806" max="1806" width="16.125" style="38" customWidth="1"/>
    <col min="1807" max="1807" width="17.375" style="38" customWidth="1"/>
    <col min="1808" max="1808" width="22.5" style="38" customWidth="1"/>
    <col min="1809" max="1809" width="20.625" style="38" customWidth="1"/>
    <col min="1810" max="1810" width="14.125" style="38" customWidth="1"/>
    <col min="1811" max="1811" width="37.875" style="38" bestFit="1" customWidth="1"/>
    <col min="1812" max="1814" width="25.25" style="38" customWidth="1"/>
    <col min="1815" max="1815" width="32.125" style="38" customWidth="1"/>
    <col min="1816" max="1816" width="20.625" style="38" customWidth="1"/>
    <col min="1817" max="1817" width="20.375" style="38" customWidth="1"/>
    <col min="1818" max="1818" width="21.125" style="38" customWidth="1"/>
    <col min="1819" max="1819" width="18.125" style="38" bestFit="1" customWidth="1"/>
    <col min="1820" max="1820" width="17.75" style="38" bestFit="1" customWidth="1"/>
    <col min="1821" max="1821" width="25" style="38" customWidth="1"/>
    <col min="1822" max="1822" width="11.25" style="38" customWidth="1"/>
    <col min="1823" max="1823" width="9.625" style="38" customWidth="1"/>
    <col min="1824" max="1824" width="19.625" style="38" customWidth="1"/>
    <col min="1825" max="1825" width="16" style="38" customWidth="1"/>
    <col min="1826" max="1826" width="19" style="38" customWidth="1"/>
    <col min="1827" max="1827" width="12.75" style="38" customWidth="1"/>
    <col min="1828" max="1828" width="20.75" style="38" customWidth="1"/>
    <col min="1829" max="1829" width="12.75" style="38" customWidth="1"/>
    <col min="1830" max="1830" width="16.75" style="38" customWidth="1"/>
    <col min="1831" max="1831" width="31.25" style="38" customWidth="1"/>
    <col min="1832" max="1832" width="20.25" style="38" customWidth="1"/>
    <col min="1833" max="1833" width="17.75" style="38" customWidth="1"/>
    <col min="1834" max="1834" width="32.625" style="38" customWidth="1"/>
    <col min="1835" max="1835" width="17.25" style="38" customWidth="1"/>
    <col min="1836" max="1836" width="13.5" style="38" customWidth="1"/>
    <col min="1837" max="1837" width="13.875" style="38" customWidth="1"/>
    <col min="1838" max="1839" width="17.25" style="38" customWidth="1"/>
    <col min="1840" max="1840" width="32.625" style="38" customWidth="1"/>
    <col min="1841" max="2024" width="7.875" style="38" customWidth="1"/>
    <col min="2025" max="2049" width="9" style="38"/>
    <col min="2050" max="2051" width="0" style="38" hidden="1" customWidth="1"/>
    <col min="2052" max="2053" width="20.625" style="38" customWidth="1"/>
    <col min="2054" max="2054" width="16.5" style="38" customWidth="1"/>
    <col min="2055" max="2055" width="16.25" style="38" customWidth="1"/>
    <col min="2056" max="2056" width="18.75" style="38" customWidth="1"/>
    <col min="2057" max="2057" width="16.5" style="38" customWidth="1"/>
    <col min="2058" max="2058" width="18.75" style="38" customWidth="1"/>
    <col min="2059" max="2059" width="17.125" style="38" customWidth="1"/>
    <col min="2060" max="2060" width="13.875" style="38" customWidth="1"/>
    <col min="2061" max="2061" width="13.125" style="38" customWidth="1"/>
    <col min="2062" max="2062" width="16.125" style="38" customWidth="1"/>
    <col min="2063" max="2063" width="17.375" style="38" customWidth="1"/>
    <col min="2064" max="2064" width="22.5" style="38" customWidth="1"/>
    <col min="2065" max="2065" width="20.625" style="38" customWidth="1"/>
    <col min="2066" max="2066" width="14.125" style="38" customWidth="1"/>
    <col min="2067" max="2067" width="37.875" style="38" bestFit="1" customWidth="1"/>
    <col min="2068" max="2070" width="25.25" style="38" customWidth="1"/>
    <col min="2071" max="2071" width="32.125" style="38" customWidth="1"/>
    <col min="2072" max="2072" width="20.625" style="38" customWidth="1"/>
    <col min="2073" max="2073" width="20.375" style="38" customWidth="1"/>
    <col min="2074" max="2074" width="21.125" style="38" customWidth="1"/>
    <col min="2075" max="2075" width="18.125" style="38" bestFit="1" customWidth="1"/>
    <col min="2076" max="2076" width="17.75" style="38" bestFit="1" customWidth="1"/>
    <col min="2077" max="2077" width="25" style="38" customWidth="1"/>
    <col min="2078" max="2078" width="11.25" style="38" customWidth="1"/>
    <col min="2079" max="2079" width="9.625" style="38" customWidth="1"/>
    <col min="2080" max="2080" width="19.625" style="38" customWidth="1"/>
    <col min="2081" max="2081" width="16" style="38" customWidth="1"/>
    <col min="2082" max="2082" width="19" style="38" customWidth="1"/>
    <col min="2083" max="2083" width="12.75" style="38" customWidth="1"/>
    <col min="2084" max="2084" width="20.75" style="38" customWidth="1"/>
    <col min="2085" max="2085" width="12.75" style="38" customWidth="1"/>
    <col min="2086" max="2086" width="16.75" style="38" customWidth="1"/>
    <col min="2087" max="2087" width="31.25" style="38" customWidth="1"/>
    <col min="2088" max="2088" width="20.25" style="38" customWidth="1"/>
    <col min="2089" max="2089" width="17.75" style="38" customWidth="1"/>
    <col min="2090" max="2090" width="32.625" style="38" customWidth="1"/>
    <col min="2091" max="2091" width="17.25" style="38" customWidth="1"/>
    <col min="2092" max="2092" width="13.5" style="38" customWidth="1"/>
    <col min="2093" max="2093" width="13.875" style="38" customWidth="1"/>
    <col min="2094" max="2095" width="17.25" style="38" customWidth="1"/>
    <col min="2096" max="2096" width="32.625" style="38" customWidth="1"/>
    <col min="2097" max="2280" width="7.875" style="38" customWidth="1"/>
    <col min="2281" max="2305" width="9" style="38"/>
    <col min="2306" max="2307" width="0" style="38" hidden="1" customWidth="1"/>
    <col min="2308" max="2309" width="20.625" style="38" customWidth="1"/>
    <col min="2310" max="2310" width="16.5" style="38" customWidth="1"/>
    <col min="2311" max="2311" width="16.25" style="38" customWidth="1"/>
    <col min="2312" max="2312" width="18.75" style="38" customWidth="1"/>
    <col min="2313" max="2313" width="16.5" style="38" customWidth="1"/>
    <col min="2314" max="2314" width="18.75" style="38" customWidth="1"/>
    <col min="2315" max="2315" width="17.125" style="38" customWidth="1"/>
    <col min="2316" max="2316" width="13.875" style="38" customWidth="1"/>
    <col min="2317" max="2317" width="13.125" style="38" customWidth="1"/>
    <col min="2318" max="2318" width="16.125" style="38" customWidth="1"/>
    <col min="2319" max="2319" width="17.375" style="38" customWidth="1"/>
    <col min="2320" max="2320" width="22.5" style="38" customWidth="1"/>
    <col min="2321" max="2321" width="20.625" style="38" customWidth="1"/>
    <col min="2322" max="2322" width="14.125" style="38" customWidth="1"/>
    <col min="2323" max="2323" width="37.875" style="38" bestFit="1" customWidth="1"/>
    <col min="2324" max="2326" width="25.25" style="38" customWidth="1"/>
    <col min="2327" max="2327" width="32.125" style="38" customWidth="1"/>
    <col min="2328" max="2328" width="20.625" style="38" customWidth="1"/>
    <col min="2329" max="2329" width="20.375" style="38" customWidth="1"/>
    <col min="2330" max="2330" width="21.125" style="38" customWidth="1"/>
    <col min="2331" max="2331" width="18.125" style="38" bestFit="1" customWidth="1"/>
    <col min="2332" max="2332" width="17.75" style="38" bestFit="1" customWidth="1"/>
    <col min="2333" max="2333" width="25" style="38" customWidth="1"/>
    <col min="2334" max="2334" width="11.25" style="38" customWidth="1"/>
    <col min="2335" max="2335" width="9.625" style="38" customWidth="1"/>
    <col min="2336" max="2336" width="19.625" style="38" customWidth="1"/>
    <col min="2337" max="2337" width="16" style="38" customWidth="1"/>
    <col min="2338" max="2338" width="19" style="38" customWidth="1"/>
    <col min="2339" max="2339" width="12.75" style="38" customWidth="1"/>
    <col min="2340" max="2340" width="20.75" style="38" customWidth="1"/>
    <col min="2341" max="2341" width="12.75" style="38" customWidth="1"/>
    <col min="2342" max="2342" width="16.75" style="38" customWidth="1"/>
    <col min="2343" max="2343" width="31.25" style="38" customWidth="1"/>
    <col min="2344" max="2344" width="20.25" style="38" customWidth="1"/>
    <col min="2345" max="2345" width="17.75" style="38" customWidth="1"/>
    <col min="2346" max="2346" width="32.625" style="38" customWidth="1"/>
    <col min="2347" max="2347" width="17.25" style="38" customWidth="1"/>
    <col min="2348" max="2348" width="13.5" style="38" customWidth="1"/>
    <col min="2349" max="2349" width="13.875" style="38" customWidth="1"/>
    <col min="2350" max="2351" width="17.25" style="38" customWidth="1"/>
    <col min="2352" max="2352" width="32.625" style="38" customWidth="1"/>
    <col min="2353" max="2536" width="7.875" style="38" customWidth="1"/>
    <col min="2537" max="2561" width="9" style="38"/>
    <col min="2562" max="2563" width="0" style="38" hidden="1" customWidth="1"/>
    <col min="2564" max="2565" width="20.625" style="38" customWidth="1"/>
    <col min="2566" max="2566" width="16.5" style="38" customWidth="1"/>
    <col min="2567" max="2567" width="16.25" style="38" customWidth="1"/>
    <col min="2568" max="2568" width="18.75" style="38" customWidth="1"/>
    <col min="2569" max="2569" width="16.5" style="38" customWidth="1"/>
    <col min="2570" max="2570" width="18.75" style="38" customWidth="1"/>
    <col min="2571" max="2571" width="17.125" style="38" customWidth="1"/>
    <col min="2572" max="2572" width="13.875" style="38" customWidth="1"/>
    <col min="2573" max="2573" width="13.125" style="38" customWidth="1"/>
    <col min="2574" max="2574" width="16.125" style="38" customWidth="1"/>
    <col min="2575" max="2575" width="17.375" style="38" customWidth="1"/>
    <col min="2576" max="2576" width="22.5" style="38" customWidth="1"/>
    <col min="2577" max="2577" width="20.625" style="38" customWidth="1"/>
    <col min="2578" max="2578" width="14.125" style="38" customWidth="1"/>
    <col min="2579" max="2579" width="37.875" style="38" bestFit="1" customWidth="1"/>
    <col min="2580" max="2582" width="25.25" style="38" customWidth="1"/>
    <col min="2583" max="2583" width="32.125" style="38" customWidth="1"/>
    <col min="2584" max="2584" width="20.625" style="38" customWidth="1"/>
    <col min="2585" max="2585" width="20.375" style="38" customWidth="1"/>
    <col min="2586" max="2586" width="21.125" style="38" customWidth="1"/>
    <col min="2587" max="2587" width="18.125" style="38" bestFit="1" customWidth="1"/>
    <col min="2588" max="2588" width="17.75" style="38" bestFit="1" customWidth="1"/>
    <col min="2589" max="2589" width="25" style="38" customWidth="1"/>
    <col min="2590" max="2590" width="11.25" style="38" customWidth="1"/>
    <col min="2591" max="2591" width="9.625" style="38" customWidth="1"/>
    <col min="2592" max="2592" width="19.625" style="38" customWidth="1"/>
    <col min="2593" max="2593" width="16" style="38" customWidth="1"/>
    <col min="2594" max="2594" width="19" style="38" customWidth="1"/>
    <col min="2595" max="2595" width="12.75" style="38" customWidth="1"/>
    <col min="2596" max="2596" width="20.75" style="38" customWidth="1"/>
    <col min="2597" max="2597" width="12.75" style="38" customWidth="1"/>
    <col min="2598" max="2598" width="16.75" style="38" customWidth="1"/>
    <col min="2599" max="2599" width="31.25" style="38" customWidth="1"/>
    <col min="2600" max="2600" width="20.25" style="38" customWidth="1"/>
    <col min="2601" max="2601" width="17.75" style="38" customWidth="1"/>
    <col min="2602" max="2602" width="32.625" style="38" customWidth="1"/>
    <col min="2603" max="2603" width="17.25" style="38" customWidth="1"/>
    <col min="2604" max="2604" width="13.5" style="38" customWidth="1"/>
    <col min="2605" max="2605" width="13.875" style="38" customWidth="1"/>
    <col min="2606" max="2607" width="17.25" style="38" customWidth="1"/>
    <col min="2608" max="2608" width="32.625" style="38" customWidth="1"/>
    <col min="2609" max="2792" width="7.875" style="38" customWidth="1"/>
    <col min="2793" max="2817" width="9" style="38"/>
    <col min="2818" max="2819" width="0" style="38" hidden="1" customWidth="1"/>
    <col min="2820" max="2821" width="20.625" style="38" customWidth="1"/>
    <col min="2822" max="2822" width="16.5" style="38" customWidth="1"/>
    <col min="2823" max="2823" width="16.25" style="38" customWidth="1"/>
    <col min="2824" max="2824" width="18.75" style="38" customWidth="1"/>
    <col min="2825" max="2825" width="16.5" style="38" customWidth="1"/>
    <col min="2826" max="2826" width="18.75" style="38" customWidth="1"/>
    <col min="2827" max="2827" width="17.125" style="38" customWidth="1"/>
    <col min="2828" max="2828" width="13.875" style="38" customWidth="1"/>
    <col min="2829" max="2829" width="13.125" style="38" customWidth="1"/>
    <col min="2830" max="2830" width="16.125" style="38" customWidth="1"/>
    <col min="2831" max="2831" width="17.375" style="38" customWidth="1"/>
    <col min="2832" max="2832" width="22.5" style="38" customWidth="1"/>
    <col min="2833" max="2833" width="20.625" style="38" customWidth="1"/>
    <col min="2834" max="2834" width="14.125" style="38" customWidth="1"/>
    <col min="2835" max="2835" width="37.875" style="38" bestFit="1" customWidth="1"/>
    <col min="2836" max="2838" width="25.25" style="38" customWidth="1"/>
    <col min="2839" max="2839" width="32.125" style="38" customWidth="1"/>
    <col min="2840" max="2840" width="20.625" style="38" customWidth="1"/>
    <col min="2841" max="2841" width="20.375" style="38" customWidth="1"/>
    <col min="2842" max="2842" width="21.125" style="38" customWidth="1"/>
    <col min="2843" max="2843" width="18.125" style="38" bestFit="1" customWidth="1"/>
    <col min="2844" max="2844" width="17.75" style="38" bestFit="1" customWidth="1"/>
    <col min="2845" max="2845" width="25" style="38" customWidth="1"/>
    <col min="2846" max="2846" width="11.25" style="38" customWidth="1"/>
    <col min="2847" max="2847" width="9.625" style="38" customWidth="1"/>
    <col min="2848" max="2848" width="19.625" style="38" customWidth="1"/>
    <col min="2849" max="2849" width="16" style="38" customWidth="1"/>
    <col min="2850" max="2850" width="19" style="38" customWidth="1"/>
    <col min="2851" max="2851" width="12.75" style="38" customWidth="1"/>
    <col min="2852" max="2852" width="20.75" style="38" customWidth="1"/>
    <col min="2853" max="2853" width="12.75" style="38" customWidth="1"/>
    <col min="2854" max="2854" width="16.75" style="38" customWidth="1"/>
    <col min="2855" max="2855" width="31.25" style="38" customWidth="1"/>
    <col min="2856" max="2856" width="20.25" style="38" customWidth="1"/>
    <col min="2857" max="2857" width="17.75" style="38" customWidth="1"/>
    <col min="2858" max="2858" width="32.625" style="38" customWidth="1"/>
    <col min="2859" max="2859" width="17.25" style="38" customWidth="1"/>
    <col min="2860" max="2860" width="13.5" style="38" customWidth="1"/>
    <col min="2861" max="2861" width="13.875" style="38" customWidth="1"/>
    <col min="2862" max="2863" width="17.25" style="38" customWidth="1"/>
    <col min="2864" max="2864" width="32.625" style="38" customWidth="1"/>
    <col min="2865" max="3048" width="7.875" style="38" customWidth="1"/>
    <col min="3049" max="3073" width="9" style="38"/>
    <col min="3074" max="3075" width="0" style="38" hidden="1" customWidth="1"/>
    <col min="3076" max="3077" width="20.625" style="38" customWidth="1"/>
    <col min="3078" max="3078" width="16.5" style="38" customWidth="1"/>
    <col min="3079" max="3079" width="16.25" style="38" customWidth="1"/>
    <col min="3080" max="3080" width="18.75" style="38" customWidth="1"/>
    <col min="3081" max="3081" width="16.5" style="38" customWidth="1"/>
    <col min="3082" max="3082" width="18.75" style="38" customWidth="1"/>
    <col min="3083" max="3083" width="17.125" style="38" customWidth="1"/>
    <col min="3084" max="3084" width="13.875" style="38" customWidth="1"/>
    <col min="3085" max="3085" width="13.125" style="38" customWidth="1"/>
    <col min="3086" max="3086" width="16.125" style="38" customWidth="1"/>
    <col min="3087" max="3087" width="17.375" style="38" customWidth="1"/>
    <col min="3088" max="3088" width="22.5" style="38" customWidth="1"/>
    <col min="3089" max="3089" width="20.625" style="38" customWidth="1"/>
    <col min="3090" max="3090" width="14.125" style="38" customWidth="1"/>
    <col min="3091" max="3091" width="37.875" style="38" bestFit="1" customWidth="1"/>
    <col min="3092" max="3094" width="25.25" style="38" customWidth="1"/>
    <col min="3095" max="3095" width="32.125" style="38" customWidth="1"/>
    <col min="3096" max="3096" width="20.625" style="38" customWidth="1"/>
    <col min="3097" max="3097" width="20.375" style="38" customWidth="1"/>
    <col min="3098" max="3098" width="21.125" style="38" customWidth="1"/>
    <col min="3099" max="3099" width="18.125" style="38" bestFit="1" customWidth="1"/>
    <col min="3100" max="3100" width="17.75" style="38" bestFit="1" customWidth="1"/>
    <col min="3101" max="3101" width="25" style="38" customWidth="1"/>
    <col min="3102" max="3102" width="11.25" style="38" customWidth="1"/>
    <col min="3103" max="3103" width="9.625" style="38" customWidth="1"/>
    <col min="3104" max="3104" width="19.625" style="38" customWidth="1"/>
    <col min="3105" max="3105" width="16" style="38" customWidth="1"/>
    <col min="3106" max="3106" width="19" style="38" customWidth="1"/>
    <col min="3107" max="3107" width="12.75" style="38" customWidth="1"/>
    <col min="3108" max="3108" width="20.75" style="38" customWidth="1"/>
    <col min="3109" max="3109" width="12.75" style="38" customWidth="1"/>
    <col min="3110" max="3110" width="16.75" style="38" customWidth="1"/>
    <col min="3111" max="3111" width="31.25" style="38" customWidth="1"/>
    <col min="3112" max="3112" width="20.25" style="38" customWidth="1"/>
    <col min="3113" max="3113" width="17.75" style="38" customWidth="1"/>
    <col min="3114" max="3114" width="32.625" style="38" customWidth="1"/>
    <col min="3115" max="3115" width="17.25" style="38" customWidth="1"/>
    <col min="3116" max="3116" width="13.5" style="38" customWidth="1"/>
    <col min="3117" max="3117" width="13.875" style="38" customWidth="1"/>
    <col min="3118" max="3119" width="17.25" style="38" customWidth="1"/>
    <col min="3120" max="3120" width="32.625" style="38" customWidth="1"/>
    <col min="3121" max="3304" width="7.875" style="38" customWidth="1"/>
    <col min="3305" max="3329" width="9" style="38"/>
    <col min="3330" max="3331" width="0" style="38" hidden="1" customWidth="1"/>
    <col min="3332" max="3333" width="20.625" style="38" customWidth="1"/>
    <col min="3334" max="3334" width="16.5" style="38" customWidth="1"/>
    <col min="3335" max="3335" width="16.25" style="38" customWidth="1"/>
    <col min="3336" max="3336" width="18.75" style="38" customWidth="1"/>
    <col min="3337" max="3337" width="16.5" style="38" customWidth="1"/>
    <col min="3338" max="3338" width="18.75" style="38" customWidth="1"/>
    <col min="3339" max="3339" width="17.125" style="38" customWidth="1"/>
    <col min="3340" max="3340" width="13.875" style="38" customWidth="1"/>
    <col min="3341" max="3341" width="13.125" style="38" customWidth="1"/>
    <col min="3342" max="3342" width="16.125" style="38" customWidth="1"/>
    <col min="3343" max="3343" width="17.375" style="38" customWidth="1"/>
    <col min="3344" max="3344" width="22.5" style="38" customWidth="1"/>
    <col min="3345" max="3345" width="20.625" style="38" customWidth="1"/>
    <col min="3346" max="3346" width="14.125" style="38" customWidth="1"/>
    <col min="3347" max="3347" width="37.875" style="38" bestFit="1" customWidth="1"/>
    <col min="3348" max="3350" width="25.25" style="38" customWidth="1"/>
    <col min="3351" max="3351" width="32.125" style="38" customWidth="1"/>
    <col min="3352" max="3352" width="20.625" style="38" customWidth="1"/>
    <col min="3353" max="3353" width="20.375" style="38" customWidth="1"/>
    <col min="3354" max="3354" width="21.125" style="38" customWidth="1"/>
    <col min="3355" max="3355" width="18.125" style="38" bestFit="1" customWidth="1"/>
    <col min="3356" max="3356" width="17.75" style="38" bestFit="1" customWidth="1"/>
    <col min="3357" max="3357" width="25" style="38" customWidth="1"/>
    <col min="3358" max="3358" width="11.25" style="38" customWidth="1"/>
    <col min="3359" max="3359" width="9.625" style="38" customWidth="1"/>
    <col min="3360" max="3360" width="19.625" style="38" customWidth="1"/>
    <col min="3361" max="3361" width="16" style="38" customWidth="1"/>
    <col min="3362" max="3362" width="19" style="38" customWidth="1"/>
    <col min="3363" max="3363" width="12.75" style="38" customWidth="1"/>
    <col min="3364" max="3364" width="20.75" style="38" customWidth="1"/>
    <col min="3365" max="3365" width="12.75" style="38" customWidth="1"/>
    <col min="3366" max="3366" width="16.75" style="38" customWidth="1"/>
    <col min="3367" max="3367" width="31.25" style="38" customWidth="1"/>
    <col min="3368" max="3368" width="20.25" style="38" customWidth="1"/>
    <col min="3369" max="3369" width="17.75" style="38" customWidth="1"/>
    <col min="3370" max="3370" width="32.625" style="38" customWidth="1"/>
    <col min="3371" max="3371" width="17.25" style="38" customWidth="1"/>
    <col min="3372" max="3372" width="13.5" style="38" customWidth="1"/>
    <col min="3373" max="3373" width="13.875" style="38" customWidth="1"/>
    <col min="3374" max="3375" width="17.25" style="38" customWidth="1"/>
    <col min="3376" max="3376" width="32.625" style="38" customWidth="1"/>
    <col min="3377" max="3560" width="7.875" style="38" customWidth="1"/>
    <col min="3561" max="3585" width="9" style="38"/>
    <col min="3586" max="3587" width="0" style="38" hidden="1" customWidth="1"/>
    <col min="3588" max="3589" width="20.625" style="38" customWidth="1"/>
    <col min="3590" max="3590" width="16.5" style="38" customWidth="1"/>
    <col min="3591" max="3591" width="16.25" style="38" customWidth="1"/>
    <col min="3592" max="3592" width="18.75" style="38" customWidth="1"/>
    <col min="3593" max="3593" width="16.5" style="38" customWidth="1"/>
    <col min="3594" max="3594" width="18.75" style="38" customWidth="1"/>
    <col min="3595" max="3595" width="17.125" style="38" customWidth="1"/>
    <col min="3596" max="3596" width="13.875" style="38" customWidth="1"/>
    <col min="3597" max="3597" width="13.125" style="38" customWidth="1"/>
    <col min="3598" max="3598" width="16.125" style="38" customWidth="1"/>
    <col min="3599" max="3599" width="17.375" style="38" customWidth="1"/>
    <col min="3600" max="3600" width="22.5" style="38" customWidth="1"/>
    <col min="3601" max="3601" width="20.625" style="38" customWidth="1"/>
    <col min="3602" max="3602" width="14.125" style="38" customWidth="1"/>
    <col min="3603" max="3603" width="37.875" style="38" bestFit="1" customWidth="1"/>
    <col min="3604" max="3606" width="25.25" style="38" customWidth="1"/>
    <col min="3607" max="3607" width="32.125" style="38" customWidth="1"/>
    <col min="3608" max="3608" width="20.625" style="38" customWidth="1"/>
    <col min="3609" max="3609" width="20.375" style="38" customWidth="1"/>
    <col min="3610" max="3610" width="21.125" style="38" customWidth="1"/>
    <col min="3611" max="3611" width="18.125" style="38" bestFit="1" customWidth="1"/>
    <col min="3612" max="3612" width="17.75" style="38" bestFit="1" customWidth="1"/>
    <col min="3613" max="3613" width="25" style="38" customWidth="1"/>
    <col min="3614" max="3614" width="11.25" style="38" customWidth="1"/>
    <col min="3615" max="3615" width="9.625" style="38" customWidth="1"/>
    <col min="3616" max="3616" width="19.625" style="38" customWidth="1"/>
    <col min="3617" max="3617" width="16" style="38" customWidth="1"/>
    <col min="3618" max="3618" width="19" style="38" customWidth="1"/>
    <col min="3619" max="3619" width="12.75" style="38" customWidth="1"/>
    <col min="3620" max="3620" width="20.75" style="38" customWidth="1"/>
    <col min="3621" max="3621" width="12.75" style="38" customWidth="1"/>
    <col min="3622" max="3622" width="16.75" style="38" customWidth="1"/>
    <col min="3623" max="3623" width="31.25" style="38" customWidth="1"/>
    <col min="3624" max="3624" width="20.25" style="38" customWidth="1"/>
    <col min="3625" max="3625" width="17.75" style="38" customWidth="1"/>
    <col min="3626" max="3626" width="32.625" style="38" customWidth="1"/>
    <col min="3627" max="3627" width="17.25" style="38" customWidth="1"/>
    <col min="3628" max="3628" width="13.5" style="38" customWidth="1"/>
    <col min="3629" max="3629" width="13.875" style="38" customWidth="1"/>
    <col min="3630" max="3631" width="17.25" style="38" customWidth="1"/>
    <col min="3632" max="3632" width="32.625" style="38" customWidth="1"/>
    <col min="3633" max="3816" width="7.875" style="38" customWidth="1"/>
    <col min="3817" max="3841" width="9" style="38"/>
    <col min="3842" max="3843" width="0" style="38" hidden="1" customWidth="1"/>
    <col min="3844" max="3845" width="20.625" style="38" customWidth="1"/>
    <col min="3846" max="3846" width="16.5" style="38" customWidth="1"/>
    <col min="3847" max="3847" width="16.25" style="38" customWidth="1"/>
    <col min="3848" max="3848" width="18.75" style="38" customWidth="1"/>
    <col min="3849" max="3849" width="16.5" style="38" customWidth="1"/>
    <col min="3850" max="3850" width="18.75" style="38" customWidth="1"/>
    <col min="3851" max="3851" width="17.125" style="38" customWidth="1"/>
    <col min="3852" max="3852" width="13.875" style="38" customWidth="1"/>
    <col min="3853" max="3853" width="13.125" style="38" customWidth="1"/>
    <col min="3854" max="3854" width="16.125" style="38" customWidth="1"/>
    <col min="3855" max="3855" width="17.375" style="38" customWidth="1"/>
    <col min="3856" max="3856" width="22.5" style="38" customWidth="1"/>
    <col min="3857" max="3857" width="20.625" style="38" customWidth="1"/>
    <col min="3858" max="3858" width="14.125" style="38" customWidth="1"/>
    <col min="3859" max="3859" width="37.875" style="38" bestFit="1" customWidth="1"/>
    <col min="3860" max="3862" width="25.25" style="38" customWidth="1"/>
    <col min="3863" max="3863" width="32.125" style="38" customWidth="1"/>
    <col min="3864" max="3864" width="20.625" style="38" customWidth="1"/>
    <col min="3865" max="3865" width="20.375" style="38" customWidth="1"/>
    <col min="3866" max="3866" width="21.125" style="38" customWidth="1"/>
    <col min="3867" max="3867" width="18.125" style="38" bestFit="1" customWidth="1"/>
    <col min="3868" max="3868" width="17.75" style="38" bestFit="1" customWidth="1"/>
    <col min="3869" max="3869" width="25" style="38" customWidth="1"/>
    <col min="3870" max="3870" width="11.25" style="38" customWidth="1"/>
    <col min="3871" max="3871" width="9.625" style="38" customWidth="1"/>
    <col min="3872" max="3872" width="19.625" style="38" customWidth="1"/>
    <col min="3873" max="3873" width="16" style="38" customWidth="1"/>
    <col min="3874" max="3874" width="19" style="38" customWidth="1"/>
    <col min="3875" max="3875" width="12.75" style="38" customWidth="1"/>
    <col min="3876" max="3876" width="20.75" style="38" customWidth="1"/>
    <col min="3877" max="3877" width="12.75" style="38" customWidth="1"/>
    <col min="3878" max="3878" width="16.75" style="38" customWidth="1"/>
    <col min="3879" max="3879" width="31.25" style="38" customWidth="1"/>
    <col min="3880" max="3880" width="20.25" style="38" customWidth="1"/>
    <col min="3881" max="3881" width="17.75" style="38" customWidth="1"/>
    <col min="3882" max="3882" width="32.625" style="38" customWidth="1"/>
    <col min="3883" max="3883" width="17.25" style="38" customWidth="1"/>
    <col min="3884" max="3884" width="13.5" style="38" customWidth="1"/>
    <col min="3885" max="3885" width="13.875" style="38" customWidth="1"/>
    <col min="3886" max="3887" width="17.25" style="38" customWidth="1"/>
    <col min="3888" max="3888" width="32.625" style="38" customWidth="1"/>
    <col min="3889" max="4072" width="7.875" style="38" customWidth="1"/>
    <col min="4073" max="4097" width="9" style="38"/>
    <col min="4098" max="4099" width="0" style="38" hidden="1" customWidth="1"/>
    <col min="4100" max="4101" width="20.625" style="38" customWidth="1"/>
    <col min="4102" max="4102" width="16.5" style="38" customWidth="1"/>
    <col min="4103" max="4103" width="16.25" style="38" customWidth="1"/>
    <col min="4104" max="4104" width="18.75" style="38" customWidth="1"/>
    <col min="4105" max="4105" width="16.5" style="38" customWidth="1"/>
    <col min="4106" max="4106" width="18.75" style="38" customWidth="1"/>
    <col min="4107" max="4107" width="17.125" style="38" customWidth="1"/>
    <col min="4108" max="4108" width="13.875" style="38" customWidth="1"/>
    <col min="4109" max="4109" width="13.125" style="38" customWidth="1"/>
    <col min="4110" max="4110" width="16.125" style="38" customWidth="1"/>
    <col min="4111" max="4111" width="17.375" style="38" customWidth="1"/>
    <col min="4112" max="4112" width="22.5" style="38" customWidth="1"/>
    <col min="4113" max="4113" width="20.625" style="38" customWidth="1"/>
    <col min="4114" max="4114" width="14.125" style="38" customWidth="1"/>
    <col min="4115" max="4115" width="37.875" style="38" bestFit="1" customWidth="1"/>
    <col min="4116" max="4118" width="25.25" style="38" customWidth="1"/>
    <col min="4119" max="4119" width="32.125" style="38" customWidth="1"/>
    <col min="4120" max="4120" width="20.625" style="38" customWidth="1"/>
    <col min="4121" max="4121" width="20.375" style="38" customWidth="1"/>
    <col min="4122" max="4122" width="21.125" style="38" customWidth="1"/>
    <col min="4123" max="4123" width="18.125" style="38" bestFit="1" customWidth="1"/>
    <col min="4124" max="4124" width="17.75" style="38" bestFit="1" customWidth="1"/>
    <col min="4125" max="4125" width="25" style="38" customWidth="1"/>
    <col min="4126" max="4126" width="11.25" style="38" customWidth="1"/>
    <col min="4127" max="4127" width="9.625" style="38" customWidth="1"/>
    <col min="4128" max="4128" width="19.625" style="38" customWidth="1"/>
    <col min="4129" max="4129" width="16" style="38" customWidth="1"/>
    <col min="4130" max="4130" width="19" style="38" customWidth="1"/>
    <col min="4131" max="4131" width="12.75" style="38" customWidth="1"/>
    <col min="4132" max="4132" width="20.75" style="38" customWidth="1"/>
    <col min="4133" max="4133" width="12.75" style="38" customWidth="1"/>
    <col min="4134" max="4134" width="16.75" style="38" customWidth="1"/>
    <col min="4135" max="4135" width="31.25" style="38" customWidth="1"/>
    <col min="4136" max="4136" width="20.25" style="38" customWidth="1"/>
    <col min="4137" max="4137" width="17.75" style="38" customWidth="1"/>
    <col min="4138" max="4138" width="32.625" style="38" customWidth="1"/>
    <col min="4139" max="4139" width="17.25" style="38" customWidth="1"/>
    <col min="4140" max="4140" width="13.5" style="38" customWidth="1"/>
    <col min="4141" max="4141" width="13.875" style="38" customWidth="1"/>
    <col min="4142" max="4143" width="17.25" style="38" customWidth="1"/>
    <col min="4144" max="4144" width="32.625" style="38" customWidth="1"/>
    <col min="4145" max="4328" width="7.875" style="38" customWidth="1"/>
    <col min="4329" max="4353" width="9" style="38"/>
    <col min="4354" max="4355" width="0" style="38" hidden="1" customWidth="1"/>
    <col min="4356" max="4357" width="20.625" style="38" customWidth="1"/>
    <col min="4358" max="4358" width="16.5" style="38" customWidth="1"/>
    <col min="4359" max="4359" width="16.25" style="38" customWidth="1"/>
    <col min="4360" max="4360" width="18.75" style="38" customWidth="1"/>
    <col min="4361" max="4361" width="16.5" style="38" customWidth="1"/>
    <col min="4362" max="4362" width="18.75" style="38" customWidth="1"/>
    <col min="4363" max="4363" width="17.125" style="38" customWidth="1"/>
    <col min="4364" max="4364" width="13.875" style="38" customWidth="1"/>
    <col min="4365" max="4365" width="13.125" style="38" customWidth="1"/>
    <col min="4366" max="4366" width="16.125" style="38" customWidth="1"/>
    <col min="4367" max="4367" width="17.375" style="38" customWidth="1"/>
    <col min="4368" max="4368" width="22.5" style="38" customWidth="1"/>
    <col min="4369" max="4369" width="20.625" style="38" customWidth="1"/>
    <col min="4370" max="4370" width="14.125" style="38" customWidth="1"/>
    <col min="4371" max="4371" width="37.875" style="38" bestFit="1" customWidth="1"/>
    <col min="4372" max="4374" width="25.25" style="38" customWidth="1"/>
    <col min="4375" max="4375" width="32.125" style="38" customWidth="1"/>
    <col min="4376" max="4376" width="20.625" style="38" customWidth="1"/>
    <col min="4377" max="4377" width="20.375" style="38" customWidth="1"/>
    <col min="4378" max="4378" width="21.125" style="38" customWidth="1"/>
    <col min="4379" max="4379" width="18.125" style="38" bestFit="1" customWidth="1"/>
    <col min="4380" max="4380" width="17.75" style="38" bestFit="1" customWidth="1"/>
    <col min="4381" max="4381" width="25" style="38" customWidth="1"/>
    <col min="4382" max="4382" width="11.25" style="38" customWidth="1"/>
    <col min="4383" max="4383" width="9.625" style="38" customWidth="1"/>
    <col min="4384" max="4384" width="19.625" style="38" customWidth="1"/>
    <col min="4385" max="4385" width="16" style="38" customWidth="1"/>
    <col min="4386" max="4386" width="19" style="38" customWidth="1"/>
    <col min="4387" max="4387" width="12.75" style="38" customWidth="1"/>
    <col min="4388" max="4388" width="20.75" style="38" customWidth="1"/>
    <col min="4389" max="4389" width="12.75" style="38" customWidth="1"/>
    <col min="4390" max="4390" width="16.75" style="38" customWidth="1"/>
    <col min="4391" max="4391" width="31.25" style="38" customWidth="1"/>
    <col min="4392" max="4392" width="20.25" style="38" customWidth="1"/>
    <col min="4393" max="4393" width="17.75" style="38" customWidth="1"/>
    <col min="4394" max="4394" width="32.625" style="38" customWidth="1"/>
    <col min="4395" max="4395" width="17.25" style="38" customWidth="1"/>
    <col min="4396" max="4396" width="13.5" style="38" customWidth="1"/>
    <col min="4397" max="4397" width="13.875" style="38" customWidth="1"/>
    <col min="4398" max="4399" width="17.25" style="38" customWidth="1"/>
    <col min="4400" max="4400" width="32.625" style="38" customWidth="1"/>
    <col min="4401" max="4584" width="7.875" style="38" customWidth="1"/>
    <col min="4585" max="4609" width="9" style="38"/>
    <col min="4610" max="4611" width="0" style="38" hidden="1" customWidth="1"/>
    <col min="4612" max="4613" width="20.625" style="38" customWidth="1"/>
    <col min="4614" max="4614" width="16.5" style="38" customWidth="1"/>
    <col min="4615" max="4615" width="16.25" style="38" customWidth="1"/>
    <col min="4616" max="4616" width="18.75" style="38" customWidth="1"/>
    <col min="4617" max="4617" width="16.5" style="38" customWidth="1"/>
    <col min="4618" max="4618" width="18.75" style="38" customWidth="1"/>
    <col min="4619" max="4619" width="17.125" style="38" customWidth="1"/>
    <col min="4620" max="4620" width="13.875" style="38" customWidth="1"/>
    <col min="4621" max="4621" width="13.125" style="38" customWidth="1"/>
    <col min="4622" max="4622" width="16.125" style="38" customWidth="1"/>
    <col min="4623" max="4623" width="17.375" style="38" customWidth="1"/>
    <col min="4624" max="4624" width="22.5" style="38" customWidth="1"/>
    <col min="4625" max="4625" width="20.625" style="38" customWidth="1"/>
    <col min="4626" max="4626" width="14.125" style="38" customWidth="1"/>
    <col min="4627" max="4627" width="37.875" style="38" bestFit="1" customWidth="1"/>
    <col min="4628" max="4630" width="25.25" style="38" customWidth="1"/>
    <col min="4631" max="4631" width="32.125" style="38" customWidth="1"/>
    <col min="4632" max="4632" width="20.625" style="38" customWidth="1"/>
    <col min="4633" max="4633" width="20.375" style="38" customWidth="1"/>
    <col min="4634" max="4634" width="21.125" style="38" customWidth="1"/>
    <col min="4635" max="4635" width="18.125" style="38" bestFit="1" customWidth="1"/>
    <col min="4636" max="4636" width="17.75" style="38" bestFit="1" customWidth="1"/>
    <col min="4637" max="4637" width="25" style="38" customWidth="1"/>
    <col min="4638" max="4638" width="11.25" style="38" customWidth="1"/>
    <col min="4639" max="4639" width="9.625" style="38" customWidth="1"/>
    <col min="4640" max="4640" width="19.625" style="38" customWidth="1"/>
    <col min="4641" max="4641" width="16" style="38" customWidth="1"/>
    <col min="4642" max="4642" width="19" style="38" customWidth="1"/>
    <col min="4643" max="4643" width="12.75" style="38" customWidth="1"/>
    <col min="4644" max="4644" width="20.75" style="38" customWidth="1"/>
    <col min="4645" max="4645" width="12.75" style="38" customWidth="1"/>
    <col min="4646" max="4646" width="16.75" style="38" customWidth="1"/>
    <col min="4647" max="4647" width="31.25" style="38" customWidth="1"/>
    <col min="4648" max="4648" width="20.25" style="38" customWidth="1"/>
    <col min="4649" max="4649" width="17.75" style="38" customWidth="1"/>
    <col min="4650" max="4650" width="32.625" style="38" customWidth="1"/>
    <col min="4651" max="4651" width="17.25" style="38" customWidth="1"/>
    <col min="4652" max="4652" width="13.5" style="38" customWidth="1"/>
    <col min="4653" max="4653" width="13.875" style="38" customWidth="1"/>
    <col min="4654" max="4655" width="17.25" style="38" customWidth="1"/>
    <col min="4656" max="4656" width="32.625" style="38" customWidth="1"/>
    <col min="4657" max="4840" width="7.875" style="38" customWidth="1"/>
    <col min="4841" max="4865" width="9" style="38"/>
    <col min="4866" max="4867" width="0" style="38" hidden="1" customWidth="1"/>
    <col min="4868" max="4869" width="20.625" style="38" customWidth="1"/>
    <col min="4870" max="4870" width="16.5" style="38" customWidth="1"/>
    <col min="4871" max="4871" width="16.25" style="38" customWidth="1"/>
    <col min="4872" max="4872" width="18.75" style="38" customWidth="1"/>
    <col min="4873" max="4873" width="16.5" style="38" customWidth="1"/>
    <col min="4874" max="4874" width="18.75" style="38" customWidth="1"/>
    <col min="4875" max="4875" width="17.125" style="38" customWidth="1"/>
    <col min="4876" max="4876" width="13.875" style="38" customWidth="1"/>
    <col min="4877" max="4877" width="13.125" style="38" customWidth="1"/>
    <col min="4878" max="4878" width="16.125" style="38" customWidth="1"/>
    <col min="4879" max="4879" width="17.375" style="38" customWidth="1"/>
    <col min="4880" max="4880" width="22.5" style="38" customWidth="1"/>
    <col min="4881" max="4881" width="20.625" style="38" customWidth="1"/>
    <col min="4882" max="4882" width="14.125" style="38" customWidth="1"/>
    <col min="4883" max="4883" width="37.875" style="38" bestFit="1" customWidth="1"/>
    <col min="4884" max="4886" width="25.25" style="38" customWidth="1"/>
    <col min="4887" max="4887" width="32.125" style="38" customWidth="1"/>
    <col min="4888" max="4888" width="20.625" style="38" customWidth="1"/>
    <col min="4889" max="4889" width="20.375" style="38" customWidth="1"/>
    <col min="4890" max="4890" width="21.125" style="38" customWidth="1"/>
    <col min="4891" max="4891" width="18.125" style="38" bestFit="1" customWidth="1"/>
    <col min="4892" max="4892" width="17.75" style="38" bestFit="1" customWidth="1"/>
    <col min="4893" max="4893" width="25" style="38" customWidth="1"/>
    <col min="4894" max="4894" width="11.25" style="38" customWidth="1"/>
    <col min="4895" max="4895" width="9.625" style="38" customWidth="1"/>
    <col min="4896" max="4896" width="19.625" style="38" customWidth="1"/>
    <col min="4897" max="4897" width="16" style="38" customWidth="1"/>
    <col min="4898" max="4898" width="19" style="38" customWidth="1"/>
    <col min="4899" max="4899" width="12.75" style="38" customWidth="1"/>
    <col min="4900" max="4900" width="20.75" style="38" customWidth="1"/>
    <col min="4901" max="4901" width="12.75" style="38" customWidth="1"/>
    <col min="4902" max="4902" width="16.75" style="38" customWidth="1"/>
    <col min="4903" max="4903" width="31.25" style="38" customWidth="1"/>
    <col min="4904" max="4904" width="20.25" style="38" customWidth="1"/>
    <col min="4905" max="4905" width="17.75" style="38" customWidth="1"/>
    <col min="4906" max="4906" width="32.625" style="38" customWidth="1"/>
    <col min="4907" max="4907" width="17.25" style="38" customWidth="1"/>
    <col min="4908" max="4908" width="13.5" style="38" customWidth="1"/>
    <col min="4909" max="4909" width="13.875" style="38" customWidth="1"/>
    <col min="4910" max="4911" width="17.25" style="38" customWidth="1"/>
    <col min="4912" max="4912" width="32.625" style="38" customWidth="1"/>
    <col min="4913" max="5096" width="7.875" style="38" customWidth="1"/>
    <col min="5097" max="5121" width="9" style="38"/>
    <col min="5122" max="5123" width="0" style="38" hidden="1" customWidth="1"/>
    <col min="5124" max="5125" width="20.625" style="38" customWidth="1"/>
    <col min="5126" max="5126" width="16.5" style="38" customWidth="1"/>
    <col min="5127" max="5127" width="16.25" style="38" customWidth="1"/>
    <col min="5128" max="5128" width="18.75" style="38" customWidth="1"/>
    <col min="5129" max="5129" width="16.5" style="38" customWidth="1"/>
    <col min="5130" max="5130" width="18.75" style="38" customWidth="1"/>
    <col min="5131" max="5131" width="17.125" style="38" customWidth="1"/>
    <col min="5132" max="5132" width="13.875" style="38" customWidth="1"/>
    <col min="5133" max="5133" width="13.125" style="38" customWidth="1"/>
    <col min="5134" max="5134" width="16.125" style="38" customWidth="1"/>
    <col min="5135" max="5135" width="17.375" style="38" customWidth="1"/>
    <col min="5136" max="5136" width="22.5" style="38" customWidth="1"/>
    <col min="5137" max="5137" width="20.625" style="38" customWidth="1"/>
    <col min="5138" max="5138" width="14.125" style="38" customWidth="1"/>
    <col min="5139" max="5139" width="37.875" style="38" bestFit="1" customWidth="1"/>
    <col min="5140" max="5142" width="25.25" style="38" customWidth="1"/>
    <col min="5143" max="5143" width="32.125" style="38" customWidth="1"/>
    <col min="5144" max="5144" width="20.625" style="38" customWidth="1"/>
    <col min="5145" max="5145" width="20.375" style="38" customWidth="1"/>
    <col min="5146" max="5146" width="21.125" style="38" customWidth="1"/>
    <col min="5147" max="5147" width="18.125" style="38" bestFit="1" customWidth="1"/>
    <col min="5148" max="5148" width="17.75" style="38" bestFit="1" customWidth="1"/>
    <col min="5149" max="5149" width="25" style="38" customWidth="1"/>
    <col min="5150" max="5150" width="11.25" style="38" customWidth="1"/>
    <col min="5151" max="5151" width="9.625" style="38" customWidth="1"/>
    <col min="5152" max="5152" width="19.625" style="38" customWidth="1"/>
    <col min="5153" max="5153" width="16" style="38" customWidth="1"/>
    <col min="5154" max="5154" width="19" style="38" customWidth="1"/>
    <col min="5155" max="5155" width="12.75" style="38" customWidth="1"/>
    <col min="5156" max="5156" width="20.75" style="38" customWidth="1"/>
    <col min="5157" max="5157" width="12.75" style="38" customWidth="1"/>
    <col min="5158" max="5158" width="16.75" style="38" customWidth="1"/>
    <col min="5159" max="5159" width="31.25" style="38" customWidth="1"/>
    <col min="5160" max="5160" width="20.25" style="38" customWidth="1"/>
    <col min="5161" max="5161" width="17.75" style="38" customWidth="1"/>
    <col min="5162" max="5162" width="32.625" style="38" customWidth="1"/>
    <col min="5163" max="5163" width="17.25" style="38" customWidth="1"/>
    <col min="5164" max="5164" width="13.5" style="38" customWidth="1"/>
    <col min="5165" max="5165" width="13.875" style="38" customWidth="1"/>
    <col min="5166" max="5167" width="17.25" style="38" customWidth="1"/>
    <col min="5168" max="5168" width="32.625" style="38" customWidth="1"/>
    <col min="5169" max="5352" width="7.875" style="38" customWidth="1"/>
    <col min="5353" max="5377" width="9" style="38"/>
    <col min="5378" max="5379" width="0" style="38" hidden="1" customWidth="1"/>
    <col min="5380" max="5381" width="20.625" style="38" customWidth="1"/>
    <col min="5382" max="5382" width="16.5" style="38" customWidth="1"/>
    <col min="5383" max="5383" width="16.25" style="38" customWidth="1"/>
    <col min="5384" max="5384" width="18.75" style="38" customWidth="1"/>
    <col min="5385" max="5385" width="16.5" style="38" customWidth="1"/>
    <col min="5386" max="5386" width="18.75" style="38" customWidth="1"/>
    <col min="5387" max="5387" width="17.125" style="38" customWidth="1"/>
    <col min="5388" max="5388" width="13.875" style="38" customWidth="1"/>
    <col min="5389" max="5389" width="13.125" style="38" customWidth="1"/>
    <col min="5390" max="5390" width="16.125" style="38" customWidth="1"/>
    <col min="5391" max="5391" width="17.375" style="38" customWidth="1"/>
    <col min="5392" max="5392" width="22.5" style="38" customWidth="1"/>
    <col min="5393" max="5393" width="20.625" style="38" customWidth="1"/>
    <col min="5394" max="5394" width="14.125" style="38" customWidth="1"/>
    <col min="5395" max="5395" width="37.875" style="38" bestFit="1" customWidth="1"/>
    <col min="5396" max="5398" width="25.25" style="38" customWidth="1"/>
    <col min="5399" max="5399" width="32.125" style="38" customWidth="1"/>
    <col min="5400" max="5400" width="20.625" style="38" customWidth="1"/>
    <col min="5401" max="5401" width="20.375" style="38" customWidth="1"/>
    <col min="5402" max="5402" width="21.125" style="38" customWidth="1"/>
    <col min="5403" max="5403" width="18.125" style="38" bestFit="1" customWidth="1"/>
    <col min="5404" max="5404" width="17.75" style="38" bestFit="1" customWidth="1"/>
    <col min="5405" max="5405" width="25" style="38" customWidth="1"/>
    <col min="5406" max="5406" width="11.25" style="38" customWidth="1"/>
    <col min="5407" max="5407" width="9.625" style="38" customWidth="1"/>
    <col min="5408" max="5408" width="19.625" style="38" customWidth="1"/>
    <col min="5409" max="5409" width="16" style="38" customWidth="1"/>
    <col min="5410" max="5410" width="19" style="38" customWidth="1"/>
    <col min="5411" max="5411" width="12.75" style="38" customWidth="1"/>
    <col min="5412" max="5412" width="20.75" style="38" customWidth="1"/>
    <col min="5413" max="5413" width="12.75" style="38" customWidth="1"/>
    <col min="5414" max="5414" width="16.75" style="38" customWidth="1"/>
    <col min="5415" max="5415" width="31.25" style="38" customWidth="1"/>
    <col min="5416" max="5416" width="20.25" style="38" customWidth="1"/>
    <col min="5417" max="5417" width="17.75" style="38" customWidth="1"/>
    <col min="5418" max="5418" width="32.625" style="38" customWidth="1"/>
    <col min="5419" max="5419" width="17.25" style="38" customWidth="1"/>
    <col min="5420" max="5420" width="13.5" style="38" customWidth="1"/>
    <col min="5421" max="5421" width="13.875" style="38" customWidth="1"/>
    <col min="5422" max="5423" width="17.25" style="38" customWidth="1"/>
    <col min="5424" max="5424" width="32.625" style="38" customWidth="1"/>
    <col min="5425" max="5608" width="7.875" style="38" customWidth="1"/>
    <col min="5609" max="5633" width="9" style="38"/>
    <col min="5634" max="5635" width="0" style="38" hidden="1" customWidth="1"/>
    <col min="5636" max="5637" width="20.625" style="38" customWidth="1"/>
    <col min="5638" max="5638" width="16.5" style="38" customWidth="1"/>
    <col min="5639" max="5639" width="16.25" style="38" customWidth="1"/>
    <col min="5640" max="5640" width="18.75" style="38" customWidth="1"/>
    <col min="5641" max="5641" width="16.5" style="38" customWidth="1"/>
    <col min="5642" max="5642" width="18.75" style="38" customWidth="1"/>
    <col min="5643" max="5643" width="17.125" style="38" customWidth="1"/>
    <col min="5644" max="5644" width="13.875" style="38" customWidth="1"/>
    <col min="5645" max="5645" width="13.125" style="38" customWidth="1"/>
    <col min="5646" max="5646" width="16.125" style="38" customWidth="1"/>
    <col min="5647" max="5647" width="17.375" style="38" customWidth="1"/>
    <col min="5648" max="5648" width="22.5" style="38" customWidth="1"/>
    <col min="5649" max="5649" width="20.625" style="38" customWidth="1"/>
    <col min="5650" max="5650" width="14.125" style="38" customWidth="1"/>
    <col min="5651" max="5651" width="37.875" style="38" bestFit="1" customWidth="1"/>
    <col min="5652" max="5654" width="25.25" style="38" customWidth="1"/>
    <col min="5655" max="5655" width="32.125" style="38" customWidth="1"/>
    <col min="5656" max="5656" width="20.625" style="38" customWidth="1"/>
    <col min="5657" max="5657" width="20.375" style="38" customWidth="1"/>
    <col min="5658" max="5658" width="21.125" style="38" customWidth="1"/>
    <col min="5659" max="5659" width="18.125" style="38" bestFit="1" customWidth="1"/>
    <col min="5660" max="5660" width="17.75" style="38" bestFit="1" customWidth="1"/>
    <col min="5661" max="5661" width="25" style="38" customWidth="1"/>
    <col min="5662" max="5662" width="11.25" style="38" customWidth="1"/>
    <col min="5663" max="5663" width="9.625" style="38" customWidth="1"/>
    <col min="5664" max="5664" width="19.625" style="38" customWidth="1"/>
    <col min="5665" max="5665" width="16" style="38" customWidth="1"/>
    <col min="5666" max="5666" width="19" style="38" customWidth="1"/>
    <col min="5667" max="5667" width="12.75" style="38" customWidth="1"/>
    <col min="5668" max="5668" width="20.75" style="38" customWidth="1"/>
    <col min="5669" max="5669" width="12.75" style="38" customWidth="1"/>
    <col min="5670" max="5670" width="16.75" style="38" customWidth="1"/>
    <col min="5671" max="5671" width="31.25" style="38" customWidth="1"/>
    <col min="5672" max="5672" width="20.25" style="38" customWidth="1"/>
    <col min="5673" max="5673" width="17.75" style="38" customWidth="1"/>
    <col min="5674" max="5674" width="32.625" style="38" customWidth="1"/>
    <col min="5675" max="5675" width="17.25" style="38" customWidth="1"/>
    <col min="5676" max="5676" width="13.5" style="38" customWidth="1"/>
    <col min="5677" max="5677" width="13.875" style="38" customWidth="1"/>
    <col min="5678" max="5679" width="17.25" style="38" customWidth="1"/>
    <col min="5680" max="5680" width="32.625" style="38" customWidth="1"/>
    <col min="5681" max="5864" width="7.875" style="38" customWidth="1"/>
    <col min="5865" max="5889" width="9" style="38"/>
    <col min="5890" max="5891" width="0" style="38" hidden="1" customWidth="1"/>
    <col min="5892" max="5893" width="20.625" style="38" customWidth="1"/>
    <col min="5894" max="5894" width="16.5" style="38" customWidth="1"/>
    <col min="5895" max="5895" width="16.25" style="38" customWidth="1"/>
    <col min="5896" max="5896" width="18.75" style="38" customWidth="1"/>
    <col min="5897" max="5897" width="16.5" style="38" customWidth="1"/>
    <col min="5898" max="5898" width="18.75" style="38" customWidth="1"/>
    <col min="5899" max="5899" width="17.125" style="38" customWidth="1"/>
    <col min="5900" max="5900" width="13.875" style="38" customWidth="1"/>
    <col min="5901" max="5901" width="13.125" style="38" customWidth="1"/>
    <col min="5902" max="5902" width="16.125" style="38" customWidth="1"/>
    <col min="5903" max="5903" width="17.375" style="38" customWidth="1"/>
    <col min="5904" max="5904" width="22.5" style="38" customWidth="1"/>
    <col min="5905" max="5905" width="20.625" style="38" customWidth="1"/>
    <col min="5906" max="5906" width="14.125" style="38" customWidth="1"/>
    <col min="5907" max="5907" width="37.875" style="38" bestFit="1" customWidth="1"/>
    <col min="5908" max="5910" width="25.25" style="38" customWidth="1"/>
    <col min="5911" max="5911" width="32.125" style="38" customWidth="1"/>
    <col min="5912" max="5912" width="20.625" style="38" customWidth="1"/>
    <col min="5913" max="5913" width="20.375" style="38" customWidth="1"/>
    <col min="5914" max="5914" width="21.125" style="38" customWidth="1"/>
    <col min="5915" max="5915" width="18.125" style="38" bestFit="1" customWidth="1"/>
    <col min="5916" max="5916" width="17.75" style="38" bestFit="1" customWidth="1"/>
    <col min="5917" max="5917" width="25" style="38" customWidth="1"/>
    <col min="5918" max="5918" width="11.25" style="38" customWidth="1"/>
    <col min="5919" max="5919" width="9.625" style="38" customWidth="1"/>
    <col min="5920" max="5920" width="19.625" style="38" customWidth="1"/>
    <col min="5921" max="5921" width="16" style="38" customWidth="1"/>
    <col min="5922" max="5922" width="19" style="38" customWidth="1"/>
    <col min="5923" max="5923" width="12.75" style="38" customWidth="1"/>
    <col min="5924" max="5924" width="20.75" style="38" customWidth="1"/>
    <col min="5925" max="5925" width="12.75" style="38" customWidth="1"/>
    <col min="5926" max="5926" width="16.75" style="38" customWidth="1"/>
    <col min="5927" max="5927" width="31.25" style="38" customWidth="1"/>
    <col min="5928" max="5928" width="20.25" style="38" customWidth="1"/>
    <col min="5929" max="5929" width="17.75" style="38" customWidth="1"/>
    <col min="5930" max="5930" width="32.625" style="38" customWidth="1"/>
    <col min="5931" max="5931" width="17.25" style="38" customWidth="1"/>
    <col min="5932" max="5932" width="13.5" style="38" customWidth="1"/>
    <col min="5933" max="5933" width="13.875" style="38" customWidth="1"/>
    <col min="5934" max="5935" width="17.25" style="38" customWidth="1"/>
    <col min="5936" max="5936" width="32.625" style="38" customWidth="1"/>
    <col min="5937" max="6120" width="7.875" style="38" customWidth="1"/>
    <col min="6121" max="6145" width="9" style="38"/>
    <col min="6146" max="6147" width="0" style="38" hidden="1" customWidth="1"/>
    <col min="6148" max="6149" width="20.625" style="38" customWidth="1"/>
    <col min="6150" max="6150" width="16.5" style="38" customWidth="1"/>
    <col min="6151" max="6151" width="16.25" style="38" customWidth="1"/>
    <col min="6152" max="6152" width="18.75" style="38" customWidth="1"/>
    <col min="6153" max="6153" width="16.5" style="38" customWidth="1"/>
    <col min="6154" max="6154" width="18.75" style="38" customWidth="1"/>
    <col min="6155" max="6155" width="17.125" style="38" customWidth="1"/>
    <col min="6156" max="6156" width="13.875" style="38" customWidth="1"/>
    <col min="6157" max="6157" width="13.125" style="38" customWidth="1"/>
    <col min="6158" max="6158" width="16.125" style="38" customWidth="1"/>
    <col min="6159" max="6159" width="17.375" style="38" customWidth="1"/>
    <col min="6160" max="6160" width="22.5" style="38" customWidth="1"/>
    <col min="6161" max="6161" width="20.625" style="38" customWidth="1"/>
    <col min="6162" max="6162" width="14.125" style="38" customWidth="1"/>
    <col min="6163" max="6163" width="37.875" style="38" bestFit="1" customWidth="1"/>
    <col min="6164" max="6166" width="25.25" style="38" customWidth="1"/>
    <col min="6167" max="6167" width="32.125" style="38" customWidth="1"/>
    <col min="6168" max="6168" width="20.625" style="38" customWidth="1"/>
    <col min="6169" max="6169" width="20.375" style="38" customWidth="1"/>
    <col min="6170" max="6170" width="21.125" style="38" customWidth="1"/>
    <col min="6171" max="6171" width="18.125" style="38" bestFit="1" customWidth="1"/>
    <col min="6172" max="6172" width="17.75" style="38" bestFit="1" customWidth="1"/>
    <col min="6173" max="6173" width="25" style="38" customWidth="1"/>
    <col min="6174" max="6174" width="11.25" style="38" customWidth="1"/>
    <col min="6175" max="6175" width="9.625" style="38" customWidth="1"/>
    <col min="6176" max="6176" width="19.625" style="38" customWidth="1"/>
    <col min="6177" max="6177" width="16" style="38" customWidth="1"/>
    <col min="6178" max="6178" width="19" style="38" customWidth="1"/>
    <col min="6179" max="6179" width="12.75" style="38" customWidth="1"/>
    <col min="6180" max="6180" width="20.75" style="38" customWidth="1"/>
    <col min="6181" max="6181" width="12.75" style="38" customWidth="1"/>
    <col min="6182" max="6182" width="16.75" style="38" customWidth="1"/>
    <col min="6183" max="6183" width="31.25" style="38" customWidth="1"/>
    <col min="6184" max="6184" width="20.25" style="38" customWidth="1"/>
    <col min="6185" max="6185" width="17.75" style="38" customWidth="1"/>
    <col min="6186" max="6186" width="32.625" style="38" customWidth="1"/>
    <col min="6187" max="6187" width="17.25" style="38" customWidth="1"/>
    <col min="6188" max="6188" width="13.5" style="38" customWidth="1"/>
    <col min="6189" max="6189" width="13.875" style="38" customWidth="1"/>
    <col min="6190" max="6191" width="17.25" style="38" customWidth="1"/>
    <col min="6192" max="6192" width="32.625" style="38" customWidth="1"/>
    <col min="6193" max="6376" width="7.875" style="38" customWidth="1"/>
    <col min="6377" max="6401" width="9" style="38"/>
    <col min="6402" max="6403" width="0" style="38" hidden="1" customWidth="1"/>
    <col min="6404" max="6405" width="20.625" style="38" customWidth="1"/>
    <col min="6406" max="6406" width="16.5" style="38" customWidth="1"/>
    <col min="6407" max="6407" width="16.25" style="38" customWidth="1"/>
    <col min="6408" max="6408" width="18.75" style="38" customWidth="1"/>
    <col min="6409" max="6409" width="16.5" style="38" customWidth="1"/>
    <col min="6410" max="6410" width="18.75" style="38" customWidth="1"/>
    <col min="6411" max="6411" width="17.125" style="38" customWidth="1"/>
    <col min="6412" max="6412" width="13.875" style="38" customWidth="1"/>
    <col min="6413" max="6413" width="13.125" style="38" customWidth="1"/>
    <col min="6414" max="6414" width="16.125" style="38" customWidth="1"/>
    <col min="6415" max="6415" width="17.375" style="38" customWidth="1"/>
    <col min="6416" max="6416" width="22.5" style="38" customWidth="1"/>
    <col min="6417" max="6417" width="20.625" style="38" customWidth="1"/>
    <col min="6418" max="6418" width="14.125" style="38" customWidth="1"/>
    <col min="6419" max="6419" width="37.875" style="38" bestFit="1" customWidth="1"/>
    <col min="6420" max="6422" width="25.25" style="38" customWidth="1"/>
    <col min="6423" max="6423" width="32.125" style="38" customWidth="1"/>
    <col min="6424" max="6424" width="20.625" style="38" customWidth="1"/>
    <col min="6425" max="6425" width="20.375" style="38" customWidth="1"/>
    <col min="6426" max="6426" width="21.125" style="38" customWidth="1"/>
    <col min="6427" max="6427" width="18.125" style="38" bestFit="1" customWidth="1"/>
    <col min="6428" max="6428" width="17.75" style="38" bestFit="1" customWidth="1"/>
    <col min="6429" max="6429" width="25" style="38" customWidth="1"/>
    <col min="6430" max="6430" width="11.25" style="38" customWidth="1"/>
    <col min="6431" max="6431" width="9.625" style="38" customWidth="1"/>
    <col min="6432" max="6432" width="19.625" style="38" customWidth="1"/>
    <col min="6433" max="6433" width="16" style="38" customWidth="1"/>
    <col min="6434" max="6434" width="19" style="38" customWidth="1"/>
    <col min="6435" max="6435" width="12.75" style="38" customWidth="1"/>
    <col min="6436" max="6436" width="20.75" style="38" customWidth="1"/>
    <col min="6437" max="6437" width="12.75" style="38" customWidth="1"/>
    <col min="6438" max="6438" width="16.75" style="38" customWidth="1"/>
    <col min="6439" max="6439" width="31.25" style="38" customWidth="1"/>
    <col min="6440" max="6440" width="20.25" style="38" customWidth="1"/>
    <col min="6441" max="6441" width="17.75" style="38" customWidth="1"/>
    <col min="6442" max="6442" width="32.625" style="38" customWidth="1"/>
    <col min="6443" max="6443" width="17.25" style="38" customWidth="1"/>
    <col min="6444" max="6444" width="13.5" style="38" customWidth="1"/>
    <col min="6445" max="6445" width="13.875" style="38" customWidth="1"/>
    <col min="6446" max="6447" width="17.25" style="38" customWidth="1"/>
    <col min="6448" max="6448" width="32.625" style="38" customWidth="1"/>
    <col min="6449" max="6632" width="7.875" style="38" customWidth="1"/>
    <col min="6633" max="6657" width="9" style="38"/>
    <col min="6658" max="6659" width="0" style="38" hidden="1" customWidth="1"/>
    <col min="6660" max="6661" width="20.625" style="38" customWidth="1"/>
    <col min="6662" max="6662" width="16.5" style="38" customWidth="1"/>
    <col min="6663" max="6663" width="16.25" style="38" customWidth="1"/>
    <col min="6664" max="6664" width="18.75" style="38" customWidth="1"/>
    <col min="6665" max="6665" width="16.5" style="38" customWidth="1"/>
    <col min="6666" max="6666" width="18.75" style="38" customWidth="1"/>
    <col min="6667" max="6667" width="17.125" style="38" customWidth="1"/>
    <col min="6668" max="6668" width="13.875" style="38" customWidth="1"/>
    <col min="6669" max="6669" width="13.125" style="38" customWidth="1"/>
    <col min="6670" max="6670" width="16.125" style="38" customWidth="1"/>
    <col min="6671" max="6671" width="17.375" style="38" customWidth="1"/>
    <col min="6672" max="6672" width="22.5" style="38" customWidth="1"/>
    <col min="6673" max="6673" width="20.625" style="38" customWidth="1"/>
    <col min="6674" max="6674" width="14.125" style="38" customWidth="1"/>
    <col min="6675" max="6675" width="37.875" style="38" bestFit="1" customWidth="1"/>
    <col min="6676" max="6678" width="25.25" style="38" customWidth="1"/>
    <col min="6679" max="6679" width="32.125" style="38" customWidth="1"/>
    <col min="6680" max="6680" width="20.625" style="38" customWidth="1"/>
    <col min="6681" max="6681" width="20.375" style="38" customWidth="1"/>
    <col min="6682" max="6682" width="21.125" style="38" customWidth="1"/>
    <col min="6683" max="6683" width="18.125" style="38" bestFit="1" customWidth="1"/>
    <col min="6684" max="6684" width="17.75" style="38" bestFit="1" customWidth="1"/>
    <col min="6685" max="6685" width="25" style="38" customWidth="1"/>
    <col min="6686" max="6686" width="11.25" style="38" customWidth="1"/>
    <col min="6687" max="6687" width="9.625" style="38" customWidth="1"/>
    <col min="6688" max="6688" width="19.625" style="38" customWidth="1"/>
    <col min="6689" max="6689" width="16" style="38" customWidth="1"/>
    <col min="6690" max="6690" width="19" style="38" customWidth="1"/>
    <col min="6691" max="6691" width="12.75" style="38" customWidth="1"/>
    <col min="6692" max="6692" width="20.75" style="38" customWidth="1"/>
    <col min="6693" max="6693" width="12.75" style="38" customWidth="1"/>
    <col min="6694" max="6694" width="16.75" style="38" customWidth="1"/>
    <col min="6695" max="6695" width="31.25" style="38" customWidth="1"/>
    <col min="6696" max="6696" width="20.25" style="38" customWidth="1"/>
    <col min="6697" max="6697" width="17.75" style="38" customWidth="1"/>
    <col min="6698" max="6698" width="32.625" style="38" customWidth="1"/>
    <col min="6699" max="6699" width="17.25" style="38" customWidth="1"/>
    <col min="6700" max="6700" width="13.5" style="38" customWidth="1"/>
    <col min="6701" max="6701" width="13.875" style="38" customWidth="1"/>
    <col min="6702" max="6703" width="17.25" style="38" customWidth="1"/>
    <col min="6704" max="6704" width="32.625" style="38" customWidth="1"/>
    <col min="6705" max="6888" width="7.875" style="38" customWidth="1"/>
    <col min="6889" max="6913" width="9" style="38"/>
    <col min="6914" max="6915" width="0" style="38" hidden="1" customWidth="1"/>
    <col min="6916" max="6917" width="20.625" style="38" customWidth="1"/>
    <col min="6918" max="6918" width="16.5" style="38" customWidth="1"/>
    <col min="6919" max="6919" width="16.25" style="38" customWidth="1"/>
    <col min="6920" max="6920" width="18.75" style="38" customWidth="1"/>
    <col min="6921" max="6921" width="16.5" style="38" customWidth="1"/>
    <col min="6922" max="6922" width="18.75" style="38" customWidth="1"/>
    <col min="6923" max="6923" width="17.125" style="38" customWidth="1"/>
    <col min="6924" max="6924" width="13.875" style="38" customWidth="1"/>
    <col min="6925" max="6925" width="13.125" style="38" customWidth="1"/>
    <col min="6926" max="6926" width="16.125" style="38" customWidth="1"/>
    <col min="6927" max="6927" width="17.375" style="38" customWidth="1"/>
    <col min="6928" max="6928" width="22.5" style="38" customWidth="1"/>
    <col min="6929" max="6929" width="20.625" style="38" customWidth="1"/>
    <col min="6930" max="6930" width="14.125" style="38" customWidth="1"/>
    <col min="6931" max="6931" width="37.875" style="38" bestFit="1" customWidth="1"/>
    <col min="6932" max="6934" width="25.25" style="38" customWidth="1"/>
    <col min="6935" max="6935" width="32.125" style="38" customWidth="1"/>
    <col min="6936" max="6936" width="20.625" style="38" customWidth="1"/>
    <col min="6937" max="6937" width="20.375" style="38" customWidth="1"/>
    <col min="6938" max="6938" width="21.125" style="38" customWidth="1"/>
    <col min="6939" max="6939" width="18.125" style="38" bestFit="1" customWidth="1"/>
    <col min="6940" max="6940" width="17.75" style="38" bestFit="1" customWidth="1"/>
    <col min="6941" max="6941" width="25" style="38" customWidth="1"/>
    <col min="6942" max="6942" width="11.25" style="38" customWidth="1"/>
    <col min="6943" max="6943" width="9.625" style="38" customWidth="1"/>
    <col min="6944" max="6944" width="19.625" style="38" customWidth="1"/>
    <col min="6945" max="6945" width="16" style="38" customWidth="1"/>
    <col min="6946" max="6946" width="19" style="38" customWidth="1"/>
    <col min="6947" max="6947" width="12.75" style="38" customWidth="1"/>
    <col min="6948" max="6948" width="20.75" style="38" customWidth="1"/>
    <col min="6949" max="6949" width="12.75" style="38" customWidth="1"/>
    <col min="6950" max="6950" width="16.75" style="38" customWidth="1"/>
    <col min="6951" max="6951" width="31.25" style="38" customWidth="1"/>
    <col min="6952" max="6952" width="20.25" style="38" customWidth="1"/>
    <col min="6953" max="6953" width="17.75" style="38" customWidth="1"/>
    <col min="6954" max="6954" width="32.625" style="38" customWidth="1"/>
    <col min="6955" max="6955" width="17.25" style="38" customWidth="1"/>
    <col min="6956" max="6956" width="13.5" style="38" customWidth="1"/>
    <col min="6957" max="6957" width="13.875" style="38" customWidth="1"/>
    <col min="6958" max="6959" width="17.25" style="38" customWidth="1"/>
    <col min="6960" max="6960" width="32.625" style="38" customWidth="1"/>
    <col min="6961" max="7144" width="7.875" style="38" customWidth="1"/>
    <col min="7145" max="7169" width="9" style="38"/>
    <col min="7170" max="7171" width="0" style="38" hidden="1" customWidth="1"/>
    <col min="7172" max="7173" width="20.625" style="38" customWidth="1"/>
    <col min="7174" max="7174" width="16.5" style="38" customWidth="1"/>
    <col min="7175" max="7175" width="16.25" style="38" customWidth="1"/>
    <col min="7176" max="7176" width="18.75" style="38" customWidth="1"/>
    <col min="7177" max="7177" width="16.5" style="38" customWidth="1"/>
    <col min="7178" max="7178" width="18.75" style="38" customWidth="1"/>
    <col min="7179" max="7179" width="17.125" style="38" customWidth="1"/>
    <col min="7180" max="7180" width="13.875" style="38" customWidth="1"/>
    <col min="7181" max="7181" width="13.125" style="38" customWidth="1"/>
    <col min="7182" max="7182" width="16.125" style="38" customWidth="1"/>
    <col min="7183" max="7183" width="17.375" style="38" customWidth="1"/>
    <col min="7184" max="7184" width="22.5" style="38" customWidth="1"/>
    <col min="7185" max="7185" width="20.625" style="38" customWidth="1"/>
    <col min="7186" max="7186" width="14.125" style="38" customWidth="1"/>
    <col min="7187" max="7187" width="37.875" style="38" bestFit="1" customWidth="1"/>
    <col min="7188" max="7190" width="25.25" style="38" customWidth="1"/>
    <col min="7191" max="7191" width="32.125" style="38" customWidth="1"/>
    <col min="7192" max="7192" width="20.625" style="38" customWidth="1"/>
    <col min="7193" max="7193" width="20.375" style="38" customWidth="1"/>
    <col min="7194" max="7194" width="21.125" style="38" customWidth="1"/>
    <col min="7195" max="7195" width="18.125" style="38" bestFit="1" customWidth="1"/>
    <col min="7196" max="7196" width="17.75" style="38" bestFit="1" customWidth="1"/>
    <col min="7197" max="7197" width="25" style="38" customWidth="1"/>
    <col min="7198" max="7198" width="11.25" style="38" customWidth="1"/>
    <col min="7199" max="7199" width="9.625" style="38" customWidth="1"/>
    <col min="7200" max="7200" width="19.625" style="38" customWidth="1"/>
    <col min="7201" max="7201" width="16" style="38" customWidth="1"/>
    <col min="7202" max="7202" width="19" style="38" customWidth="1"/>
    <col min="7203" max="7203" width="12.75" style="38" customWidth="1"/>
    <col min="7204" max="7204" width="20.75" style="38" customWidth="1"/>
    <col min="7205" max="7205" width="12.75" style="38" customWidth="1"/>
    <col min="7206" max="7206" width="16.75" style="38" customWidth="1"/>
    <col min="7207" max="7207" width="31.25" style="38" customWidth="1"/>
    <col min="7208" max="7208" width="20.25" style="38" customWidth="1"/>
    <col min="7209" max="7209" width="17.75" style="38" customWidth="1"/>
    <col min="7210" max="7210" width="32.625" style="38" customWidth="1"/>
    <col min="7211" max="7211" width="17.25" style="38" customWidth="1"/>
    <col min="7212" max="7212" width="13.5" style="38" customWidth="1"/>
    <col min="7213" max="7213" width="13.875" style="38" customWidth="1"/>
    <col min="7214" max="7215" width="17.25" style="38" customWidth="1"/>
    <col min="7216" max="7216" width="32.625" style="38" customWidth="1"/>
    <col min="7217" max="7400" width="7.875" style="38" customWidth="1"/>
    <col min="7401" max="7425" width="9" style="38"/>
    <col min="7426" max="7427" width="0" style="38" hidden="1" customWidth="1"/>
    <col min="7428" max="7429" width="20.625" style="38" customWidth="1"/>
    <col min="7430" max="7430" width="16.5" style="38" customWidth="1"/>
    <col min="7431" max="7431" width="16.25" style="38" customWidth="1"/>
    <col min="7432" max="7432" width="18.75" style="38" customWidth="1"/>
    <col min="7433" max="7433" width="16.5" style="38" customWidth="1"/>
    <col min="7434" max="7434" width="18.75" style="38" customWidth="1"/>
    <col min="7435" max="7435" width="17.125" style="38" customWidth="1"/>
    <col min="7436" max="7436" width="13.875" style="38" customWidth="1"/>
    <col min="7437" max="7437" width="13.125" style="38" customWidth="1"/>
    <col min="7438" max="7438" width="16.125" style="38" customWidth="1"/>
    <col min="7439" max="7439" width="17.375" style="38" customWidth="1"/>
    <col min="7440" max="7440" width="22.5" style="38" customWidth="1"/>
    <col min="7441" max="7441" width="20.625" style="38" customWidth="1"/>
    <col min="7442" max="7442" width="14.125" style="38" customWidth="1"/>
    <col min="7443" max="7443" width="37.875" style="38" bestFit="1" customWidth="1"/>
    <col min="7444" max="7446" width="25.25" style="38" customWidth="1"/>
    <col min="7447" max="7447" width="32.125" style="38" customWidth="1"/>
    <col min="7448" max="7448" width="20.625" style="38" customWidth="1"/>
    <col min="7449" max="7449" width="20.375" style="38" customWidth="1"/>
    <col min="7450" max="7450" width="21.125" style="38" customWidth="1"/>
    <col min="7451" max="7451" width="18.125" style="38" bestFit="1" customWidth="1"/>
    <col min="7452" max="7452" width="17.75" style="38" bestFit="1" customWidth="1"/>
    <col min="7453" max="7453" width="25" style="38" customWidth="1"/>
    <col min="7454" max="7454" width="11.25" style="38" customWidth="1"/>
    <col min="7455" max="7455" width="9.625" style="38" customWidth="1"/>
    <col min="7456" max="7456" width="19.625" style="38" customWidth="1"/>
    <col min="7457" max="7457" width="16" style="38" customWidth="1"/>
    <col min="7458" max="7458" width="19" style="38" customWidth="1"/>
    <col min="7459" max="7459" width="12.75" style="38" customWidth="1"/>
    <col min="7460" max="7460" width="20.75" style="38" customWidth="1"/>
    <col min="7461" max="7461" width="12.75" style="38" customWidth="1"/>
    <col min="7462" max="7462" width="16.75" style="38" customWidth="1"/>
    <col min="7463" max="7463" width="31.25" style="38" customWidth="1"/>
    <col min="7464" max="7464" width="20.25" style="38" customWidth="1"/>
    <col min="7465" max="7465" width="17.75" style="38" customWidth="1"/>
    <col min="7466" max="7466" width="32.625" style="38" customWidth="1"/>
    <col min="7467" max="7467" width="17.25" style="38" customWidth="1"/>
    <col min="7468" max="7468" width="13.5" style="38" customWidth="1"/>
    <col min="7469" max="7469" width="13.875" style="38" customWidth="1"/>
    <col min="7470" max="7471" width="17.25" style="38" customWidth="1"/>
    <col min="7472" max="7472" width="32.625" style="38" customWidth="1"/>
    <col min="7473" max="7656" width="7.875" style="38" customWidth="1"/>
    <col min="7657" max="7681" width="9" style="38"/>
    <col min="7682" max="7683" width="0" style="38" hidden="1" customWidth="1"/>
    <col min="7684" max="7685" width="20.625" style="38" customWidth="1"/>
    <col min="7686" max="7686" width="16.5" style="38" customWidth="1"/>
    <col min="7687" max="7687" width="16.25" style="38" customWidth="1"/>
    <col min="7688" max="7688" width="18.75" style="38" customWidth="1"/>
    <col min="7689" max="7689" width="16.5" style="38" customWidth="1"/>
    <col min="7690" max="7690" width="18.75" style="38" customWidth="1"/>
    <col min="7691" max="7691" width="17.125" style="38" customWidth="1"/>
    <col min="7692" max="7692" width="13.875" style="38" customWidth="1"/>
    <col min="7693" max="7693" width="13.125" style="38" customWidth="1"/>
    <col min="7694" max="7694" width="16.125" style="38" customWidth="1"/>
    <col min="7695" max="7695" width="17.375" style="38" customWidth="1"/>
    <col min="7696" max="7696" width="22.5" style="38" customWidth="1"/>
    <col min="7697" max="7697" width="20.625" style="38" customWidth="1"/>
    <col min="7698" max="7698" width="14.125" style="38" customWidth="1"/>
    <col min="7699" max="7699" width="37.875" style="38" bestFit="1" customWidth="1"/>
    <col min="7700" max="7702" width="25.25" style="38" customWidth="1"/>
    <col min="7703" max="7703" width="32.125" style="38" customWidth="1"/>
    <col min="7704" max="7704" width="20.625" style="38" customWidth="1"/>
    <col min="7705" max="7705" width="20.375" style="38" customWidth="1"/>
    <col min="7706" max="7706" width="21.125" style="38" customWidth="1"/>
    <col min="7707" max="7707" width="18.125" style="38" bestFit="1" customWidth="1"/>
    <col min="7708" max="7708" width="17.75" style="38" bestFit="1" customWidth="1"/>
    <col min="7709" max="7709" width="25" style="38" customWidth="1"/>
    <col min="7710" max="7710" width="11.25" style="38" customWidth="1"/>
    <col min="7711" max="7711" width="9.625" style="38" customWidth="1"/>
    <col min="7712" max="7712" width="19.625" style="38" customWidth="1"/>
    <col min="7713" max="7713" width="16" style="38" customWidth="1"/>
    <col min="7714" max="7714" width="19" style="38" customWidth="1"/>
    <col min="7715" max="7715" width="12.75" style="38" customWidth="1"/>
    <col min="7716" max="7716" width="20.75" style="38" customWidth="1"/>
    <col min="7717" max="7717" width="12.75" style="38" customWidth="1"/>
    <col min="7718" max="7718" width="16.75" style="38" customWidth="1"/>
    <col min="7719" max="7719" width="31.25" style="38" customWidth="1"/>
    <col min="7720" max="7720" width="20.25" style="38" customWidth="1"/>
    <col min="7721" max="7721" width="17.75" style="38" customWidth="1"/>
    <col min="7722" max="7722" width="32.625" style="38" customWidth="1"/>
    <col min="7723" max="7723" width="17.25" style="38" customWidth="1"/>
    <col min="7724" max="7724" width="13.5" style="38" customWidth="1"/>
    <col min="7725" max="7725" width="13.875" style="38" customWidth="1"/>
    <col min="7726" max="7727" width="17.25" style="38" customWidth="1"/>
    <col min="7728" max="7728" width="32.625" style="38" customWidth="1"/>
    <col min="7729" max="7912" width="7.875" style="38" customWidth="1"/>
    <col min="7913" max="7937" width="9" style="38"/>
    <col min="7938" max="7939" width="0" style="38" hidden="1" customWidth="1"/>
    <col min="7940" max="7941" width="20.625" style="38" customWidth="1"/>
    <col min="7942" max="7942" width="16.5" style="38" customWidth="1"/>
    <col min="7943" max="7943" width="16.25" style="38" customWidth="1"/>
    <col min="7944" max="7944" width="18.75" style="38" customWidth="1"/>
    <col min="7945" max="7945" width="16.5" style="38" customWidth="1"/>
    <col min="7946" max="7946" width="18.75" style="38" customWidth="1"/>
    <col min="7947" max="7947" width="17.125" style="38" customWidth="1"/>
    <col min="7948" max="7948" width="13.875" style="38" customWidth="1"/>
    <col min="7949" max="7949" width="13.125" style="38" customWidth="1"/>
    <col min="7950" max="7950" width="16.125" style="38" customWidth="1"/>
    <col min="7951" max="7951" width="17.375" style="38" customWidth="1"/>
    <col min="7952" max="7952" width="22.5" style="38" customWidth="1"/>
    <col min="7953" max="7953" width="20.625" style="38" customWidth="1"/>
    <col min="7954" max="7954" width="14.125" style="38" customWidth="1"/>
    <col min="7955" max="7955" width="37.875" style="38" bestFit="1" customWidth="1"/>
    <col min="7956" max="7958" width="25.25" style="38" customWidth="1"/>
    <col min="7959" max="7959" width="32.125" style="38" customWidth="1"/>
    <col min="7960" max="7960" width="20.625" style="38" customWidth="1"/>
    <col min="7961" max="7961" width="20.375" style="38" customWidth="1"/>
    <col min="7962" max="7962" width="21.125" style="38" customWidth="1"/>
    <col min="7963" max="7963" width="18.125" style="38" bestFit="1" customWidth="1"/>
    <col min="7964" max="7964" width="17.75" style="38" bestFit="1" customWidth="1"/>
    <col min="7965" max="7965" width="25" style="38" customWidth="1"/>
    <col min="7966" max="7966" width="11.25" style="38" customWidth="1"/>
    <col min="7967" max="7967" width="9.625" style="38" customWidth="1"/>
    <col min="7968" max="7968" width="19.625" style="38" customWidth="1"/>
    <col min="7969" max="7969" width="16" style="38" customWidth="1"/>
    <col min="7970" max="7970" width="19" style="38" customWidth="1"/>
    <col min="7971" max="7971" width="12.75" style="38" customWidth="1"/>
    <col min="7972" max="7972" width="20.75" style="38" customWidth="1"/>
    <col min="7973" max="7973" width="12.75" style="38" customWidth="1"/>
    <col min="7974" max="7974" width="16.75" style="38" customWidth="1"/>
    <col min="7975" max="7975" width="31.25" style="38" customWidth="1"/>
    <col min="7976" max="7976" width="20.25" style="38" customWidth="1"/>
    <col min="7977" max="7977" width="17.75" style="38" customWidth="1"/>
    <col min="7978" max="7978" width="32.625" style="38" customWidth="1"/>
    <col min="7979" max="7979" width="17.25" style="38" customWidth="1"/>
    <col min="7980" max="7980" width="13.5" style="38" customWidth="1"/>
    <col min="7981" max="7981" width="13.875" style="38" customWidth="1"/>
    <col min="7982" max="7983" width="17.25" style="38" customWidth="1"/>
    <col min="7984" max="7984" width="32.625" style="38" customWidth="1"/>
    <col min="7985" max="8168" width="7.875" style="38" customWidth="1"/>
    <col min="8169" max="8193" width="9" style="38"/>
    <col min="8194" max="8195" width="0" style="38" hidden="1" customWidth="1"/>
    <col min="8196" max="8197" width="20.625" style="38" customWidth="1"/>
    <col min="8198" max="8198" width="16.5" style="38" customWidth="1"/>
    <col min="8199" max="8199" width="16.25" style="38" customWidth="1"/>
    <col min="8200" max="8200" width="18.75" style="38" customWidth="1"/>
    <col min="8201" max="8201" width="16.5" style="38" customWidth="1"/>
    <col min="8202" max="8202" width="18.75" style="38" customWidth="1"/>
    <col min="8203" max="8203" width="17.125" style="38" customWidth="1"/>
    <col min="8204" max="8204" width="13.875" style="38" customWidth="1"/>
    <col min="8205" max="8205" width="13.125" style="38" customWidth="1"/>
    <col min="8206" max="8206" width="16.125" style="38" customWidth="1"/>
    <col min="8207" max="8207" width="17.375" style="38" customWidth="1"/>
    <col min="8208" max="8208" width="22.5" style="38" customWidth="1"/>
    <col min="8209" max="8209" width="20.625" style="38" customWidth="1"/>
    <col min="8210" max="8210" width="14.125" style="38" customWidth="1"/>
    <col min="8211" max="8211" width="37.875" style="38" bestFit="1" customWidth="1"/>
    <col min="8212" max="8214" width="25.25" style="38" customWidth="1"/>
    <col min="8215" max="8215" width="32.125" style="38" customWidth="1"/>
    <col min="8216" max="8216" width="20.625" style="38" customWidth="1"/>
    <col min="8217" max="8217" width="20.375" style="38" customWidth="1"/>
    <col min="8218" max="8218" width="21.125" style="38" customWidth="1"/>
    <col min="8219" max="8219" width="18.125" style="38" bestFit="1" customWidth="1"/>
    <col min="8220" max="8220" width="17.75" style="38" bestFit="1" customWidth="1"/>
    <col min="8221" max="8221" width="25" style="38" customWidth="1"/>
    <col min="8222" max="8222" width="11.25" style="38" customWidth="1"/>
    <col min="8223" max="8223" width="9.625" style="38" customWidth="1"/>
    <col min="8224" max="8224" width="19.625" style="38" customWidth="1"/>
    <col min="8225" max="8225" width="16" style="38" customWidth="1"/>
    <col min="8226" max="8226" width="19" style="38" customWidth="1"/>
    <col min="8227" max="8227" width="12.75" style="38" customWidth="1"/>
    <col min="8228" max="8228" width="20.75" style="38" customWidth="1"/>
    <col min="8229" max="8229" width="12.75" style="38" customWidth="1"/>
    <col min="8230" max="8230" width="16.75" style="38" customWidth="1"/>
    <col min="8231" max="8231" width="31.25" style="38" customWidth="1"/>
    <col min="8232" max="8232" width="20.25" style="38" customWidth="1"/>
    <col min="8233" max="8233" width="17.75" style="38" customWidth="1"/>
    <col min="8234" max="8234" width="32.625" style="38" customWidth="1"/>
    <col min="8235" max="8235" width="17.25" style="38" customWidth="1"/>
    <col min="8236" max="8236" width="13.5" style="38" customWidth="1"/>
    <col min="8237" max="8237" width="13.875" style="38" customWidth="1"/>
    <col min="8238" max="8239" width="17.25" style="38" customWidth="1"/>
    <col min="8240" max="8240" width="32.625" style="38" customWidth="1"/>
    <col min="8241" max="8424" width="7.875" style="38" customWidth="1"/>
    <col min="8425" max="8449" width="9" style="38"/>
    <col min="8450" max="8451" width="0" style="38" hidden="1" customWidth="1"/>
    <col min="8452" max="8453" width="20.625" style="38" customWidth="1"/>
    <col min="8454" max="8454" width="16.5" style="38" customWidth="1"/>
    <col min="8455" max="8455" width="16.25" style="38" customWidth="1"/>
    <col min="8456" max="8456" width="18.75" style="38" customWidth="1"/>
    <col min="8457" max="8457" width="16.5" style="38" customWidth="1"/>
    <col min="8458" max="8458" width="18.75" style="38" customWidth="1"/>
    <col min="8459" max="8459" width="17.125" style="38" customWidth="1"/>
    <col min="8460" max="8460" width="13.875" style="38" customWidth="1"/>
    <col min="8461" max="8461" width="13.125" style="38" customWidth="1"/>
    <col min="8462" max="8462" width="16.125" style="38" customWidth="1"/>
    <col min="8463" max="8463" width="17.375" style="38" customWidth="1"/>
    <col min="8464" max="8464" width="22.5" style="38" customWidth="1"/>
    <col min="8465" max="8465" width="20.625" style="38" customWidth="1"/>
    <col min="8466" max="8466" width="14.125" style="38" customWidth="1"/>
    <col min="8467" max="8467" width="37.875" style="38" bestFit="1" customWidth="1"/>
    <col min="8468" max="8470" width="25.25" style="38" customWidth="1"/>
    <col min="8471" max="8471" width="32.125" style="38" customWidth="1"/>
    <col min="8472" max="8472" width="20.625" style="38" customWidth="1"/>
    <col min="8473" max="8473" width="20.375" style="38" customWidth="1"/>
    <col min="8474" max="8474" width="21.125" style="38" customWidth="1"/>
    <col min="8475" max="8475" width="18.125" style="38" bestFit="1" customWidth="1"/>
    <col min="8476" max="8476" width="17.75" style="38" bestFit="1" customWidth="1"/>
    <col min="8477" max="8477" width="25" style="38" customWidth="1"/>
    <col min="8478" max="8478" width="11.25" style="38" customWidth="1"/>
    <col min="8479" max="8479" width="9.625" style="38" customWidth="1"/>
    <col min="8480" max="8480" width="19.625" style="38" customWidth="1"/>
    <col min="8481" max="8481" width="16" style="38" customWidth="1"/>
    <col min="8482" max="8482" width="19" style="38" customWidth="1"/>
    <col min="8483" max="8483" width="12.75" style="38" customWidth="1"/>
    <col min="8484" max="8484" width="20.75" style="38" customWidth="1"/>
    <col min="8485" max="8485" width="12.75" style="38" customWidth="1"/>
    <col min="8486" max="8486" width="16.75" style="38" customWidth="1"/>
    <col min="8487" max="8487" width="31.25" style="38" customWidth="1"/>
    <col min="8488" max="8488" width="20.25" style="38" customWidth="1"/>
    <col min="8489" max="8489" width="17.75" style="38" customWidth="1"/>
    <col min="8490" max="8490" width="32.625" style="38" customWidth="1"/>
    <col min="8491" max="8491" width="17.25" style="38" customWidth="1"/>
    <col min="8492" max="8492" width="13.5" style="38" customWidth="1"/>
    <col min="8493" max="8493" width="13.875" style="38" customWidth="1"/>
    <col min="8494" max="8495" width="17.25" style="38" customWidth="1"/>
    <col min="8496" max="8496" width="32.625" style="38" customWidth="1"/>
    <col min="8497" max="8680" width="7.875" style="38" customWidth="1"/>
    <col min="8681" max="8705" width="9" style="38"/>
    <col min="8706" max="8707" width="0" style="38" hidden="1" customWidth="1"/>
    <col min="8708" max="8709" width="20.625" style="38" customWidth="1"/>
    <col min="8710" max="8710" width="16.5" style="38" customWidth="1"/>
    <col min="8711" max="8711" width="16.25" style="38" customWidth="1"/>
    <col min="8712" max="8712" width="18.75" style="38" customWidth="1"/>
    <col min="8713" max="8713" width="16.5" style="38" customWidth="1"/>
    <col min="8714" max="8714" width="18.75" style="38" customWidth="1"/>
    <col min="8715" max="8715" width="17.125" style="38" customWidth="1"/>
    <col min="8716" max="8716" width="13.875" style="38" customWidth="1"/>
    <col min="8717" max="8717" width="13.125" style="38" customWidth="1"/>
    <col min="8718" max="8718" width="16.125" style="38" customWidth="1"/>
    <col min="8719" max="8719" width="17.375" style="38" customWidth="1"/>
    <col min="8720" max="8720" width="22.5" style="38" customWidth="1"/>
    <col min="8721" max="8721" width="20.625" style="38" customWidth="1"/>
    <col min="8722" max="8722" width="14.125" style="38" customWidth="1"/>
    <col min="8723" max="8723" width="37.875" style="38" bestFit="1" customWidth="1"/>
    <col min="8724" max="8726" width="25.25" style="38" customWidth="1"/>
    <col min="8727" max="8727" width="32.125" style="38" customWidth="1"/>
    <col min="8728" max="8728" width="20.625" style="38" customWidth="1"/>
    <col min="8729" max="8729" width="20.375" style="38" customWidth="1"/>
    <col min="8730" max="8730" width="21.125" style="38" customWidth="1"/>
    <col min="8731" max="8731" width="18.125" style="38" bestFit="1" customWidth="1"/>
    <col min="8732" max="8732" width="17.75" style="38" bestFit="1" customWidth="1"/>
    <col min="8733" max="8733" width="25" style="38" customWidth="1"/>
    <col min="8734" max="8734" width="11.25" style="38" customWidth="1"/>
    <col min="8735" max="8735" width="9.625" style="38" customWidth="1"/>
    <col min="8736" max="8736" width="19.625" style="38" customWidth="1"/>
    <col min="8737" max="8737" width="16" style="38" customWidth="1"/>
    <col min="8738" max="8738" width="19" style="38" customWidth="1"/>
    <col min="8739" max="8739" width="12.75" style="38" customWidth="1"/>
    <col min="8740" max="8740" width="20.75" style="38" customWidth="1"/>
    <col min="8741" max="8741" width="12.75" style="38" customWidth="1"/>
    <col min="8742" max="8742" width="16.75" style="38" customWidth="1"/>
    <col min="8743" max="8743" width="31.25" style="38" customWidth="1"/>
    <col min="8744" max="8744" width="20.25" style="38" customWidth="1"/>
    <col min="8745" max="8745" width="17.75" style="38" customWidth="1"/>
    <col min="8746" max="8746" width="32.625" style="38" customWidth="1"/>
    <col min="8747" max="8747" width="17.25" style="38" customWidth="1"/>
    <col min="8748" max="8748" width="13.5" style="38" customWidth="1"/>
    <col min="8749" max="8749" width="13.875" style="38" customWidth="1"/>
    <col min="8750" max="8751" width="17.25" style="38" customWidth="1"/>
    <col min="8752" max="8752" width="32.625" style="38" customWidth="1"/>
    <col min="8753" max="8936" width="7.875" style="38" customWidth="1"/>
    <col min="8937" max="8961" width="9" style="38"/>
    <col min="8962" max="8963" width="0" style="38" hidden="1" customWidth="1"/>
    <col min="8964" max="8965" width="20.625" style="38" customWidth="1"/>
    <col min="8966" max="8966" width="16.5" style="38" customWidth="1"/>
    <col min="8967" max="8967" width="16.25" style="38" customWidth="1"/>
    <col min="8968" max="8968" width="18.75" style="38" customWidth="1"/>
    <col min="8969" max="8969" width="16.5" style="38" customWidth="1"/>
    <col min="8970" max="8970" width="18.75" style="38" customWidth="1"/>
    <col min="8971" max="8971" width="17.125" style="38" customWidth="1"/>
    <col min="8972" max="8972" width="13.875" style="38" customWidth="1"/>
    <col min="8973" max="8973" width="13.125" style="38" customWidth="1"/>
    <col min="8974" max="8974" width="16.125" style="38" customWidth="1"/>
    <col min="8975" max="8975" width="17.375" style="38" customWidth="1"/>
    <col min="8976" max="8976" width="22.5" style="38" customWidth="1"/>
    <col min="8977" max="8977" width="20.625" style="38" customWidth="1"/>
    <col min="8978" max="8978" width="14.125" style="38" customWidth="1"/>
    <col min="8979" max="8979" width="37.875" style="38" bestFit="1" customWidth="1"/>
    <col min="8980" max="8982" width="25.25" style="38" customWidth="1"/>
    <col min="8983" max="8983" width="32.125" style="38" customWidth="1"/>
    <col min="8984" max="8984" width="20.625" style="38" customWidth="1"/>
    <col min="8985" max="8985" width="20.375" style="38" customWidth="1"/>
    <col min="8986" max="8986" width="21.125" style="38" customWidth="1"/>
    <col min="8987" max="8987" width="18.125" style="38" bestFit="1" customWidth="1"/>
    <col min="8988" max="8988" width="17.75" style="38" bestFit="1" customWidth="1"/>
    <col min="8989" max="8989" width="25" style="38" customWidth="1"/>
    <col min="8990" max="8990" width="11.25" style="38" customWidth="1"/>
    <col min="8991" max="8991" width="9.625" style="38" customWidth="1"/>
    <col min="8992" max="8992" width="19.625" style="38" customWidth="1"/>
    <col min="8993" max="8993" width="16" style="38" customWidth="1"/>
    <col min="8994" max="8994" width="19" style="38" customWidth="1"/>
    <col min="8995" max="8995" width="12.75" style="38" customWidth="1"/>
    <col min="8996" max="8996" width="20.75" style="38" customWidth="1"/>
    <col min="8997" max="8997" width="12.75" style="38" customWidth="1"/>
    <col min="8998" max="8998" width="16.75" style="38" customWidth="1"/>
    <col min="8999" max="8999" width="31.25" style="38" customWidth="1"/>
    <col min="9000" max="9000" width="20.25" style="38" customWidth="1"/>
    <col min="9001" max="9001" width="17.75" style="38" customWidth="1"/>
    <col min="9002" max="9002" width="32.625" style="38" customWidth="1"/>
    <col min="9003" max="9003" width="17.25" style="38" customWidth="1"/>
    <col min="9004" max="9004" width="13.5" style="38" customWidth="1"/>
    <col min="9005" max="9005" width="13.875" style="38" customWidth="1"/>
    <col min="9006" max="9007" width="17.25" style="38" customWidth="1"/>
    <col min="9008" max="9008" width="32.625" style="38" customWidth="1"/>
    <col min="9009" max="9192" width="7.875" style="38" customWidth="1"/>
    <col min="9193" max="9217" width="9" style="38"/>
    <col min="9218" max="9219" width="0" style="38" hidden="1" customWidth="1"/>
    <col min="9220" max="9221" width="20.625" style="38" customWidth="1"/>
    <col min="9222" max="9222" width="16.5" style="38" customWidth="1"/>
    <col min="9223" max="9223" width="16.25" style="38" customWidth="1"/>
    <col min="9224" max="9224" width="18.75" style="38" customWidth="1"/>
    <col min="9225" max="9225" width="16.5" style="38" customWidth="1"/>
    <col min="9226" max="9226" width="18.75" style="38" customWidth="1"/>
    <col min="9227" max="9227" width="17.125" style="38" customWidth="1"/>
    <col min="9228" max="9228" width="13.875" style="38" customWidth="1"/>
    <col min="9229" max="9229" width="13.125" style="38" customWidth="1"/>
    <col min="9230" max="9230" width="16.125" style="38" customWidth="1"/>
    <col min="9231" max="9231" width="17.375" style="38" customWidth="1"/>
    <col min="9232" max="9232" width="22.5" style="38" customWidth="1"/>
    <col min="9233" max="9233" width="20.625" style="38" customWidth="1"/>
    <col min="9234" max="9234" width="14.125" style="38" customWidth="1"/>
    <col min="9235" max="9235" width="37.875" style="38" bestFit="1" customWidth="1"/>
    <col min="9236" max="9238" width="25.25" style="38" customWidth="1"/>
    <col min="9239" max="9239" width="32.125" style="38" customWidth="1"/>
    <col min="9240" max="9240" width="20.625" style="38" customWidth="1"/>
    <col min="9241" max="9241" width="20.375" style="38" customWidth="1"/>
    <col min="9242" max="9242" width="21.125" style="38" customWidth="1"/>
    <col min="9243" max="9243" width="18.125" style="38" bestFit="1" customWidth="1"/>
    <col min="9244" max="9244" width="17.75" style="38" bestFit="1" customWidth="1"/>
    <col min="9245" max="9245" width="25" style="38" customWidth="1"/>
    <col min="9246" max="9246" width="11.25" style="38" customWidth="1"/>
    <col min="9247" max="9247" width="9.625" style="38" customWidth="1"/>
    <col min="9248" max="9248" width="19.625" style="38" customWidth="1"/>
    <col min="9249" max="9249" width="16" style="38" customWidth="1"/>
    <col min="9250" max="9250" width="19" style="38" customWidth="1"/>
    <col min="9251" max="9251" width="12.75" style="38" customWidth="1"/>
    <col min="9252" max="9252" width="20.75" style="38" customWidth="1"/>
    <col min="9253" max="9253" width="12.75" style="38" customWidth="1"/>
    <col min="9254" max="9254" width="16.75" style="38" customWidth="1"/>
    <col min="9255" max="9255" width="31.25" style="38" customWidth="1"/>
    <col min="9256" max="9256" width="20.25" style="38" customWidth="1"/>
    <col min="9257" max="9257" width="17.75" style="38" customWidth="1"/>
    <col min="9258" max="9258" width="32.625" style="38" customWidth="1"/>
    <col min="9259" max="9259" width="17.25" style="38" customWidth="1"/>
    <col min="9260" max="9260" width="13.5" style="38" customWidth="1"/>
    <col min="9261" max="9261" width="13.875" style="38" customWidth="1"/>
    <col min="9262" max="9263" width="17.25" style="38" customWidth="1"/>
    <col min="9264" max="9264" width="32.625" style="38" customWidth="1"/>
    <col min="9265" max="9448" width="7.875" style="38" customWidth="1"/>
    <col min="9449" max="9473" width="9" style="38"/>
    <col min="9474" max="9475" width="0" style="38" hidden="1" customWidth="1"/>
    <col min="9476" max="9477" width="20.625" style="38" customWidth="1"/>
    <col min="9478" max="9478" width="16.5" style="38" customWidth="1"/>
    <col min="9479" max="9479" width="16.25" style="38" customWidth="1"/>
    <col min="9480" max="9480" width="18.75" style="38" customWidth="1"/>
    <col min="9481" max="9481" width="16.5" style="38" customWidth="1"/>
    <col min="9482" max="9482" width="18.75" style="38" customWidth="1"/>
    <col min="9483" max="9483" width="17.125" style="38" customWidth="1"/>
    <col min="9484" max="9484" width="13.875" style="38" customWidth="1"/>
    <col min="9485" max="9485" width="13.125" style="38" customWidth="1"/>
    <col min="9486" max="9486" width="16.125" style="38" customWidth="1"/>
    <col min="9487" max="9487" width="17.375" style="38" customWidth="1"/>
    <col min="9488" max="9488" width="22.5" style="38" customWidth="1"/>
    <col min="9489" max="9489" width="20.625" style="38" customWidth="1"/>
    <col min="9490" max="9490" width="14.125" style="38" customWidth="1"/>
    <col min="9491" max="9491" width="37.875" style="38" bestFit="1" customWidth="1"/>
    <col min="9492" max="9494" width="25.25" style="38" customWidth="1"/>
    <col min="9495" max="9495" width="32.125" style="38" customWidth="1"/>
    <col min="9496" max="9496" width="20.625" style="38" customWidth="1"/>
    <col min="9497" max="9497" width="20.375" style="38" customWidth="1"/>
    <col min="9498" max="9498" width="21.125" style="38" customWidth="1"/>
    <col min="9499" max="9499" width="18.125" style="38" bestFit="1" customWidth="1"/>
    <col min="9500" max="9500" width="17.75" style="38" bestFit="1" customWidth="1"/>
    <col min="9501" max="9501" width="25" style="38" customWidth="1"/>
    <col min="9502" max="9502" width="11.25" style="38" customWidth="1"/>
    <col min="9503" max="9503" width="9.625" style="38" customWidth="1"/>
    <col min="9504" max="9504" width="19.625" style="38" customWidth="1"/>
    <col min="9505" max="9505" width="16" style="38" customWidth="1"/>
    <col min="9506" max="9506" width="19" style="38" customWidth="1"/>
    <col min="9507" max="9507" width="12.75" style="38" customWidth="1"/>
    <col min="9508" max="9508" width="20.75" style="38" customWidth="1"/>
    <col min="9509" max="9509" width="12.75" style="38" customWidth="1"/>
    <col min="9510" max="9510" width="16.75" style="38" customWidth="1"/>
    <col min="9511" max="9511" width="31.25" style="38" customWidth="1"/>
    <col min="9512" max="9512" width="20.25" style="38" customWidth="1"/>
    <col min="9513" max="9513" width="17.75" style="38" customWidth="1"/>
    <col min="9514" max="9514" width="32.625" style="38" customWidth="1"/>
    <col min="9515" max="9515" width="17.25" style="38" customWidth="1"/>
    <col min="9516" max="9516" width="13.5" style="38" customWidth="1"/>
    <col min="9517" max="9517" width="13.875" style="38" customWidth="1"/>
    <col min="9518" max="9519" width="17.25" style="38" customWidth="1"/>
    <col min="9520" max="9520" width="32.625" style="38" customWidth="1"/>
    <col min="9521" max="9704" width="7.875" style="38" customWidth="1"/>
    <col min="9705" max="9729" width="9" style="38"/>
    <col min="9730" max="9731" width="0" style="38" hidden="1" customWidth="1"/>
    <col min="9732" max="9733" width="20.625" style="38" customWidth="1"/>
    <col min="9734" max="9734" width="16.5" style="38" customWidth="1"/>
    <col min="9735" max="9735" width="16.25" style="38" customWidth="1"/>
    <col min="9736" max="9736" width="18.75" style="38" customWidth="1"/>
    <col min="9737" max="9737" width="16.5" style="38" customWidth="1"/>
    <col min="9738" max="9738" width="18.75" style="38" customWidth="1"/>
    <col min="9739" max="9739" width="17.125" style="38" customWidth="1"/>
    <col min="9740" max="9740" width="13.875" style="38" customWidth="1"/>
    <col min="9741" max="9741" width="13.125" style="38" customWidth="1"/>
    <col min="9742" max="9742" width="16.125" style="38" customWidth="1"/>
    <col min="9743" max="9743" width="17.375" style="38" customWidth="1"/>
    <col min="9744" max="9744" width="22.5" style="38" customWidth="1"/>
    <col min="9745" max="9745" width="20.625" style="38" customWidth="1"/>
    <col min="9746" max="9746" width="14.125" style="38" customWidth="1"/>
    <col min="9747" max="9747" width="37.875" style="38" bestFit="1" customWidth="1"/>
    <col min="9748" max="9750" width="25.25" style="38" customWidth="1"/>
    <col min="9751" max="9751" width="32.125" style="38" customWidth="1"/>
    <col min="9752" max="9752" width="20.625" style="38" customWidth="1"/>
    <col min="9753" max="9753" width="20.375" style="38" customWidth="1"/>
    <col min="9754" max="9754" width="21.125" style="38" customWidth="1"/>
    <col min="9755" max="9755" width="18.125" style="38" bestFit="1" customWidth="1"/>
    <col min="9756" max="9756" width="17.75" style="38" bestFit="1" customWidth="1"/>
    <col min="9757" max="9757" width="25" style="38" customWidth="1"/>
    <col min="9758" max="9758" width="11.25" style="38" customWidth="1"/>
    <col min="9759" max="9759" width="9.625" style="38" customWidth="1"/>
    <col min="9760" max="9760" width="19.625" style="38" customWidth="1"/>
    <col min="9761" max="9761" width="16" style="38" customWidth="1"/>
    <col min="9762" max="9762" width="19" style="38" customWidth="1"/>
    <col min="9763" max="9763" width="12.75" style="38" customWidth="1"/>
    <col min="9764" max="9764" width="20.75" style="38" customWidth="1"/>
    <col min="9765" max="9765" width="12.75" style="38" customWidth="1"/>
    <col min="9766" max="9766" width="16.75" style="38" customWidth="1"/>
    <col min="9767" max="9767" width="31.25" style="38" customWidth="1"/>
    <col min="9768" max="9768" width="20.25" style="38" customWidth="1"/>
    <col min="9769" max="9769" width="17.75" style="38" customWidth="1"/>
    <col min="9770" max="9770" width="32.625" style="38" customWidth="1"/>
    <col min="9771" max="9771" width="17.25" style="38" customWidth="1"/>
    <col min="9772" max="9772" width="13.5" style="38" customWidth="1"/>
    <col min="9773" max="9773" width="13.875" style="38" customWidth="1"/>
    <col min="9774" max="9775" width="17.25" style="38" customWidth="1"/>
    <col min="9776" max="9776" width="32.625" style="38" customWidth="1"/>
    <col min="9777" max="9960" width="7.875" style="38" customWidth="1"/>
    <col min="9961" max="9985" width="9" style="38"/>
    <col min="9986" max="9987" width="0" style="38" hidden="1" customWidth="1"/>
    <col min="9988" max="9989" width="20.625" style="38" customWidth="1"/>
    <col min="9990" max="9990" width="16.5" style="38" customWidth="1"/>
    <col min="9991" max="9991" width="16.25" style="38" customWidth="1"/>
    <col min="9992" max="9992" width="18.75" style="38" customWidth="1"/>
    <col min="9993" max="9993" width="16.5" style="38" customWidth="1"/>
    <col min="9994" max="9994" width="18.75" style="38" customWidth="1"/>
    <col min="9995" max="9995" width="17.125" style="38" customWidth="1"/>
    <col min="9996" max="9996" width="13.875" style="38" customWidth="1"/>
    <col min="9997" max="9997" width="13.125" style="38" customWidth="1"/>
    <col min="9998" max="9998" width="16.125" style="38" customWidth="1"/>
    <col min="9999" max="9999" width="17.375" style="38" customWidth="1"/>
    <col min="10000" max="10000" width="22.5" style="38" customWidth="1"/>
    <col min="10001" max="10001" width="20.625" style="38" customWidth="1"/>
    <col min="10002" max="10002" width="14.125" style="38" customWidth="1"/>
    <col min="10003" max="10003" width="37.875" style="38" bestFit="1" customWidth="1"/>
    <col min="10004" max="10006" width="25.25" style="38" customWidth="1"/>
    <col min="10007" max="10007" width="32.125" style="38" customWidth="1"/>
    <col min="10008" max="10008" width="20.625" style="38" customWidth="1"/>
    <col min="10009" max="10009" width="20.375" style="38" customWidth="1"/>
    <col min="10010" max="10010" width="21.125" style="38" customWidth="1"/>
    <col min="10011" max="10011" width="18.125" style="38" bestFit="1" customWidth="1"/>
    <col min="10012" max="10012" width="17.75" style="38" bestFit="1" customWidth="1"/>
    <col min="10013" max="10013" width="25" style="38" customWidth="1"/>
    <col min="10014" max="10014" width="11.25" style="38" customWidth="1"/>
    <col min="10015" max="10015" width="9.625" style="38" customWidth="1"/>
    <col min="10016" max="10016" width="19.625" style="38" customWidth="1"/>
    <col min="10017" max="10017" width="16" style="38" customWidth="1"/>
    <col min="10018" max="10018" width="19" style="38" customWidth="1"/>
    <col min="10019" max="10019" width="12.75" style="38" customWidth="1"/>
    <col min="10020" max="10020" width="20.75" style="38" customWidth="1"/>
    <col min="10021" max="10021" width="12.75" style="38" customWidth="1"/>
    <col min="10022" max="10022" width="16.75" style="38" customWidth="1"/>
    <col min="10023" max="10023" width="31.25" style="38" customWidth="1"/>
    <col min="10024" max="10024" width="20.25" style="38" customWidth="1"/>
    <col min="10025" max="10025" width="17.75" style="38" customWidth="1"/>
    <col min="10026" max="10026" width="32.625" style="38" customWidth="1"/>
    <col min="10027" max="10027" width="17.25" style="38" customWidth="1"/>
    <col min="10028" max="10028" width="13.5" style="38" customWidth="1"/>
    <col min="10029" max="10029" width="13.875" style="38" customWidth="1"/>
    <col min="10030" max="10031" width="17.25" style="38" customWidth="1"/>
    <col min="10032" max="10032" width="32.625" style="38" customWidth="1"/>
    <col min="10033" max="10216" width="7.875" style="38" customWidth="1"/>
    <col min="10217" max="10241" width="9" style="38"/>
    <col min="10242" max="10243" width="0" style="38" hidden="1" customWidth="1"/>
    <col min="10244" max="10245" width="20.625" style="38" customWidth="1"/>
    <col min="10246" max="10246" width="16.5" style="38" customWidth="1"/>
    <col min="10247" max="10247" width="16.25" style="38" customWidth="1"/>
    <col min="10248" max="10248" width="18.75" style="38" customWidth="1"/>
    <col min="10249" max="10249" width="16.5" style="38" customWidth="1"/>
    <col min="10250" max="10250" width="18.75" style="38" customWidth="1"/>
    <col min="10251" max="10251" width="17.125" style="38" customWidth="1"/>
    <col min="10252" max="10252" width="13.875" style="38" customWidth="1"/>
    <col min="10253" max="10253" width="13.125" style="38" customWidth="1"/>
    <col min="10254" max="10254" width="16.125" style="38" customWidth="1"/>
    <col min="10255" max="10255" width="17.375" style="38" customWidth="1"/>
    <col min="10256" max="10256" width="22.5" style="38" customWidth="1"/>
    <col min="10257" max="10257" width="20.625" style="38" customWidth="1"/>
    <col min="10258" max="10258" width="14.125" style="38" customWidth="1"/>
    <col min="10259" max="10259" width="37.875" style="38" bestFit="1" customWidth="1"/>
    <col min="10260" max="10262" width="25.25" style="38" customWidth="1"/>
    <col min="10263" max="10263" width="32.125" style="38" customWidth="1"/>
    <col min="10264" max="10264" width="20.625" style="38" customWidth="1"/>
    <col min="10265" max="10265" width="20.375" style="38" customWidth="1"/>
    <col min="10266" max="10266" width="21.125" style="38" customWidth="1"/>
    <col min="10267" max="10267" width="18.125" style="38" bestFit="1" customWidth="1"/>
    <col min="10268" max="10268" width="17.75" style="38" bestFit="1" customWidth="1"/>
    <col min="10269" max="10269" width="25" style="38" customWidth="1"/>
    <col min="10270" max="10270" width="11.25" style="38" customWidth="1"/>
    <col min="10271" max="10271" width="9.625" style="38" customWidth="1"/>
    <col min="10272" max="10272" width="19.625" style="38" customWidth="1"/>
    <col min="10273" max="10273" width="16" style="38" customWidth="1"/>
    <col min="10274" max="10274" width="19" style="38" customWidth="1"/>
    <col min="10275" max="10275" width="12.75" style="38" customWidth="1"/>
    <col min="10276" max="10276" width="20.75" style="38" customWidth="1"/>
    <col min="10277" max="10277" width="12.75" style="38" customWidth="1"/>
    <col min="10278" max="10278" width="16.75" style="38" customWidth="1"/>
    <col min="10279" max="10279" width="31.25" style="38" customWidth="1"/>
    <col min="10280" max="10280" width="20.25" style="38" customWidth="1"/>
    <col min="10281" max="10281" width="17.75" style="38" customWidth="1"/>
    <col min="10282" max="10282" width="32.625" style="38" customWidth="1"/>
    <col min="10283" max="10283" width="17.25" style="38" customWidth="1"/>
    <col min="10284" max="10284" width="13.5" style="38" customWidth="1"/>
    <col min="10285" max="10285" width="13.875" style="38" customWidth="1"/>
    <col min="10286" max="10287" width="17.25" style="38" customWidth="1"/>
    <col min="10288" max="10288" width="32.625" style="38" customWidth="1"/>
    <col min="10289" max="10472" width="7.875" style="38" customWidth="1"/>
    <col min="10473" max="10497" width="9" style="38"/>
    <col min="10498" max="10499" width="0" style="38" hidden="1" customWidth="1"/>
    <col min="10500" max="10501" width="20.625" style="38" customWidth="1"/>
    <col min="10502" max="10502" width="16.5" style="38" customWidth="1"/>
    <col min="10503" max="10503" width="16.25" style="38" customWidth="1"/>
    <col min="10504" max="10504" width="18.75" style="38" customWidth="1"/>
    <col min="10505" max="10505" width="16.5" style="38" customWidth="1"/>
    <col min="10506" max="10506" width="18.75" style="38" customWidth="1"/>
    <col min="10507" max="10507" width="17.125" style="38" customWidth="1"/>
    <col min="10508" max="10508" width="13.875" style="38" customWidth="1"/>
    <col min="10509" max="10509" width="13.125" style="38" customWidth="1"/>
    <col min="10510" max="10510" width="16.125" style="38" customWidth="1"/>
    <col min="10511" max="10511" width="17.375" style="38" customWidth="1"/>
    <col min="10512" max="10512" width="22.5" style="38" customWidth="1"/>
    <col min="10513" max="10513" width="20.625" style="38" customWidth="1"/>
    <col min="10514" max="10514" width="14.125" style="38" customWidth="1"/>
    <col min="10515" max="10515" width="37.875" style="38" bestFit="1" customWidth="1"/>
    <col min="10516" max="10518" width="25.25" style="38" customWidth="1"/>
    <col min="10519" max="10519" width="32.125" style="38" customWidth="1"/>
    <col min="10520" max="10520" width="20.625" style="38" customWidth="1"/>
    <col min="10521" max="10521" width="20.375" style="38" customWidth="1"/>
    <col min="10522" max="10522" width="21.125" style="38" customWidth="1"/>
    <col min="10523" max="10523" width="18.125" style="38" bestFit="1" customWidth="1"/>
    <col min="10524" max="10524" width="17.75" style="38" bestFit="1" customWidth="1"/>
    <col min="10525" max="10525" width="25" style="38" customWidth="1"/>
    <col min="10526" max="10526" width="11.25" style="38" customWidth="1"/>
    <col min="10527" max="10527" width="9.625" style="38" customWidth="1"/>
    <col min="10528" max="10528" width="19.625" style="38" customWidth="1"/>
    <col min="10529" max="10529" width="16" style="38" customWidth="1"/>
    <col min="10530" max="10530" width="19" style="38" customWidth="1"/>
    <col min="10531" max="10531" width="12.75" style="38" customWidth="1"/>
    <col min="10532" max="10532" width="20.75" style="38" customWidth="1"/>
    <col min="10533" max="10533" width="12.75" style="38" customWidth="1"/>
    <col min="10534" max="10534" width="16.75" style="38" customWidth="1"/>
    <col min="10535" max="10535" width="31.25" style="38" customWidth="1"/>
    <col min="10536" max="10536" width="20.25" style="38" customWidth="1"/>
    <col min="10537" max="10537" width="17.75" style="38" customWidth="1"/>
    <col min="10538" max="10538" width="32.625" style="38" customWidth="1"/>
    <col min="10539" max="10539" width="17.25" style="38" customWidth="1"/>
    <col min="10540" max="10540" width="13.5" style="38" customWidth="1"/>
    <col min="10541" max="10541" width="13.875" style="38" customWidth="1"/>
    <col min="10542" max="10543" width="17.25" style="38" customWidth="1"/>
    <col min="10544" max="10544" width="32.625" style="38" customWidth="1"/>
    <col min="10545" max="10728" width="7.875" style="38" customWidth="1"/>
    <col min="10729" max="10753" width="9" style="38"/>
    <col min="10754" max="10755" width="0" style="38" hidden="1" customWidth="1"/>
    <col min="10756" max="10757" width="20.625" style="38" customWidth="1"/>
    <col min="10758" max="10758" width="16.5" style="38" customWidth="1"/>
    <col min="10759" max="10759" width="16.25" style="38" customWidth="1"/>
    <col min="10760" max="10760" width="18.75" style="38" customWidth="1"/>
    <col min="10761" max="10761" width="16.5" style="38" customWidth="1"/>
    <col min="10762" max="10762" width="18.75" style="38" customWidth="1"/>
    <col min="10763" max="10763" width="17.125" style="38" customWidth="1"/>
    <col min="10764" max="10764" width="13.875" style="38" customWidth="1"/>
    <col min="10765" max="10765" width="13.125" style="38" customWidth="1"/>
    <col min="10766" max="10766" width="16.125" style="38" customWidth="1"/>
    <col min="10767" max="10767" width="17.375" style="38" customWidth="1"/>
    <col min="10768" max="10768" width="22.5" style="38" customWidth="1"/>
    <col min="10769" max="10769" width="20.625" style="38" customWidth="1"/>
    <col min="10770" max="10770" width="14.125" style="38" customWidth="1"/>
    <col min="10771" max="10771" width="37.875" style="38" bestFit="1" customWidth="1"/>
    <col min="10772" max="10774" width="25.25" style="38" customWidth="1"/>
    <col min="10775" max="10775" width="32.125" style="38" customWidth="1"/>
    <col min="10776" max="10776" width="20.625" style="38" customWidth="1"/>
    <col min="10777" max="10777" width="20.375" style="38" customWidth="1"/>
    <col min="10778" max="10778" width="21.125" style="38" customWidth="1"/>
    <col min="10779" max="10779" width="18.125" style="38" bestFit="1" customWidth="1"/>
    <col min="10780" max="10780" width="17.75" style="38" bestFit="1" customWidth="1"/>
    <col min="10781" max="10781" width="25" style="38" customWidth="1"/>
    <col min="10782" max="10782" width="11.25" style="38" customWidth="1"/>
    <col min="10783" max="10783" width="9.625" style="38" customWidth="1"/>
    <col min="10784" max="10784" width="19.625" style="38" customWidth="1"/>
    <col min="10785" max="10785" width="16" style="38" customWidth="1"/>
    <col min="10786" max="10786" width="19" style="38" customWidth="1"/>
    <col min="10787" max="10787" width="12.75" style="38" customWidth="1"/>
    <col min="10788" max="10788" width="20.75" style="38" customWidth="1"/>
    <col min="10789" max="10789" width="12.75" style="38" customWidth="1"/>
    <col min="10790" max="10790" width="16.75" style="38" customWidth="1"/>
    <col min="10791" max="10791" width="31.25" style="38" customWidth="1"/>
    <col min="10792" max="10792" width="20.25" style="38" customWidth="1"/>
    <col min="10793" max="10793" width="17.75" style="38" customWidth="1"/>
    <col min="10794" max="10794" width="32.625" style="38" customWidth="1"/>
    <col min="10795" max="10795" width="17.25" style="38" customWidth="1"/>
    <col min="10796" max="10796" width="13.5" style="38" customWidth="1"/>
    <col min="10797" max="10797" width="13.875" style="38" customWidth="1"/>
    <col min="10798" max="10799" width="17.25" style="38" customWidth="1"/>
    <col min="10800" max="10800" width="32.625" style="38" customWidth="1"/>
    <col min="10801" max="10984" width="7.875" style="38" customWidth="1"/>
    <col min="10985" max="11009" width="9" style="38"/>
    <col min="11010" max="11011" width="0" style="38" hidden="1" customWidth="1"/>
    <col min="11012" max="11013" width="20.625" style="38" customWidth="1"/>
    <col min="11014" max="11014" width="16.5" style="38" customWidth="1"/>
    <col min="11015" max="11015" width="16.25" style="38" customWidth="1"/>
    <col min="11016" max="11016" width="18.75" style="38" customWidth="1"/>
    <col min="11017" max="11017" width="16.5" style="38" customWidth="1"/>
    <col min="11018" max="11018" width="18.75" style="38" customWidth="1"/>
    <col min="11019" max="11019" width="17.125" style="38" customWidth="1"/>
    <col min="11020" max="11020" width="13.875" style="38" customWidth="1"/>
    <col min="11021" max="11021" width="13.125" style="38" customWidth="1"/>
    <col min="11022" max="11022" width="16.125" style="38" customWidth="1"/>
    <col min="11023" max="11023" width="17.375" style="38" customWidth="1"/>
    <col min="11024" max="11024" width="22.5" style="38" customWidth="1"/>
    <col min="11025" max="11025" width="20.625" style="38" customWidth="1"/>
    <col min="11026" max="11026" width="14.125" style="38" customWidth="1"/>
    <col min="11027" max="11027" width="37.875" style="38" bestFit="1" customWidth="1"/>
    <col min="11028" max="11030" width="25.25" style="38" customWidth="1"/>
    <col min="11031" max="11031" width="32.125" style="38" customWidth="1"/>
    <col min="11032" max="11032" width="20.625" style="38" customWidth="1"/>
    <col min="11033" max="11033" width="20.375" style="38" customWidth="1"/>
    <col min="11034" max="11034" width="21.125" style="38" customWidth="1"/>
    <col min="11035" max="11035" width="18.125" style="38" bestFit="1" customWidth="1"/>
    <col min="11036" max="11036" width="17.75" style="38" bestFit="1" customWidth="1"/>
    <col min="11037" max="11037" width="25" style="38" customWidth="1"/>
    <col min="11038" max="11038" width="11.25" style="38" customWidth="1"/>
    <col min="11039" max="11039" width="9.625" style="38" customWidth="1"/>
    <col min="11040" max="11040" width="19.625" style="38" customWidth="1"/>
    <col min="11041" max="11041" width="16" style="38" customWidth="1"/>
    <col min="11042" max="11042" width="19" style="38" customWidth="1"/>
    <col min="11043" max="11043" width="12.75" style="38" customWidth="1"/>
    <col min="11044" max="11044" width="20.75" style="38" customWidth="1"/>
    <col min="11045" max="11045" width="12.75" style="38" customWidth="1"/>
    <col min="11046" max="11046" width="16.75" style="38" customWidth="1"/>
    <col min="11047" max="11047" width="31.25" style="38" customWidth="1"/>
    <col min="11048" max="11048" width="20.25" style="38" customWidth="1"/>
    <col min="11049" max="11049" width="17.75" style="38" customWidth="1"/>
    <col min="11050" max="11050" width="32.625" style="38" customWidth="1"/>
    <col min="11051" max="11051" width="17.25" style="38" customWidth="1"/>
    <col min="11052" max="11052" width="13.5" style="38" customWidth="1"/>
    <col min="11053" max="11053" width="13.875" style="38" customWidth="1"/>
    <col min="11054" max="11055" width="17.25" style="38" customWidth="1"/>
    <col min="11056" max="11056" width="32.625" style="38" customWidth="1"/>
    <col min="11057" max="11240" width="7.875" style="38" customWidth="1"/>
    <col min="11241" max="11265" width="9" style="38"/>
    <col min="11266" max="11267" width="0" style="38" hidden="1" customWidth="1"/>
    <col min="11268" max="11269" width="20.625" style="38" customWidth="1"/>
    <col min="11270" max="11270" width="16.5" style="38" customWidth="1"/>
    <col min="11271" max="11271" width="16.25" style="38" customWidth="1"/>
    <col min="11272" max="11272" width="18.75" style="38" customWidth="1"/>
    <col min="11273" max="11273" width="16.5" style="38" customWidth="1"/>
    <col min="11274" max="11274" width="18.75" style="38" customWidth="1"/>
    <col min="11275" max="11275" width="17.125" style="38" customWidth="1"/>
    <col min="11276" max="11276" width="13.875" style="38" customWidth="1"/>
    <col min="11277" max="11277" width="13.125" style="38" customWidth="1"/>
    <col min="11278" max="11278" width="16.125" style="38" customWidth="1"/>
    <col min="11279" max="11279" width="17.375" style="38" customWidth="1"/>
    <col min="11280" max="11280" width="22.5" style="38" customWidth="1"/>
    <col min="11281" max="11281" width="20.625" style="38" customWidth="1"/>
    <col min="11282" max="11282" width="14.125" style="38" customWidth="1"/>
    <col min="11283" max="11283" width="37.875" style="38" bestFit="1" customWidth="1"/>
    <col min="11284" max="11286" width="25.25" style="38" customWidth="1"/>
    <col min="11287" max="11287" width="32.125" style="38" customWidth="1"/>
    <col min="11288" max="11288" width="20.625" style="38" customWidth="1"/>
    <col min="11289" max="11289" width="20.375" style="38" customWidth="1"/>
    <col min="11290" max="11290" width="21.125" style="38" customWidth="1"/>
    <col min="11291" max="11291" width="18.125" style="38" bestFit="1" customWidth="1"/>
    <col min="11292" max="11292" width="17.75" style="38" bestFit="1" customWidth="1"/>
    <col min="11293" max="11293" width="25" style="38" customWidth="1"/>
    <col min="11294" max="11294" width="11.25" style="38" customWidth="1"/>
    <col min="11295" max="11295" width="9.625" style="38" customWidth="1"/>
    <col min="11296" max="11296" width="19.625" style="38" customWidth="1"/>
    <col min="11297" max="11297" width="16" style="38" customWidth="1"/>
    <col min="11298" max="11298" width="19" style="38" customWidth="1"/>
    <col min="11299" max="11299" width="12.75" style="38" customWidth="1"/>
    <col min="11300" max="11300" width="20.75" style="38" customWidth="1"/>
    <col min="11301" max="11301" width="12.75" style="38" customWidth="1"/>
    <col min="11302" max="11302" width="16.75" style="38" customWidth="1"/>
    <col min="11303" max="11303" width="31.25" style="38" customWidth="1"/>
    <col min="11304" max="11304" width="20.25" style="38" customWidth="1"/>
    <col min="11305" max="11305" width="17.75" style="38" customWidth="1"/>
    <col min="11306" max="11306" width="32.625" style="38" customWidth="1"/>
    <col min="11307" max="11307" width="17.25" style="38" customWidth="1"/>
    <col min="11308" max="11308" width="13.5" style="38" customWidth="1"/>
    <col min="11309" max="11309" width="13.875" style="38" customWidth="1"/>
    <col min="11310" max="11311" width="17.25" style="38" customWidth="1"/>
    <col min="11312" max="11312" width="32.625" style="38" customWidth="1"/>
    <col min="11313" max="11496" width="7.875" style="38" customWidth="1"/>
    <col min="11497" max="11521" width="9" style="38"/>
    <col min="11522" max="11523" width="0" style="38" hidden="1" customWidth="1"/>
    <col min="11524" max="11525" width="20.625" style="38" customWidth="1"/>
    <col min="11526" max="11526" width="16.5" style="38" customWidth="1"/>
    <col min="11527" max="11527" width="16.25" style="38" customWidth="1"/>
    <col min="11528" max="11528" width="18.75" style="38" customWidth="1"/>
    <col min="11529" max="11529" width="16.5" style="38" customWidth="1"/>
    <col min="11530" max="11530" width="18.75" style="38" customWidth="1"/>
    <col min="11531" max="11531" width="17.125" style="38" customWidth="1"/>
    <col min="11532" max="11532" width="13.875" style="38" customWidth="1"/>
    <col min="11533" max="11533" width="13.125" style="38" customWidth="1"/>
    <col min="11534" max="11534" width="16.125" style="38" customWidth="1"/>
    <col min="11535" max="11535" width="17.375" style="38" customWidth="1"/>
    <col min="11536" max="11536" width="22.5" style="38" customWidth="1"/>
    <col min="11537" max="11537" width="20.625" style="38" customWidth="1"/>
    <col min="11538" max="11538" width="14.125" style="38" customWidth="1"/>
    <col min="11539" max="11539" width="37.875" style="38" bestFit="1" customWidth="1"/>
    <col min="11540" max="11542" width="25.25" style="38" customWidth="1"/>
    <col min="11543" max="11543" width="32.125" style="38" customWidth="1"/>
    <col min="11544" max="11544" width="20.625" style="38" customWidth="1"/>
    <col min="11545" max="11545" width="20.375" style="38" customWidth="1"/>
    <col min="11546" max="11546" width="21.125" style="38" customWidth="1"/>
    <col min="11547" max="11547" width="18.125" style="38" bestFit="1" customWidth="1"/>
    <col min="11548" max="11548" width="17.75" style="38" bestFit="1" customWidth="1"/>
    <col min="11549" max="11549" width="25" style="38" customWidth="1"/>
    <col min="11550" max="11550" width="11.25" style="38" customWidth="1"/>
    <col min="11551" max="11551" width="9.625" style="38" customWidth="1"/>
    <col min="11552" max="11552" width="19.625" style="38" customWidth="1"/>
    <col min="11553" max="11553" width="16" style="38" customWidth="1"/>
    <col min="11554" max="11554" width="19" style="38" customWidth="1"/>
    <col min="11555" max="11555" width="12.75" style="38" customWidth="1"/>
    <col min="11556" max="11556" width="20.75" style="38" customWidth="1"/>
    <col min="11557" max="11557" width="12.75" style="38" customWidth="1"/>
    <col min="11558" max="11558" width="16.75" style="38" customWidth="1"/>
    <col min="11559" max="11559" width="31.25" style="38" customWidth="1"/>
    <col min="11560" max="11560" width="20.25" style="38" customWidth="1"/>
    <col min="11561" max="11561" width="17.75" style="38" customWidth="1"/>
    <col min="11562" max="11562" width="32.625" style="38" customWidth="1"/>
    <col min="11563" max="11563" width="17.25" style="38" customWidth="1"/>
    <col min="11564" max="11564" width="13.5" style="38" customWidth="1"/>
    <col min="11565" max="11565" width="13.875" style="38" customWidth="1"/>
    <col min="11566" max="11567" width="17.25" style="38" customWidth="1"/>
    <col min="11568" max="11568" width="32.625" style="38" customWidth="1"/>
    <col min="11569" max="11752" width="7.875" style="38" customWidth="1"/>
    <col min="11753" max="11777" width="9" style="38"/>
    <col min="11778" max="11779" width="0" style="38" hidden="1" customWidth="1"/>
    <col min="11780" max="11781" width="20.625" style="38" customWidth="1"/>
    <col min="11782" max="11782" width="16.5" style="38" customWidth="1"/>
    <col min="11783" max="11783" width="16.25" style="38" customWidth="1"/>
    <col min="11784" max="11784" width="18.75" style="38" customWidth="1"/>
    <col min="11785" max="11785" width="16.5" style="38" customWidth="1"/>
    <col min="11786" max="11786" width="18.75" style="38" customWidth="1"/>
    <col min="11787" max="11787" width="17.125" style="38" customWidth="1"/>
    <col min="11788" max="11788" width="13.875" style="38" customWidth="1"/>
    <col min="11789" max="11789" width="13.125" style="38" customWidth="1"/>
    <col min="11790" max="11790" width="16.125" style="38" customWidth="1"/>
    <col min="11791" max="11791" width="17.375" style="38" customWidth="1"/>
    <col min="11792" max="11792" width="22.5" style="38" customWidth="1"/>
    <col min="11793" max="11793" width="20.625" style="38" customWidth="1"/>
    <col min="11794" max="11794" width="14.125" style="38" customWidth="1"/>
    <col min="11795" max="11795" width="37.875" style="38" bestFit="1" customWidth="1"/>
    <col min="11796" max="11798" width="25.25" style="38" customWidth="1"/>
    <col min="11799" max="11799" width="32.125" style="38" customWidth="1"/>
    <col min="11800" max="11800" width="20.625" style="38" customWidth="1"/>
    <col min="11801" max="11801" width="20.375" style="38" customWidth="1"/>
    <col min="11802" max="11802" width="21.125" style="38" customWidth="1"/>
    <col min="11803" max="11803" width="18.125" style="38" bestFit="1" customWidth="1"/>
    <col min="11804" max="11804" width="17.75" style="38" bestFit="1" customWidth="1"/>
    <col min="11805" max="11805" width="25" style="38" customWidth="1"/>
    <col min="11806" max="11806" width="11.25" style="38" customWidth="1"/>
    <col min="11807" max="11807" width="9.625" style="38" customWidth="1"/>
    <col min="11808" max="11808" width="19.625" style="38" customWidth="1"/>
    <col min="11809" max="11809" width="16" style="38" customWidth="1"/>
    <col min="11810" max="11810" width="19" style="38" customWidth="1"/>
    <col min="11811" max="11811" width="12.75" style="38" customWidth="1"/>
    <col min="11812" max="11812" width="20.75" style="38" customWidth="1"/>
    <col min="11813" max="11813" width="12.75" style="38" customWidth="1"/>
    <col min="11814" max="11814" width="16.75" style="38" customWidth="1"/>
    <col min="11815" max="11815" width="31.25" style="38" customWidth="1"/>
    <col min="11816" max="11816" width="20.25" style="38" customWidth="1"/>
    <col min="11817" max="11817" width="17.75" style="38" customWidth="1"/>
    <col min="11818" max="11818" width="32.625" style="38" customWidth="1"/>
    <col min="11819" max="11819" width="17.25" style="38" customWidth="1"/>
    <col min="11820" max="11820" width="13.5" style="38" customWidth="1"/>
    <col min="11821" max="11821" width="13.875" style="38" customWidth="1"/>
    <col min="11822" max="11823" width="17.25" style="38" customWidth="1"/>
    <col min="11824" max="11824" width="32.625" style="38" customWidth="1"/>
    <col min="11825" max="12008" width="7.875" style="38" customWidth="1"/>
    <col min="12009" max="12033" width="9" style="38"/>
    <col min="12034" max="12035" width="0" style="38" hidden="1" customWidth="1"/>
    <col min="12036" max="12037" width="20.625" style="38" customWidth="1"/>
    <col min="12038" max="12038" width="16.5" style="38" customWidth="1"/>
    <col min="12039" max="12039" width="16.25" style="38" customWidth="1"/>
    <col min="12040" max="12040" width="18.75" style="38" customWidth="1"/>
    <col min="12041" max="12041" width="16.5" style="38" customWidth="1"/>
    <col min="12042" max="12042" width="18.75" style="38" customWidth="1"/>
    <col min="12043" max="12043" width="17.125" style="38" customWidth="1"/>
    <col min="12044" max="12044" width="13.875" style="38" customWidth="1"/>
    <col min="12045" max="12045" width="13.125" style="38" customWidth="1"/>
    <col min="12046" max="12046" width="16.125" style="38" customWidth="1"/>
    <col min="12047" max="12047" width="17.375" style="38" customWidth="1"/>
    <col min="12048" max="12048" width="22.5" style="38" customWidth="1"/>
    <col min="12049" max="12049" width="20.625" style="38" customWidth="1"/>
    <col min="12050" max="12050" width="14.125" style="38" customWidth="1"/>
    <col min="12051" max="12051" width="37.875" style="38" bestFit="1" customWidth="1"/>
    <col min="12052" max="12054" width="25.25" style="38" customWidth="1"/>
    <col min="12055" max="12055" width="32.125" style="38" customWidth="1"/>
    <col min="12056" max="12056" width="20.625" style="38" customWidth="1"/>
    <col min="12057" max="12057" width="20.375" style="38" customWidth="1"/>
    <col min="12058" max="12058" width="21.125" style="38" customWidth="1"/>
    <col min="12059" max="12059" width="18.125" style="38" bestFit="1" customWidth="1"/>
    <col min="12060" max="12060" width="17.75" style="38" bestFit="1" customWidth="1"/>
    <col min="12061" max="12061" width="25" style="38" customWidth="1"/>
    <col min="12062" max="12062" width="11.25" style="38" customWidth="1"/>
    <col min="12063" max="12063" width="9.625" style="38" customWidth="1"/>
    <col min="12064" max="12064" width="19.625" style="38" customWidth="1"/>
    <col min="12065" max="12065" width="16" style="38" customWidth="1"/>
    <col min="12066" max="12066" width="19" style="38" customWidth="1"/>
    <col min="12067" max="12067" width="12.75" style="38" customWidth="1"/>
    <col min="12068" max="12068" width="20.75" style="38" customWidth="1"/>
    <col min="12069" max="12069" width="12.75" style="38" customWidth="1"/>
    <col min="12070" max="12070" width="16.75" style="38" customWidth="1"/>
    <col min="12071" max="12071" width="31.25" style="38" customWidth="1"/>
    <col min="12072" max="12072" width="20.25" style="38" customWidth="1"/>
    <col min="12073" max="12073" width="17.75" style="38" customWidth="1"/>
    <col min="12074" max="12074" width="32.625" style="38" customWidth="1"/>
    <col min="12075" max="12075" width="17.25" style="38" customWidth="1"/>
    <col min="12076" max="12076" width="13.5" style="38" customWidth="1"/>
    <col min="12077" max="12077" width="13.875" style="38" customWidth="1"/>
    <col min="12078" max="12079" width="17.25" style="38" customWidth="1"/>
    <col min="12080" max="12080" width="32.625" style="38" customWidth="1"/>
    <col min="12081" max="12264" width="7.875" style="38" customWidth="1"/>
    <col min="12265" max="12289" width="9" style="38"/>
    <col min="12290" max="12291" width="0" style="38" hidden="1" customWidth="1"/>
    <col min="12292" max="12293" width="20.625" style="38" customWidth="1"/>
    <col min="12294" max="12294" width="16.5" style="38" customWidth="1"/>
    <col min="12295" max="12295" width="16.25" style="38" customWidth="1"/>
    <col min="12296" max="12296" width="18.75" style="38" customWidth="1"/>
    <col min="12297" max="12297" width="16.5" style="38" customWidth="1"/>
    <col min="12298" max="12298" width="18.75" style="38" customWidth="1"/>
    <col min="12299" max="12299" width="17.125" style="38" customWidth="1"/>
    <col min="12300" max="12300" width="13.875" style="38" customWidth="1"/>
    <col min="12301" max="12301" width="13.125" style="38" customWidth="1"/>
    <col min="12302" max="12302" width="16.125" style="38" customWidth="1"/>
    <col min="12303" max="12303" width="17.375" style="38" customWidth="1"/>
    <col min="12304" max="12304" width="22.5" style="38" customWidth="1"/>
    <col min="12305" max="12305" width="20.625" style="38" customWidth="1"/>
    <col min="12306" max="12306" width="14.125" style="38" customWidth="1"/>
    <col min="12307" max="12307" width="37.875" style="38" bestFit="1" customWidth="1"/>
    <col min="12308" max="12310" width="25.25" style="38" customWidth="1"/>
    <col min="12311" max="12311" width="32.125" style="38" customWidth="1"/>
    <col min="12312" max="12312" width="20.625" style="38" customWidth="1"/>
    <col min="12313" max="12313" width="20.375" style="38" customWidth="1"/>
    <col min="12314" max="12314" width="21.125" style="38" customWidth="1"/>
    <col min="12315" max="12315" width="18.125" style="38" bestFit="1" customWidth="1"/>
    <col min="12316" max="12316" width="17.75" style="38" bestFit="1" customWidth="1"/>
    <col min="12317" max="12317" width="25" style="38" customWidth="1"/>
    <col min="12318" max="12318" width="11.25" style="38" customWidth="1"/>
    <col min="12319" max="12319" width="9.625" style="38" customWidth="1"/>
    <col min="12320" max="12320" width="19.625" style="38" customWidth="1"/>
    <col min="12321" max="12321" width="16" style="38" customWidth="1"/>
    <col min="12322" max="12322" width="19" style="38" customWidth="1"/>
    <col min="12323" max="12323" width="12.75" style="38" customWidth="1"/>
    <col min="12324" max="12324" width="20.75" style="38" customWidth="1"/>
    <col min="12325" max="12325" width="12.75" style="38" customWidth="1"/>
    <col min="12326" max="12326" width="16.75" style="38" customWidth="1"/>
    <col min="12327" max="12327" width="31.25" style="38" customWidth="1"/>
    <col min="12328" max="12328" width="20.25" style="38" customWidth="1"/>
    <col min="12329" max="12329" width="17.75" style="38" customWidth="1"/>
    <col min="12330" max="12330" width="32.625" style="38" customWidth="1"/>
    <col min="12331" max="12331" width="17.25" style="38" customWidth="1"/>
    <col min="12332" max="12332" width="13.5" style="38" customWidth="1"/>
    <col min="12333" max="12333" width="13.875" style="38" customWidth="1"/>
    <col min="12334" max="12335" width="17.25" style="38" customWidth="1"/>
    <col min="12336" max="12336" width="32.625" style="38" customWidth="1"/>
    <col min="12337" max="12520" width="7.875" style="38" customWidth="1"/>
    <col min="12521" max="12545" width="9" style="38"/>
    <col min="12546" max="12547" width="0" style="38" hidden="1" customWidth="1"/>
    <col min="12548" max="12549" width="20.625" style="38" customWidth="1"/>
    <col min="12550" max="12550" width="16.5" style="38" customWidth="1"/>
    <col min="12551" max="12551" width="16.25" style="38" customWidth="1"/>
    <col min="12552" max="12552" width="18.75" style="38" customWidth="1"/>
    <col min="12553" max="12553" width="16.5" style="38" customWidth="1"/>
    <col min="12554" max="12554" width="18.75" style="38" customWidth="1"/>
    <col min="12555" max="12555" width="17.125" style="38" customWidth="1"/>
    <col min="12556" max="12556" width="13.875" style="38" customWidth="1"/>
    <col min="12557" max="12557" width="13.125" style="38" customWidth="1"/>
    <col min="12558" max="12558" width="16.125" style="38" customWidth="1"/>
    <col min="12559" max="12559" width="17.375" style="38" customWidth="1"/>
    <col min="12560" max="12560" width="22.5" style="38" customWidth="1"/>
    <col min="12561" max="12561" width="20.625" style="38" customWidth="1"/>
    <col min="12562" max="12562" width="14.125" style="38" customWidth="1"/>
    <col min="12563" max="12563" width="37.875" style="38" bestFit="1" customWidth="1"/>
    <col min="12564" max="12566" width="25.25" style="38" customWidth="1"/>
    <col min="12567" max="12567" width="32.125" style="38" customWidth="1"/>
    <col min="12568" max="12568" width="20.625" style="38" customWidth="1"/>
    <col min="12569" max="12569" width="20.375" style="38" customWidth="1"/>
    <col min="12570" max="12570" width="21.125" style="38" customWidth="1"/>
    <col min="12571" max="12571" width="18.125" style="38" bestFit="1" customWidth="1"/>
    <col min="12572" max="12572" width="17.75" style="38" bestFit="1" customWidth="1"/>
    <col min="12573" max="12573" width="25" style="38" customWidth="1"/>
    <col min="12574" max="12574" width="11.25" style="38" customWidth="1"/>
    <col min="12575" max="12575" width="9.625" style="38" customWidth="1"/>
    <col min="12576" max="12576" width="19.625" style="38" customWidth="1"/>
    <col min="12577" max="12577" width="16" style="38" customWidth="1"/>
    <col min="12578" max="12578" width="19" style="38" customWidth="1"/>
    <col min="12579" max="12579" width="12.75" style="38" customWidth="1"/>
    <col min="12580" max="12580" width="20.75" style="38" customWidth="1"/>
    <col min="12581" max="12581" width="12.75" style="38" customWidth="1"/>
    <col min="12582" max="12582" width="16.75" style="38" customWidth="1"/>
    <col min="12583" max="12583" width="31.25" style="38" customWidth="1"/>
    <col min="12584" max="12584" width="20.25" style="38" customWidth="1"/>
    <col min="12585" max="12585" width="17.75" style="38" customWidth="1"/>
    <col min="12586" max="12586" width="32.625" style="38" customWidth="1"/>
    <col min="12587" max="12587" width="17.25" style="38" customWidth="1"/>
    <col min="12588" max="12588" width="13.5" style="38" customWidth="1"/>
    <col min="12589" max="12589" width="13.875" style="38" customWidth="1"/>
    <col min="12590" max="12591" width="17.25" style="38" customWidth="1"/>
    <col min="12592" max="12592" width="32.625" style="38" customWidth="1"/>
    <col min="12593" max="12776" width="7.875" style="38" customWidth="1"/>
    <col min="12777" max="12801" width="9" style="38"/>
    <col min="12802" max="12803" width="0" style="38" hidden="1" customWidth="1"/>
    <col min="12804" max="12805" width="20.625" style="38" customWidth="1"/>
    <col min="12806" max="12806" width="16.5" style="38" customWidth="1"/>
    <col min="12807" max="12807" width="16.25" style="38" customWidth="1"/>
    <col min="12808" max="12808" width="18.75" style="38" customWidth="1"/>
    <col min="12809" max="12809" width="16.5" style="38" customWidth="1"/>
    <col min="12810" max="12810" width="18.75" style="38" customWidth="1"/>
    <col min="12811" max="12811" width="17.125" style="38" customWidth="1"/>
    <col min="12812" max="12812" width="13.875" style="38" customWidth="1"/>
    <col min="12813" max="12813" width="13.125" style="38" customWidth="1"/>
    <col min="12814" max="12814" width="16.125" style="38" customWidth="1"/>
    <col min="12815" max="12815" width="17.375" style="38" customWidth="1"/>
    <col min="12816" max="12816" width="22.5" style="38" customWidth="1"/>
    <col min="12817" max="12817" width="20.625" style="38" customWidth="1"/>
    <col min="12818" max="12818" width="14.125" style="38" customWidth="1"/>
    <col min="12819" max="12819" width="37.875" style="38" bestFit="1" customWidth="1"/>
    <col min="12820" max="12822" width="25.25" style="38" customWidth="1"/>
    <col min="12823" max="12823" width="32.125" style="38" customWidth="1"/>
    <col min="12824" max="12824" width="20.625" style="38" customWidth="1"/>
    <col min="12825" max="12825" width="20.375" style="38" customWidth="1"/>
    <col min="12826" max="12826" width="21.125" style="38" customWidth="1"/>
    <col min="12827" max="12827" width="18.125" style="38" bestFit="1" customWidth="1"/>
    <col min="12828" max="12828" width="17.75" style="38" bestFit="1" customWidth="1"/>
    <col min="12829" max="12829" width="25" style="38" customWidth="1"/>
    <col min="12830" max="12830" width="11.25" style="38" customWidth="1"/>
    <col min="12831" max="12831" width="9.625" style="38" customWidth="1"/>
    <col min="12832" max="12832" width="19.625" style="38" customWidth="1"/>
    <col min="12833" max="12833" width="16" style="38" customWidth="1"/>
    <col min="12834" max="12834" width="19" style="38" customWidth="1"/>
    <col min="12835" max="12835" width="12.75" style="38" customWidth="1"/>
    <col min="12836" max="12836" width="20.75" style="38" customWidth="1"/>
    <col min="12837" max="12837" width="12.75" style="38" customWidth="1"/>
    <col min="12838" max="12838" width="16.75" style="38" customWidth="1"/>
    <col min="12839" max="12839" width="31.25" style="38" customWidth="1"/>
    <col min="12840" max="12840" width="20.25" style="38" customWidth="1"/>
    <col min="12841" max="12841" width="17.75" style="38" customWidth="1"/>
    <col min="12842" max="12842" width="32.625" style="38" customWidth="1"/>
    <col min="12843" max="12843" width="17.25" style="38" customWidth="1"/>
    <col min="12844" max="12844" width="13.5" style="38" customWidth="1"/>
    <col min="12845" max="12845" width="13.875" style="38" customWidth="1"/>
    <col min="12846" max="12847" width="17.25" style="38" customWidth="1"/>
    <col min="12848" max="12848" width="32.625" style="38" customWidth="1"/>
    <col min="12849" max="13032" width="7.875" style="38" customWidth="1"/>
    <col min="13033" max="13057" width="9" style="38"/>
    <col min="13058" max="13059" width="0" style="38" hidden="1" customWidth="1"/>
    <col min="13060" max="13061" width="20.625" style="38" customWidth="1"/>
    <col min="13062" max="13062" width="16.5" style="38" customWidth="1"/>
    <col min="13063" max="13063" width="16.25" style="38" customWidth="1"/>
    <col min="13064" max="13064" width="18.75" style="38" customWidth="1"/>
    <col min="13065" max="13065" width="16.5" style="38" customWidth="1"/>
    <col min="13066" max="13066" width="18.75" style="38" customWidth="1"/>
    <col min="13067" max="13067" width="17.125" style="38" customWidth="1"/>
    <col min="13068" max="13068" width="13.875" style="38" customWidth="1"/>
    <col min="13069" max="13069" width="13.125" style="38" customWidth="1"/>
    <col min="13070" max="13070" width="16.125" style="38" customWidth="1"/>
    <col min="13071" max="13071" width="17.375" style="38" customWidth="1"/>
    <col min="13072" max="13072" width="22.5" style="38" customWidth="1"/>
    <col min="13073" max="13073" width="20.625" style="38" customWidth="1"/>
    <col min="13074" max="13074" width="14.125" style="38" customWidth="1"/>
    <col min="13075" max="13075" width="37.875" style="38" bestFit="1" customWidth="1"/>
    <col min="13076" max="13078" width="25.25" style="38" customWidth="1"/>
    <col min="13079" max="13079" width="32.125" style="38" customWidth="1"/>
    <col min="13080" max="13080" width="20.625" style="38" customWidth="1"/>
    <col min="13081" max="13081" width="20.375" style="38" customWidth="1"/>
    <col min="13082" max="13082" width="21.125" style="38" customWidth="1"/>
    <col min="13083" max="13083" width="18.125" style="38" bestFit="1" customWidth="1"/>
    <col min="13084" max="13084" width="17.75" style="38" bestFit="1" customWidth="1"/>
    <col min="13085" max="13085" width="25" style="38" customWidth="1"/>
    <col min="13086" max="13086" width="11.25" style="38" customWidth="1"/>
    <col min="13087" max="13087" width="9.625" style="38" customWidth="1"/>
    <col min="13088" max="13088" width="19.625" style="38" customWidth="1"/>
    <col min="13089" max="13089" width="16" style="38" customWidth="1"/>
    <col min="13090" max="13090" width="19" style="38" customWidth="1"/>
    <col min="13091" max="13091" width="12.75" style="38" customWidth="1"/>
    <col min="13092" max="13092" width="20.75" style="38" customWidth="1"/>
    <col min="13093" max="13093" width="12.75" style="38" customWidth="1"/>
    <col min="13094" max="13094" width="16.75" style="38" customWidth="1"/>
    <col min="13095" max="13095" width="31.25" style="38" customWidth="1"/>
    <col min="13096" max="13096" width="20.25" style="38" customWidth="1"/>
    <col min="13097" max="13097" width="17.75" style="38" customWidth="1"/>
    <col min="13098" max="13098" width="32.625" style="38" customWidth="1"/>
    <col min="13099" max="13099" width="17.25" style="38" customWidth="1"/>
    <col min="13100" max="13100" width="13.5" style="38" customWidth="1"/>
    <col min="13101" max="13101" width="13.875" style="38" customWidth="1"/>
    <col min="13102" max="13103" width="17.25" style="38" customWidth="1"/>
    <col min="13104" max="13104" width="32.625" style="38" customWidth="1"/>
    <col min="13105" max="13288" width="7.875" style="38" customWidth="1"/>
    <col min="13289" max="13313" width="9" style="38"/>
    <col min="13314" max="13315" width="0" style="38" hidden="1" customWidth="1"/>
    <col min="13316" max="13317" width="20.625" style="38" customWidth="1"/>
    <col min="13318" max="13318" width="16.5" style="38" customWidth="1"/>
    <col min="13319" max="13319" width="16.25" style="38" customWidth="1"/>
    <col min="13320" max="13320" width="18.75" style="38" customWidth="1"/>
    <col min="13321" max="13321" width="16.5" style="38" customWidth="1"/>
    <col min="13322" max="13322" width="18.75" style="38" customWidth="1"/>
    <col min="13323" max="13323" width="17.125" style="38" customWidth="1"/>
    <col min="13324" max="13324" width="13.875" style="38" customWidth="1"/>
    <col min="13325" max="13325" width="13.125" style="38" customWidth="1"/>
    <col min="13326" max="13326" width="16.125" style="38" customWidth="1"/>
    <col min="13327" max="13327" width="17.375" style="38" customWidth="1"/>
    <col min="13328" max="13328" width="22.5" style="38" customWidth="1"/>
    <col min="13329" max="13329" width="20.625" style="38" customWidth="1"/>
    <col min="13330" max="13330" width="14.125" style="38" customWidth="1"/>
    <col min="13331" max="13331" width="37.875" style="38" bestFit="1" customWidth="1"/>
    <col min="13332" max="13334" width="25.25" style="38" customWidth="1"/>
    <col min="13335" max="13335" width="32.125" style="38" customWidth="1"/>
    <col min="13336" max="13336" width="20.625" style="38" customWidth="1"/>
    <col min="13337" max="13337" width="20.375" style="38" customWidth="1"/>
    <col min="13338" max="13338" width="21.125" style="38" customWidth="1"/>
    <col min="13339" max="13339" width="18.125" style="38" bestFit="1" customWidth="1"/>
    <col min="13340" max="13340" width="17.75" style="38" bestFit="1" customWidth="1"/>
    <col min="13341" max="13341" width="25" style="38" customWidth="1"/>
    <col min="13342" max="13342" width="11.25" style="38" customWidth="1"/>
    <col min="13343" max="13343" width="9.625" style="38" customWidth="1"/>
    <col min="13344" max="13344" width="19.625" style="38" customWidth="1"/>
    <col min="13345" max="13345" width="16" style="38" customWidth="1"/>
    <col min="13346" max="13346" width="19" style="38" customWidth="1"/>
    <col min="13347" max="13347" width="12.75" style="38" customWidth="1"/>
    <col min="13348" max="13348" width="20.75" style="38" customWidth="1"/>
    <col min="13349" max="13349" width="12.75" style="38" customWidth="1"/>
    <col min="13350" max="13350" width="16.75" style="38" customWidth="1"/>
    <col min="13351" max="13351" width="31.25" style="38" customWidth="1"/>
    <col min="13352" max="13352" width="20.25" style="38" customWidth="1"/>
    <col min="13353" max="13353" width="17.75" style="38" customWidth="1"/>
    <col min="13354" max="13354" width="32.625" style="38" customWidth="1"/>
    <col min="13355" max="13355" width="17.25" style="38" customWidth="1"/>
    <col min="13356" max="13356" width="13.5" style="38" customWidth="1"/>
    <col min="13357" max="13357" width="13.875" style="38" customWidth="1"/>
    <col min="13358" max="13359" width="17.25" style="38" customWidth="1"/>
    <col min="13360" max="13360" width="32.625" style="38" customWidth="1"/>
    <col min="13361" max="13544" width="7.875" style="38" customWidth="1"/>
    <col min="13545" max="13569" width="9" style="38"/>
    <col min="13570" max="13571" width="0" style="38" hidden="1" customWidth="1"/>
    <col min="13572" max="13573" width="20.625" style="38" customWidth="1"/>
    <col min="13574" max="13574" width="16.5" style="38" customWidth="1"/>
    <col min="13575" max="13575" width="16.25" style="38" customWidth="1"/>
    <col min="13576" max="13576" width="18.75" style="38" customWidth="1"/>
    <col min="13577" max="13577" width="16.5" style="38" customWidth="1"/>
    <col min="13578" max="13578" width="18.75" style="38" customWidth="1"/>
    <col min="13579" max="13579" width="17.125" style="38" customWidth="1"/>
    <col min="13580" max="13580" width="13.875" style="38" customWidth="1"/>
    <col min="13581" max="13581" width="13.125" style="38" customWidth="1"/>
    <col min="13582" max="13582" width="16.125" style="38" customWidth="1"/>
    <col min="13583" max="13583" width="17.375" style="38" customWidth="1"/>
    <col min="13584" max="13584" width="22.5" style="38" customWidth="1"/>
    <col min="13585" max="13585" width="20.625" style="38" customWidth="1"/>
    <col min="13586" max="13586" width="14.125" style="38" customWidth="1"/>
    <col min="13587" max="13587" width="37.875" style="38" bestFit="1" customWidth="1"/>
    <col min="13588" max="13590" width="25.25" style="38" customWidth="1"/>
    <col min="13591" max="13591" width="32.125" style="38" customWidth="1"/>
    <col min="13592" max="13592" width="20.625" style="38" customWidth="1"/>
    <col min="13593" max="13593" width="20.375" style="38" customWidth="1"/>
    <col min="13594" max="13594" width="21.125" style="38" customWidth="1"/>
    <col min="13595" max="13595" width="18.125" style="38" bestFit="1" customWidth="1"/>
    <col min="13596" max="13596" width="17.75" style="38" bestFit="1" customWidth="1"/>
    <col min="13597" max="13597" width="25" style="38" customWidth="1"/>
    <col min="13598" max="13598" width="11.25" style="38" customWidth="1"/>
    <col min="13599" max="13599" width="9.625" style="38" customWidth="1"/>
    <col min="13600" max="13600" width="19.625" style="38" customWidth="1"/>
    <col min="13601" max="13601" width="16" style="38" customWidth="1"/>
    <col min="13602" max="13602" width="19" style="38" customWidth="1"/>
    <col min="13603" max="13603" width="12.75" style="38" customWidth="1"/>
    <col min="13604" max="13604" width="20.75" style="38" customWidth="1"/>
    <col min="13605" max="13605" width="12.75" style="38" customWidth="1"/>
    <col min="13606" max="13606" width="16.75" style="38" customWidth="1"/>
    <col min="13607" max="13607" width="31.25" style="38" customWidth="1"/>
    <col min="13608" max="13608" width="20.25" style="38" customWidth="1"/>
    <col min="13609" max="13609" width="17.75" style="38" customWidth="1"/>
    <col min="13610" max="13610" width="32.625" style="38" customWidth="1"/>
    <col min="13611" max="13611" width="17.25" style="38" customWidth="1"/>
    <col min="13612" max="13612" width="13.5" style="38" customWidth="1"/>
    <col min="13613" max="13613" width="13.875" style="38" customWidth="1"/>
    <col min="13614" max="13615" width="17.25" style="38" customWidth="1"/>
    <col min="13616" max="13616" width="32.625" style="38" customWidth="1"/>
    <col min="13617" max="13800" width="7.875" style="38" customWidth="1"/>
    <col min="13801" max="13825" width="9" style="38"/>
    <col min="13826" max="13827" width="0" style="38" hidden="1" customWidth="1"/>
    <col min="13828" max="13829" width="20.625" style="38" customWidth="1"/>
    <col min="13830" max="13830" width="16.5" style="38" customWidth="1"/>
    <col min="13831" max="13831" width="16.25" style="38" customWidth="1"/>
    <col min="13832" max="13832" width="18.75" style="38" customWidth="1"/>
    <col min="13833" max="13833" width="16.5" style="38" customWidth="1"/>
    <col min="13834" max="13834" width="18.75" style="38" customWidth="1"/>
    <col min="13835" max="13835" width="17.125" style="38" customWidth="1"/>
    <col min="13836" max="13836" width="13.875" style="38" customWidth="1"/>
    <col min="13837" max="13837" width="13.125" style="38" customWidth="1"/>
    <col min="13838" max="13838" width="16.125" style="38" customWidth="1"/>
    <col min="13839" max="13839" width="17.375" style="38" customWidth="1"/>
    <col min="13840" max="13840" width="22.5" style="38" customWidth="1"/>
    <col min="13841" max="13841" width="20.625" style="38" customWidth="1"/>
    <col min="13842" max="13842" width="14.125" style="38" customWidth="1"/>
    <col min="13843" max="13843" width="37.875" style="38" bestFit="1" customWidth="1"/>
    <col min="13844" max="13846" width="25.25" style="38" customWidth="1"/>
    <col min="13847" max="13847" width="32.125" style="38" customWidth="1"/>
    <col min="13848" max="13848" width="20.625" style="38" customWidth="1"/>
    <col min="13849" max="13849" width="20.375" style="38" customWidth="1"/>
    <col min="13850" max="13850" width="21.125" style="38" customWidth="1"/>
    <col min="13851" max="13851" width="18.125" style="38" bestFit="1" customWidth="1"/>
    <col min="13852" max="13852" width="17.75" style="38" bestFit="1" customWidth="1"/>
    <col min="13853" max="13853" width="25" style="38" customWidth="1"/>
    <col min="13854" max="13854" width="11.25" style="38" customWidth="1"/>
    <col min="13855" max="13855" width="9.625" style="38" customWidth="1"/>
    <col min="13856" max="13856" width="19.625" style="38" customWidth="1"/>
    <col min="13857" max="13857" width="16" style="38" customWidth="1"/>
    <col min="13858" max="13858" width="19" style="38" customWidth="1"/>
    <col min="13859" max="13859" width="12.75" style="38" customWidth="1"/>
    <col min="13860" max="13860" width="20.75" style="38" customWidth="1"/>
    <col min="13861" max="13861" width="12.75" style="38" customWidth="1"/>
    <col min="13862" max="13862" width="16.75" style="38" customWidth="1"/>
    <col min="13863" max="13863" width="31.25" style="38" customWidth="1"/>
    <col min="13864" max="13864" width="20.25" style="38" customWidth="1"/>
    <col min="13865" max="13865" width="17.75" style="38" customWidth="1"/>
    <col min="13866" max="13866" width="32.625" style="38" customWidth="1"/>
    <col min="13867" max="13867" width="17.25" style="38" customWidth="1"/>
    <col min="13868" max="13868" width="13.5" style="38" customWidth="1"/>
    <col min="13869" max="13869" width="13.875" style="38" customWidth="1"/>
    <col min="13870" max="13871" width="17.25" style="38" customWidth="1"/>
    <col min="13872" max="13872" width="32.625" style="38" customWidth="1"/>
    <col min="13873" max="14056" width="7.875" style="38" customWidth="1"/>
    <col min="14057" max="14081" width="9" style="38"/>
    <col min="14082" max="14083" width="0" style="38" hidden="1" customWidth="1"/>
    <col min="14084" max="14085" width="20.625" style="38" customWidth="1"/>
    <col min="14086" max="14086" width="16.5" style="38" customWidth="1"/>
    <col min="14087" max="14087" width="16.25" style="38" customWidth="1"/>
    <col min="14088" max="14088" width="18.75" style="38" customWidth="1"/>
    <col min="14089" max="14089" width="16.5" style="38" customWidth="1"/>
    <col min="14090" max="14090" width="18.75" style="38" customWidth="1"/>
    <col min="14091" max="14091" width="17.125" style="38" customWidth="1"/>
    <col min="14092" max="14092" width="13.875" style="38" customWidth="1"/>
    <col min="14093" max="14093" width="13.125" style="38" customWidth="1"/>
    <col min="14094" max="14094" width="16.125" style="38" customWidth="1"/>
    <col min="14095" max="14095" width="17.375" style="38" customWidth="1"/>
    <col min="14096" max="14096" width="22.5" style="38" customWidth="1"/>
    <col min="14097" max="14097" width="20.625" style="38" customWidth="1"/>
    <col min="14098" max="14098" width="14.125" style="38" customWidth="1"/>
    <col min="14099" max="14099" width="37.875" style="38" bestFit="1" customWidth="1"/>
    <col min="14100" max="14102" width="25.25" style="38" customWidth="1"/>
    <col min="14103" max="14103" width="32.125" style="38" customWidth="1"/>
    <col min="14104" max="14104" width="20.625" style="38" customWidth="1"/>
    <col min="14105" max="14105" width="20.375" style="38" customWidth="1"/>
    <col min="14106" max="14106" width="21.125" style="38" customWidth="1"/>
    <col min="14107" max="14107" width="18.125" style="38" bestFit="1" customWidth="1"/>
    <col min="14108" max="14108" width="17.75" style="38" bestFit="1" customWidth="1"/>
    <col min="14109" max="14109" width="25" style="38" customWidth="1"/>
    <col min="14110" max="14110" width="11.25" style="38" customWidth="1"/>
    <col min="14111" max="14111" width="9.625" style="38" customWidth="1"/>
    <col min="14112" max="14112" width="19.625" style="38" customWidth="1"/>
    <col min="14113" max="14113" width="16" style="38" customWidth="1"/>
    <col min="14114" max="14114" width="19" style="38" customWidth="1"/>
    <col min="14115" max="14115" width="12.75" style="38" customWidth="1"/>
    <col min="14116" max="14116" width="20.75" style="38" customWidth="1"/>
    <col min="14117" max="14117" width="12.75" style="38" customWidth="1"/>
    <col min="14118" max="14118" width="16.75" style="38" customWidth="1"/>
    <col min="14119" max="14119" width="31.25" style="38" customWidth="1"/>
    <col min="14120" max="14120" width="20.25" style="38" customWidth="1"/>
    <col min="14121" max="14121" width="17.75" style="38" customWidth="1"/>
    <col min="14122" max="14122" width="32.625" style="38" customWidth="1"/>
    <col min="14123" max="14123" width="17.25" style="38" customWidth="1"/>
    <col min="14124" max="14124" width="13.5" style="38" customWidth="1"/>
    <col min="14125" max="14125" width="13.875" style="38" customWidth="1"/>
    <col min="14126" max="14127" width="17.25" style="38" customWidth="1"/>
    <col min="14128" max="14128" width="32.625" style="38" customWidth="1"/>
    <col min="14129" max="14312" width="7.875" style="38" customWidth="1"/>
    <col min="14313" max="14337" width="9" style="38"/>
    <col min="14338" max="14339" width="0" style="38" hidden="1" customWidth="1"/>
    <col min="14340" max="14341" width="20.625" style="38" customWidth="1"/>
    <col min="14342" max="14342" width="16.5" style="38" customWidth="1"/>
    <col min="14343" max="14343" width="16.25" style="38" customWidth="1"/>
    <col min="14344" max="14344" width="18.75" style="38" customWidth="1"/>
    <col min="14345" max="14345" width="16.5" style="38" customWidth="1"/>
    <col min="14346" max="14346" width="18.75" style="38" customWidth="1"/>
    <col min="14347" max="14347" width="17.125" style="38" customWidth="1"/>
    <col min="14348" max="14348" width="13.875" style="38" customWidth="1"/>
    <col min="14349" max="14349" width="13.125" style="38" customWidth="1"/>
    <col min="14350" max="14350" width="16.125" style="38" customWidth="1"/>
    <col min="14351" max="14351" width="17.375" style="38" customWidth="1"/>
    <col min="14352" max="14352" width="22.5" style="38" customWidth="1"/>
    <col min="14353" max="14353" width="20.625" style="38" customWidth="1"/>
    <col min="14354" max="14354" width="14.125" style="38" customWidth="1"/>
    <col min="14355" max="14355" width="37.875" style="38" bestFit="1" customWidth="1"/>
    <col min="14356" max="14358" width="25.25" style="38" customWidth="1"/>
    <col min="14359" max="14359" width="32.125" style="38" customWidth="1"/>
    <col min="14360" max="14360" width="20.625" style="38" customWidth="1"/>
    <col min="14361" max="14361" width="20.375" style="38" customWidth="1"/>
    <col min="14362" max="14362" width="21.125" style="38" customWidth="1"/>
    <col min="14363" max="14363" width="18.125" style="38" bestFit="1" customWidth="1"/>
    <col min="14364" max="14364" width="17.75" style="38" bestFit="1" customWidth="1"/>
    <col min="14365" max="14365" width="25" style="38" customWidth="1"/>
    <col min="14366" max="14366" width="11.25" style="38" customWidth="1"/>
    <col min="14367" max="14367" width="9.625" style="38" customWidth="1"/>
    <col min="14368" max="14368" width="19.625" style="38" customWidth="1"/>
    <col min="14369" max="14369" width="16" style="38" customWidth="1"/>
    <col min="14370" max="14370" width="19" style="38" customWidth="1"/>
    <col min="14371" max="14371" width="12.75" style="38" customWidth="1"/>
    <col min="14372" max="14372" width="20.75" style="38" customWidth="1"/>
    <col min="14373" max="14373" width="12.75" style="38" customWidth="1"/>
    <col min="14374" max="14374" width="16.75" style="38" customWidth="1"/>
    <col min="14375" max="14375" width="31.25" style="38" customWidth="1"/>
    <col min="14376" max="14376" width="20.25" style="38" customWidth="1"/>
    <col min="14377" max="14377" width="17.75" style="38" customWidth="1"/>
    <col min="14378" max="14378" width="32.625" style="38" customWidth="1"/>
    <col min="14379" max="14379" width="17.25" style="38" customWidth="1"/>
    <col min="14380" max="14380" width="13.5" style="38" customWidth="1"/>
    <col min="14381" max="14381" width="13.875" style="38" customWidth="1"/>
    <col min="14382" max="14383" width="17.25" style="38" customWidth="1"/>
    <col min="14384" max="14384" width="32.625" style="38" customWidth="1"/>
    <col min="14385" max="14568" width="7.875" style="38" customWidth="1"/>
    <col min="14569" max="14593" width="9" style="38"/>
    <col min="14594" max="14595" width="0" style="38" hidden="1" customWidth="1"/>
    <col min="14596" max="14597" width="20.625" style="38" customWidth="1"/>
    <col min="14598" max="14598" width="16.5" style="38" customWidth="1"/>
    <col min="14599" max="14599" width="16.25" style="38" customWidth="1"/>
    <col min="14600" max="14600" width="18.75" style="38" customWidth="1"/>
    <col min="14601" max="14601" width="16.5" style="38" customWidth="1"/>
    <col min="14602" max="14602" width="18.75" style="38" customWidth="1"/>
    <col min="14603" max="14603" width="17.125" style="38" customWidth="1"/>
    <col min="14604" max="14604" width="13.875" style="38" customWidth="1"/>
    <col min="14605" max="14605" width="13.125" style="38" customWidth="1"/>
    <col min="14606" max="14606" width="16.125" style="38" customWidth="1"/>
    <col min="14607" max="14607" width="17.375" style="38" customWidth="1"/>
    <col min="14608" max="14608" width="22.5" style="38" customWidth="1"/>
    <col min="14609" max="14609" width="20.625" style="38" customWidth="1"/>
    <col min="14610" max="14610" width="14.125" style="38" customWidth="1"/>
    <col min="14611" max="14611" width="37.875" style="38" bestFit="1" customWidth="1"/>
    <col min="14612" max="14614" width="25.25" style="38" customWidth="1"/>
    <col min="14615" max="14615" width="32.125" style="38" customWidth="1"/>
    <col min="14616" max="14616" width="20.625" style="38" customWidth="1"/>
    <col min="14617" max="14617" width="20.375" style="38" customWidth="1"/>
    <col min="14618" max="14618" width="21.125" style="38" customWidth="1"/>
    <col min="14619" max="14619" width="18.125" style="38" bestFit="1" customWidth="1"/>
    <col min="14620" max="14620" width="17.75" style="38" bestFit="1" customWidth="1"/>
    <col min="14621" max="14621" width="25" style="38" customWidth="1"/>
    <col min="14622" max="14622" width="11.25" style="38" customWidth="1"/>
    <col min="14623" max="14623" width="9.625" style="38" customWidth="1"/>
    <col min="14624" max="14624" width="19.625" style="38" customWidth="1"/>
    <col min="14625" max="14625" width="16" style="38" customWidth="1"/>
    <col min="14626" max="14626" width="19" style="38" customWidth="1"/>
    <col min="14627" max="14627" width="12.75" style="38" customWidth="1"/>
    <col min="14628" max="14628" width="20.75" style="38" customWidth="1"/>
    <col min="14629" max="14629" width="12.75" style="38" customWidth="1"/>
    <col min="14630" max="14630" width="16.75" style="38" customWidth="1"/>
    <col min="14631" max="14631" width="31.25" style="38" customWidth="1"/>
    <col min="14632" max="14632" width="20.25" style="38" customWidth="1"/>
    <col min="14633" max="14633" width="17.75" style="38" customWidth="1"/>
    <col min="14634" max="14634" width="32.625" style="38" customWidth="1"/>
    <col min="14635" max="14635" width="17.25" style="38" customWidth="1"/>
    <col min="14636" max="14636" width="13.5" style="38" customWidth="1"/>
    <col min="14637" max="14637" width="13.875" style="38" customWidth="1"/>
    <col min="14638" max="14639" width="17.25" style="38" customWidth="1"/>
    <col min="14640" max="14640" width="32.625" style="38" customWidth="1"/>
    <col min="14641" max="14824" width="7.875" style="38" customWidth="1"/>
    <col min="14825" max="14849" width="9" style="38"/>
    <col min="14850" max="14851" width="0" style="38" hidden="1" customWidth="1"/>
    <col min="14852" max="14853" width="20.625" style="38" customWidth="1"/>
    <col min="14854" max="14854" width="16.5" style="38" customWidth="1"/>
    <col min="14855" max="14855" width="16.25" style="38" customWidth="1"/>
    <col min="14856" max="14856" width="18.75" style="38" customWidth="1"/>
    <col min="14857" max="14857" width="16.5" style="38" customWidth="1"/>
    <col min="14858" max="14858" width="18.75" style="38" customWidth="1"/>
    <col min="14859" max="14859" width="17.125" style="38" customWidth="1"/>
    <col min="14860" max="14860" width="13.875" style="38" customWidth="1"/>
    <col min="14861" max="14861" width="13.125" style="38" customWidth="1"/>
    <col min="14862" max="14862" width="16.125" style="38" customWidth="1"/>
    <col min="14863" max="14863" width="17.375" style="38" customWidth="1"/>
    <col min="14864" max="14864" width="22.5" style="38" customWidth="1"/>
    <col min="14865" max="14865" width="20.625" style="38" customWidth="1"/>
    <col min="14866" max="14866" width="14.125" style="38" customWidth="1"/>
    <col min="14867" max="14867" width="37.875" style="38" bestFit="1" customWidth="1"/>
    <col min="14868" max="14870" width="25.25" style="38" customWidth="1"/>
    <col min="14871" max="14871" width="32.125" style="38" customWidth="1"/>
    <col min="14872" max="14872" width="20.625" style="38" customWidth="1"/>
    <col min="14873" max="14873" width="20.375" style="38" customWidth="1"/>
    <col min="14874" max="14874" width="21.125" style="38" customWidth="1"/>
    <col min="14875" max="14875" width="18.125" style="38" bestFit="1" customWidth="1"/>
    <col min="14876" max="14876" width="17.75" style="38" bestFit="1" customWidth="1"/>
    <col min="14877" max="14877" width="25" style="38" customWidth="1"/>
    <col min="14878" max="14878" width="11.25" style="38" customWidth="1"/>
    <col min="14879" max="14879" width="9.625" style="38" customWidth="1"/>
    <col min="14880" max="14880" width="19.625" style="38" customWidth="1"/>
    <col min="14881" max="14881" width="16" style="38" customWidth="1"/>
    <col min="14882" max="14882" width="19" style="38" customWidth="1"/>
    <col min="14883" max="14883" width="12.75" style="38" customWidth="1"/>
    <col min="14884" max="14884" width="20.75" style="38" customWidth="1"/>
    <col min="14885" max="14885" width="12.75" style="38" customWidth="1"/>
    <col min="14886" max="14886" width="16.75" style="38" customWidth="1"/>
    <col min="14887" max="14887" width="31.25" style="38" customWidth="1"/>
    <col min="14888" max="14888" width="20.25" style="38" customWidth="1"/>
    <col min="14889" max="14889" width="17.75" style="38" customWidth="1"/>
    <col min="14890" max="14890" width="32.625" style="38" customWidth="1"/>
    <col min="14891" max="14891" width="17.25" style="38" customWidth="1"/>
    <col min="14892" max="14892" width="13.5" style="38" customWidth="1"/>
    <col min="14893" max="14893" width="13.875" style="38" customWidth="1"/>
    <col min="14894" max="14895" width="17.25" style="38" customWidth="1"/>
    <col min="14896" max="14896" width="32.625" style="38" customWidth="1"/>
    <col min="14897" max="15080" width="7.875" style="38" customWidth="1"/>
    <col min="15081" max="15105" width="9" style="38"/>
    <col min="15106" max="15107" width="0" style="38" hidden="1" customWidth="1"/>
    <col min="15108" max="15109" width="20.625" style="38" customWidth="1"/>
    <col min="15110" max="15110" width="16.5" style="38" customWidth="1"/>
    <col min="15111" max="15111" width="16.25" style="38" customWidth="1"/>
    <col min="15112" max="15112" width="18.75" style="38" customWidth="1"/>
    <col min="15113" max="15113" width="16.5" style="38" customWidth="1"/>
    <col min="15114" max="15114" width="18.75" style="38" customWidth="1"/>
    <col min="15115" max="15115" width="17.125" style="38" customWidth="1"/>
    <col min="15116" max="15116" width="13.875" style="38" customWidth="1"/>
    <col min="15117" max="15117" width="13.125" style="38" customWidth="1"/>
    <col min="15118" max="15118" width="16.125" style="38" customWidth="1"/>
    <col min="15119" max="15119" width="17.375" style="38" customWidth="1"/>
    <col min="15120" max="15120" width="22.5" style="38" customWidth="1"/>
    <col min="15121" max="15121" width="20.625" style="38" customWidth="1"/>
    <col min="15122" max="15122" width="14.125" style="38" customWidth="1"/>
    <col min="15123" max="15123" width="37.875" style="38" bestFit="1" customWidth="1"/>
    <col min="15124" max="15126" width="25.25" style="38" customWidth="1"/>
    <col min="15127" max="15127" width="32.125" style="38" customWidth="1"/>
    <col min="15128" max="15128" width="20.625" style="38" customWidth="1"/>
    <col min="15129" max="15129" width="20.375" style="38" customWidth="1"/>
    <col min="15130" max="15130" width="21.125" style="38" customWidth="1"/>
    <col min="15131" max="15131" width="18.125" style="38" bestFit="1" customWidth="1"/>
    <col min="15132" max="15132" width="17.75" style="38" bestFit="1" customWidth="1"/>
    <col min="15133" max="15133" width="25" style="38" customWidth="1"/>
    <col min="15134" max="15134" width="11.25" style="38" customWidth="1"/>
    <col min="15135" max="15135" width="9.625" style="38" customWidth="1"/>
    <col min="15136" max="15136" width="19.625" style="38" customWidth="1"/>
    <col min="15137" max="15137" width="16" style="38" customWidth="1"/>
    <col min="15138" max="15138" width="19" style="38" customWidth="1"/>
    <col min="15139" max="15139" width="12.75" style="38" customWidth="1"/>
    <col min="15140" max="15140" width="20.75" style="38" customWidth="1"/>
    <col min="15141" max="15141" width="12.75" style="38" customWidth="1"/>
    <col min="15142" max="15142" width="16.75" style="38" customWidth="1"/>
    <col min="15143" max="15143" width="31.25" style="38" customWidth="1"/>
    <col min="15144" max="15144" width="20.25" style="38" customWidth="1"/>
    <col min="15145" max="15145" width="17.75" style="38" customWidth="1"/>
    <col min="15146" max="15146" width="32.625" style="38" customWidth="1"/>
    <col min="15147" max="15147" width="17.25" style="38" customWidth="1"/>
    <col min="15148" max="15148" width="13.5" style="38" customWidth="1"/>
    <col min="15149" max="15149" width="13.875" style="38" customWidth="1"/>
    <col min="15150" max="15151" width="17.25" style="38" customWidth="1"/>
    <col min="15152" max="15152" width="32.625" style="38" customWidth="1"/>
    <col min="15153" max="15336" width="7.875" style="38" customWidth="1"/>
    <col min="15337" max="15361" width="9" style="38"/>
    <col min="15362" max="15363" width="0" style="38" hidden="1" customWidth="1"/>
    <col min="15364" max="15365" width="20.625" style="38" customWidth="1"/>
    <col min="15366" max="15366" width="16.5" style="38" customWidth="1"/>
    <col min="15367" max="15367" width="16.25" style="38" customWidth="1"/>
    <col min="15368" max="15368" width="18.75" style="38" customWidth="1"/>
    <col min="15369" max="15369" width="16.5" style="38" customWidth="1"/>
    <col min="15370" max="15370" width="18.75" style="38" customWidth="1"/>
    <col min="15371" max="15371" width="17.125" style="38" customWidth="1"/>
    <col min="15372" max="15372" width="13.875" style="38" customWidth="1"/>
    <col min="15373" max="15373" width="13.125" style="38" customWidth="1"/>
    <col min="15374" max="15374" width="16.125" style="38" customWidth="1"/>
    <col min="15375" max="15375" width="17.375" style="38" customWidth="1"/>
    <col min="15376" max="15376" width="22.5" style="38" customWidth="1"/>
    <col min="15377" max="15377" width="20.625" style="38" customWidth="1"/>
    <col min="15378" max="15378" width="14.125" style="38" customWidth="1"/>
    <col min="15379" max="15379" width="37.875" style="38" bestFit="1" customWidth="1"/>
    <col min="15380" max="15382" width="25.25" style="38" customWidth="1"/>
    <col min="15383" max="15383" width="32.125" style="38" customWidth="1"/>
    <col min="15384" max="15384" width="20.625" style="38" customWidth="1"/>
    <col min="15385" max="15385" width="20.375" style="38" customWidth="1"/>
    <col min="15386" max="15386" width="21.125" style="38" customWidth="1"/>
    <col min="15387" max="15387" width="18.125" style="38" bestFit="1" customWidth="1"/>
    <col min="15388" max="15388" width="17.75" style="38" bestFit="1" customWidth="1"/>
    <col min="15389" max="15389" width="25" style="38" customWidth="1"/>
    <col min="15390" max="15390" width="11.25" style="38" customWidth="1"/>
    <col min="15391" max="15391" width="9.625" style="38" customWidth="1"/>
    <col min="15392" max="15392" width="19.625" style="38" customWidth="1"/>
    <col min="15393" max="15393" width="16" style="38" customWidth="1"/>
    <col min="15394" max="15394" width="19" style="38" customWidth="1"/>
    <col min="15395" max="15395" width="12.75" style="38" customWidth="1"/>
    <col min="15396" max="15396" width="20.75" style="38" customWidth="1"/>
    <col min="15397" max="15397" width="12.75" style="38" customWidth="1"/>
    <col min="15398" max="15398" width="16.75" style="38" customWidth="1"/>
    <col min="15399" max="15399" width="31.25" style="38" customWidth="1"/>
    <col min="15400" max="15400" width="20.25" style="38" customWidth="1"/>
    <col min="15401" max="15401" width="17.75" style="38" customWidth="1"/>
    <col min="15402" max="15402" width="32.625" style="38" customWidth="1"/>
    <col min="15403" max="15403" width="17.25" style="38" customWidth="1"/>
    <col min="15404" max="15404" width="13.5" style="38" customWidth="1"/>
    <col min="15405" max="15405" width="13.875" style="38" customWidth="1"/>
    <col min="15406" max="15407" width="17.25" style="38" customWidth="1"/>
    <col min="15408" max="15408" width="32.625" style="38" customWidth="1"/>
    <col min="15409" max="15592" width="7.875" style="38" customWidth="1"/>
    <col min="15593" max="15617" width="9" style="38"/>
    <col min="15618" max="15619" width="0" style="38" hidden="1" customWidth="1"/>
    <col min="15620" max="15621" width="20.625" style="38" customWidth="1"/>
    <col min="15622" max="15622" width="16.5" style="38" customWidth="1"/>
    <col min="15623" max="15623" width="16.25" style="38" customWidth="1"/>
    <col min="15624" max="15624" width="18.75" style="38" customWidth="1"/>
    <col min="15625" max="15625" width="16.5" style="38" customWidth="1"/>
    <col min="15626" max="15626" width="18.75" style="38" customWidth="1"/>
    <col min="15627" max="15627" width="17.125" style="38" customWidth="1"/>
    <col min="15628" max="15628" width="13.875" style="38" customWidth="1"/>
    <col min="15629" max="15629" width="13.125" style="38" customWidth="1"/>
    <col min="15630" max="15630" width="16.125" style="38" customWidth="1"/>
    <col min="15631" max="15631" width="17.375" style="38" customWidth="1"/>
    <col min="15632" max="15632" width="22.5" style="38" customWidth="1"/>
    <col min="15633" max="15633" width="20.625" style="38" customWidth="1"/>
    <col min="15634" max="15634" width="14.125" style="38" customWidth="1"/>
    <col min="15635" max="15635" width="37.875" style="38" bestFit="1" customWidth="1"/>
    <col min="15636" max="15638" width="25.25" style="38" customWidth="1"/>
    <col min="15639" max="15639" width="32.125" style="38" customWidth="1"/>
    <col min="15640" max="15640" width="20.625" style="38" customWidth="1"/>
    <col min="15641" max="15641" width="20.375" style="38" customWidth="1"/>
    <col min="15642" max="15642" width="21.125" style="38" customWidth="1"/>
    <col min="15643" max="15643" width="18.125" style="38" bestFit="1" customWidth="1"/>
    <col min="15644" max="15644" width="17.75" style="38" bestFit="1" customWidth="1"/>
    <col min="15645" max="15645" width="25" style="38" customWidth="1"/>
    <col min="15646" max="15646" width="11.25" style="38" customWidth="1"/>
    <col min="15647" max="15647" width="9.625" style="38" customWidth="1"/>
    <col min="15648" max="15648" width="19.625" style="38" customWidth="1"/>
    <col min="15649" max="15649" width="16" style="38" customWidth="1"/>
    <col min="15650" max="15650" width="19" style="38" customWidth="1"/>
    <col min="15651" max="15651" width="12.75" style="38" customWidth="1"/>
    <col min="15652" max="15652" width="20.75" style="38" customWidth="1"/>
    <col min="15653" max="15653" width="12.75" style="38" customWidth="1"/>
    <col min="15654" max="15654" width="16.75" style="38" customWidth="1"/>
    <col min="15655" max="15655" width="31.25" style="38" customWidth="1"/>
    <col min="15656" max="15656" width="20.25" style="38" customWidth="1"/>
    <col min="15657" max="15657" width="17.75" style="38" customWidth="1"/>
    <col min="15658" max="15658" width="32.625" style="38" customWidth="1"/>
    <col min="15659" max="15659" width="17.25" style="38" customWidth="1"/>
    <col min="15660" max="15660" width="13.5" style="38" customWidth="1"/>
    <col min="15661" max="15661" width="13.875" style="38" customWidth="1"/>
    <col min="15662" max="15663" width="17.25" style="38" customWidth="1"/>
    <col min="15664" max="15664" width="32.625" style="38" customWidth="1"/>
    <col min="15665" max="15848" width="7.875" style="38" customWidth="1"/>
    <col min="15849" max="15873" width="9" style="38"/>
    <col min="15874" max="15875" width="0" style="38" hidden="1" customWidth="1"/>
    <col min="15876" max="15877" width="20.625" style="38" customWidth="1"/>
    <col min="15878" max="15878" width="16.5" style="38" customWidth="1"/>
    <col min="15879" max="15879" width="16.25" style="38" customWidth="1"/>
    <col min="15880" max="15880" width="18.75" style="38" customWidth="1"/>
    <col min="15881" max="15881" width="16.5" style="38" customWidth="1"/>
    <col min="15882" max="15882" width="18.75" style="38" customWidth="1"/>
    <col min="15883" max="15883" width="17.125" style="38" customWidth="1"/>
    <col min="15884" max="15884" width="13.875" style="38" customWidth="1"/>
    <col min="15885" max="15885" width="13.125" style="38" customWidth="1"/>
    <col min="15886" max="15886" width="16.125" style="38" customWidth="1"/>
    <col min="15887" max="15887" width="17.375" style="38" customWidth="1"/>
    <col min="15888" max="15888" width="22.5" style="38" customWidth="1"/>
    <col min="15889" max="15889" width="20.625" style="38" customWidth="1"/>
    <col min="15890" max="15890" width="14.125" style="38" customWidth="1"/>
    <col min="15891" max="15891" width="37.875" style="38" bestFit="1" customWidth="1"/>
    <col min="15892" max="15894" width="25.25" style="38" customWidth="1"/>
    <col min="15895" max="15895" width="32.125" style="38" customWidth="1"/>
    <col min="15896" max="15896" width="20.625" style="38" customWidth="1"/>
    <col min="15897" max="15897" width="20.375" style="38" customWidth="1"/>
    <col min="15898" max="15898" width="21.125" style="38" customWidth="1"/>
    <col min="15899" max="15899" width="18.125" style="38" bestFit="1" customWidth="1"/>
    <col min="15900" max="15900" width="17.75" style="38" bestFit="1" customWidth="1"/>
    <col min="15901" max="15901" width="25" style="38" customWidth="1"/>
    <col min="15902" max="15902" width="11.25" style="38" customWidth="1"/>
    <col min="15903" max="15903" width="9.625" style="38" customWidth="1"/>
    <col min="15904" max="15904" width="19.625" style="38" customWidth="1"/>
    <col min="15905" max="15905" width="16" style="38" customWidth="1"/>
    <col min="15906" max="15906" width="19" style="38" customWidth="1"/>
    <col min="15907" max="15907" width="12.75" style="38" customWidth="1"/>
    <col min="15908" max="15908" width="20.75" style="38" customWidth="1"/>
    <col min="15909" max="15909" width="12.75" style="38" customWidth="1"/>
    <col min="15910" max="15910" width="16.75" style="38" customWidth="1"/>
    <col min="15911" max="15911" width="31.25" style="38" customWidth="1"/>
    <col min="15912" max="15912" width="20.25" style="38" customWidth="1"/>
    <col min="15913" max="15913" width="17.75" style="38" customWidth="1"/>
    <col min="15914" max="15914" width="32.625" style="38" customWidth="1"/>
    <col min="15915" max="15915" width="17.25" style="38" customWidth="1"/>
    <col min="15916" max="15916" width="13.5" style="38" customWidth="1"/>
    <col min="15917" max="15917" width="13.875" style="38" customWidth="1"/>
    <col min="15918" max="15919" width="17.25" style="38" customWidth="1"/>
    <col min="15920" max="15920" width="32.625" style="38" customWidth="1"/>
    <col min="15921" max="16104" width="7.875" style="38" customWidth="1"/>
    <col min="16105" max="16129" width="9" style="38"/>
    <col min="16130" max="16131" width="0" style="38" hidden="1" customWidth="1"/>
    <col min="16132" max="16133" width="20.625" style="38" customWidth="1"/>
    <col min="16134" max="16134" width="16.5" style="38" customWidth="1"/>
    <col min="16135" max="16135" width="16.25" style="38" customWidth="1"/>
    <col min="16136" max="16136" width="18.75" style="38" customWidth="1"/>
    <col min="16137" max="16137" width="16.5" style="38" customWidth="1"/>
    <col min="16138" max="16138" width="18.75" style="38" customWidth="1"/>
    <col min="16139" max="16139" width="17.125" style="38" customWidth="1"/>
    <col min="16140" max="16140" width="13.875" style="38" customWidth="1"/>
    <col min="16141" max="16141" width="13.125" style="38" customWidth="1"/>
    <col min="16142" max="16142" width="16.125" style="38" customWidth="1"/>
    <col min="16143" max="16143" width="17.375" style="38" customWidth="1"/>
    <col min="16144" max="16144" width="22.5" style="38" customWidth="1"/>
    <col min="16145" max="16145" width="20.625" style="38" customWidth="1"/>
    <col min="16146" max="16146" width="14.125" style="38" customWidth="1"/>
    <col min="16147" max="16147" width="37.875" style="38" bestFit="1" customWidth="1"/>
    <col min="16148" max="16150" width="25.25" style="38" customWidth="1"/>
    <col min="16151" max="16151" width="32.125" style="38" customWidth="1"/>
    <col min="16152" max="16152" width="20.625" style="38" customWidth="1"/>
    <col min="16153" max="16153" width="20.375" style="38" customWidth="1"/>
    <col min="16154" max="16154" width="21.125" style="38" customWidth="1"/>
    <col min="16155" max="16155" width="18.125" style="38" bestFit="1" customWidth="1"/>
    <col min="16156" max="16156" width="17.75" style="38" bestFit="1" customWidth="1"/>
    <col min="16157" max="16157" width="25" style="38" customWidth="1"/>
    <col min="16158" max="16158" width="11.25" style="38" customWidth="1"/>
    <col min="16159" max="16159" width="9.625" style="38" customWidth="1"/>
    <col min="16160" max="16160" width="19.625" style="38" customWidth="1"/>
    <col min="16161" max="16161" width="16" style="38" customWidth="1"/>
    <col min="16162" max="16162" width="19" style="38" customWidth="1"/>
    <col min="16163" max="16163" width="12.75" style="38" customWidth="1"/>
    <col min="16164" max="16164" width="20.75" style="38" customWidth="1"/>
    <col min="16165" max="16165" width="12.75" style="38" customWidth="1"/>
    <col min="16166" max="16166" width="16.75" style="38" customWidth="1"/>
    <col min="16167" max="16167" width="31.25" style="38" customWidth="1"/>
    <col min="16168" max="16168" width="20.25" style="38" customWidth="1"/>
    <col min="16169" max="16169" width="17.75" style="38" customWidth="1"/>
    <col min="16170" max="16170" width="32.625" style="38" customWidth="1"/>
    <col min="16171" max="16171" width="17.25" style="38" customWidth="1"/>
    <col min="16172" max="16172" width="13.5" style="38" customWidth="1"/>
    <col min="16173" max="16173" width="13.875" style="38" customWidth="1"/>
    <col min="16174" max="16175" width="17.25" style="38" customWidth="1"/>
    <col min="16176" max="16176" width="32.625" style="38" customWidth="1"/>
    <col min="16177" max="16360" width="7.875" style="38" customWidth="1"/>
    <col min="16361" max="16384" width="9" style="38"/>
  </cols>
  <sheetData>
    <row r="1" spans="1:97" s="20" customFormat="1">
      <c r="A1" s="10" t="s">
        <v>2187</v>
      </c>
      <c r="B1" s="10" t="s">
        <v>2188</v>
      </c>
      <c r="C1" s="10"/>
      <c r="D1" s="10" t="s">
        <v>2189</v>
      </c>
      <c r="E1" s="10" t="s">
        <v>2190</v>
      </c>
      <c r="F1" s="11" t="s">
        <v>2191</v>
      </c>
      <c r="G1" s="11" t="s">
        <v>2192</v>
      </c>
      <c r="H1" s="12" t="s">
        <v>2193</v>
      </c>
      <c r="I1" s="12" t="s">
        <v>2194</v>
      </c>
      <c r="J1" s="12" t="s">
        <v>2195</v>
      </c>
      <c r="K1" s="75" t="s">
        <v>2196</v>
      </c>
      <c r="L1" s="12" t="s">
        <v>2197</v>
      </c>
      <c r="M1" s="12" t="s">
        <v>2198</v>
      </c>
      <c r="N1" s="11" t="s">
        <v>2199</v>
      </c>
      <c r="O1" s="13" t="s">
        <v>2200</v>
      </c>
      <c r="P1" s="10" t="s">
        <v>2201</v>
      </c>
      <c r="Q1" s="10" t="s">
        <v>13</v>
      </c>
      <c r="R1" s="10" t="s">
        <v>2202</v>
      </c>
      <c r="S1" s="12" t="s">
        <v>2203</v>
      </c>
      <c r="T1" s="10" t="s">
        <v>2204</v>
      </c>
      <c r="U1" s="10" t="s">
        <v>2205</v>
      </c>
      <c r="V1" s="12" t="s">
        <v>2206</v>
      </c>
      <c r="W1" s="10" t="s">
        <v>2207</v>
      </c>
      <c r="X1" s="10" t="s">
        <v>2208</v>
      </c>
      <c r="Y1" s="12" t="s">
        <v>2209</v>
      </c>
      <c r="Z1" s="10" t="s">
        <v>833</v>
      </c>
      <c r="AA1" s="10" t="s">
        <v>2210</v>
      </c>
      <c r="AB1" s="10" t="s">
        <v>2211</v>
      </c>
      <c r="AC1" s="10" t="s">
        <v>2212</v>
      </c>
      <c r="AD1" s="10" t="s">
        <v>835</v>
      </c>
      <c r="AE1" s="14" t="s">
        <v>837</v>
      </c>
      <c r="AF1" s="15" t="s">
        <v>2213</v>
      </c>
      <c r="AG1" s="16" t="s">
        <v>836</v>
      </c>
      <c r="AH1" s="17" t="s">
        <v>2214</v>
      </c>
      <c r="AI1" s="15" t="s">
        <v>2215</v>
      </c>
      <c r="AJ1" s="15" t="s">
        <v>2216</v>
      </c>
      <c r="AK1" s="10" t="s">
        <v>2217</v>
      </c>
      <c r="AL1" s="10" t="s">
        <v>2218</v>
      </c>
      <c r="AM1" s="15" t="s">
        <v>2219</v>
      </c>
      <c r="AN1" s="15" t="s">
        <v>2220</v>
      </c>
      <c r="AO1" s="10" t="s">
        <v>2221</v>
      </c>
      <c r="AP1" s="10" t="s">
        <v>2222</v>
      </c>
      <c r="AQ1" s="10" t="s">
        <v>2223</v>
      </c>
      <c r="AR1" s="10" t="s">
        <v>2224</v>
      </c>
      <c r="AS1" s="10" t="s">
        <v>2225</v>
      </c>
      <c r="AT1" s="10" t="s">
        <v>2226</v>
      </c>
      <c r="AU1" s="10" t="s">
        <v>2227</v>
      </c>
      <c r="AV1" s="10" t="s">
        <v>2228</v>
      </c>
      <c r="AW1" s="18"/>
      <c r="AX1" s="18"/>
      <c r="AY1" s="18"/>
      <c r="AZ1" s="18"/>
      <c r="BA1" s="18"/>
      <c r="BB1" s="18"/>
      <c r="BC1" s="18"/>
      <c r="BD1" s="18"/>
      <c r="BE1" s="18"/>
      <c r="BF1" s="18"/>
      <c r="BG1" s="19"/>
      <c r="BH1" s="19"/>
      <c r="BI1" s="19"/>
      <c r="BJ1" s="19"/>
      <c r="BK1" s="19"/>
      <c r="BL1" s="19"/>
      <c r="BM1" s="19"/>
      <c r="BN1" s="19"/>
      <c r="BO1" s="19"/>
      <c r="BP1" s="19"/>
      <c r="BQ1" s="19"/>
      <c r="BR1" s="19"/>
      <c r="BS1" s="19"/>
      <c r="BT1" s="19"/>
      <c r="BU1" s="19"/>
      <c r="BV1" s="19"/>
      <c r="BW1" s="19"/>
      <c r="BX1" s="19"/>
      <c r="BY1" s="19"/>
      <c r="BZ1" s="19"/>
      <c r="CA1" s="19"/>
      <c r="CB1" s="19"/>
      <c r="CC1" s="19"/>
      <c r="CD1" s="19"/>
      <c r="CE1" s="19"/>
      <c r="CF1" s="19"/>
      <c r="CG1" s="19"/>
      <c r="CH1" s="19"/>
      <c r="CI1" s="19"/>
      <c r="CJ1" s="19"/>
      <c r="CK1" s="19"/>
      <c r="CL1" s="19"/>
      <c r="CM1" s="19"/>
      <c r="CN1" s="19"/>
      <c r="CO1" s="19"/>
      <c r="CP1" s="19"/>
      <c r="CQ1" s="19"/>
      <c r="CR1" s="19"/>
      <c r="CS1" s="19"/>
    </row>
    <row r="2" spans="1:97">
      <c r="C2" s="23" t="str">
        <f>VLOOKUP(O2,'[1]mã đối tượng'!$C:$F,4,0)</f>
        <v>N</v>
      </c>
      <c r="D2" s="24" t="s">
        <v>848</v>
      </c>
      <c r="E2" s="24" t="s">
        <v>24</v>
      </c>
      <c r="F2" s="37">
        <f>Sheet1!E2</f>
        <v>45888.6750944792</v>
      </c>
      <c r="G2" s="37">
        <f>Sheet1!F2</f>
        <v>45888.6750944792</v>
      </c>
      <c r="H2" s="25">
        <f>Sheet1!B2</f>
        <v>9105738119</v>
      </c>
      <c r="I2" s="37">
        <f>G2</f>
        <v>45888.6750944792</v>
      </c>
      <c r="J2" s="25" t="str">
        <f>"NKHT2508/0"&amp;VALUE(K2)</f>
        <v>NKHT2508/02820</v>
      </c>
      <c r="K2" s="77">
        <v>2820</v>
      </c>
      <c r="L2" s="27" t="s">
        <v>25</v>
      </c>
      <c r="M2" s="25" t="str">
        <f>Sheet1!A2</f>
        <v>00008276</v>
      </c>
      <c r="N2" s="28">
        <f>G2</f>
        <v>45888.6750944792</v>
      </c>
      <c r="O2" s="25" t="str">
        <f>Sheet1!C2</f>
        <v>WIN-028</v>
      </c>
      <c r="S2" s="25" t="str">
        <f>Sheet1!N2</f>
        <v>1679 WM VC+ KHA Ninh Hòa</v>
      </c>
      <c r="V2" s="25" t="str">
        <f>S2</f>
        <v>1679 WM VC+ KHA Ninh Hòa</v>
      </c>
      <c r="Y2" s="25" t="str">
        <f>Sheet1!X2</f>
        <v>CN300</v>
      </c>
      <c r="AB2" s="24" t="s">
        <v>2229</v>
      </c>
      <c r="AC2" s="24" t="s">
        <v>2230</v>
      </c>
      <c r="AE2" s="29">
        <f>Sheet1!U2</f>
        <v>1</v>
      </c>
      <c r="AG2" s="29">
        <f>Sheet1!T2</f>
        <v>70950</v>
      </c>
      <c r="AH2" s="30">
        <f>AE2*AG2</f>
        <v>70950</v>
      </c>
      <c r="AL2" s="32">
        <v>8</v>
      </c>
      <c r="AN2" s="29">
        <f>AH2*8%</f>
        <v>5676</v>
      </c>
      <c r="AO2" s="33" t="s">
        <v>2231</v>
      </c>
      <c r="AQ2" s="34" t="s">
        <v>2232</v>
      </c>
      <c r="AR2" s="34" t="s">
        <v>2233</v>
      </c>
      <c r="AS2" s="34" t="s">
        <v>2234</v>
      </c>
    </row>
    <row r="3" spans="1:97">
      <c r="C3" s="23" t="str">
        <f>VLOOKUP(O3,'[1]mã đối tượng'!$C:$F,4,0)</f>
        <v>N</v>
      </c>
      <c r="D3" s="24" t="s">
        <v>848</v>
      </c>
      <c r="E3" s="24" t="s">
        <v>24</v>
      </c>
      <c r="F3" s="37">
        <f>Sheet1!E3</f>
        <v>45888.6750944792</v>
      </c>
      <c r="G3" s="37">
        <f>Sheet1!F3</f>
        <v>45888.6750944792</v>
      </c>
      <c r="H3" s="25">
        <f>Sheet1!B3</f>
        <v>9105738119</v>
      </c>
      <c r="I3" s="37">
        <f t="shared" ref="I3:I66" si="0">G3</f>
        <v>45888.6750944792</v>
      </c>
      <c r="J3" s="25" t="str">
        <f t="shared" ref="J3:J66" si="1">"NKHT2508/0"&amp;VALUE(K3)</f>
        <v>NKHT2508/02821</v>
      </c>
      <c r="K3" s="77">
        <v>2821</v>
      </c>
      <c r="L3" s="27" t="s">
        <v>25</v>
      </c>
      <c r="M3" s="25" t="str">
        <f>Sheet1!A3</f>
        <v>00008276</v>
      </c>
      <c r="N3" s="28">
        <f t="shared" ref="N3:N66" si="2">G3</f>
        <v>45888.6750944792</v>
      </c>
      <c r="O3" s="25" t="str">
        <f>Sheet1!C3</f>
        <v>WIN-028</v>
      </c>
      <c r="S3" s="25" t="str">
        <f>Sheet1!N3</f>
        <v>1679 WM VC+ KHA Ninh Hòa</v>
      </c>
      <c r="V3" s="25" t="str">
        <f t="shared" ref="V3:V66" si="3">S3</f>
        <v>1679 WM VC+ KHA Ninh Hòa</v>
      </c>
      <c r="Y3" s="25" t="str">
        <f>Sheet1!X3</f>
        <v>CC300</v>
      </c>
      <c r="AB3" s="24" t="s">
        <v>2229</v>
      </c>
      <c r="AC3" s="24" t="s">
        <v>2230</v>
      </c>
      <c r="AE3" s="29">
        <f>Sheet1!U3</f>
        <v>1</v>
      </c>
      <c r="AG3" s="29">
        <f>Sheet1!T3</f>
        <v>74250</v>
      </c>
      <c r="AH3" s="30">
        <f t="shared" ref="AH3:AH66" si="4">AE3*AG3</f>
        <v>74250</v>
      </c>
      <c r="AL3" s="32">
        <v>8</v>
      </c>
      <c r="AN3" s="29">
        <f t="shared" ref="AN3:AN66" si="5">AH3*8%</f>
        <v>5940</v>
      </c>
      <c r="AO3" s="33" t="s">
        <v>2231</v>
      </c>
      <c r="AQ3" s="34" t="s">
        <v>2232</v>
      </c>
      <c r="AR3" s="34" t="s">
        <v>2233</v>
      </c>
      <c r="AS3" s="34" t="s">
        <v>2234</v>
      </c>
    </row>
    <row r="4" spans="1:97">
      <c r="C4" s="23" t="str">
        <f>VLOOKUP(O4,'[1]mã đối tượng'!$C:$F,4,0)</f>
        <v>N</v>
      </c>
      <c r="D4" s="24" t="s">
        <v>848</v>
      </c>
      <c r="E4" s="24" t="s">
        <v>24</v>
      </c>
      <c r="F4" s="37">
        <f>Sheet1!E4</f>
        <v>45888.6750944792</v>
      </c>
      <c r="G4" s="37">
        <f>Sheet1!F4</f>
        <v>45888.6750944792</v>
      </c>
      <c r="H4" s="25">
        <f>Sheet1!B4</f>
        <v>9105738119</v>
      </c>
      <c r="I4" s="37">
        <f t="shared" si="0"/>
        <v>45888.6750944792</v>
      </c>
      <c r="J4" s="25" t="str">
        <f t="shared" si="1"/>
        <v>NKHT2508/02822</v>
      </c>
      <c r="K4" s="77">
        <v>2822</v>
      </c>
      <c r="L4" s="27" t="s">
        <v>25</v>
      </c>
      <c r="M4" s="25" t="str">
        <f>Sheet1!A4</f>
        <v>00008276</v>
      </c>
      <c r="N4" s="28">
        <f t="shared" si="2"/>
        <v>45888.6750944792</v>
      </c>
      <c r="O4" s="25" t="str">
        <f>Sheet1!C4</f>
        <v>WIN-028</v>
      </c>
      <c r="S4" s="25" t="str">
        <f>Sheet1!N4</f>
        <v>1679 WM VC+ KHA Ninh Hòa</v>
      </c>
      <c r="V4" s="25" t="str">
        <f t="shared" si="3"/>
        <v>1679 WM VC+ KHA Ninh Hòa</v>
      </c>
      <c r="Y4" s="25" t="str">
        <f>Sheet1!X4</f>
        <v>GXD500</v>
      </c>
      <c r="AB4" s="24" t="s">
        <v>2229</v>
      </c>
      <c r="AC4" s="24" t="s">
        <v>2230</v>
      </c>
      <c r="AE4" s="29">
        <f>Sheet1!U4</f>
        <v>2</v>
      </c>
      <c r="AG4" s="29">
        <f>Sheet1!T4</f>
        <v>89285</v>
      </c>
      <c r="AH4" s="30">
        <f t="shared" si="4"/>
        <v>178570</v>
      </c>
      <c r="AL4" s="32">
        <v>8</v>
      </c>
      <c r="AN4" s="29">
        <f t="shared" si="5"/>
        <v>14285.6</v>
      </c>
      <c r="AO4" s="33" t="s">
        <v>2231</v>
      </c>
      <c r="AQ4" s="34" t="s">
        <v>2232</v>
      </c>
      <c r="AR4" s="34" t="s">
        <v>2233</v>
      </c>
      <c r="AS4" s="34" t="s">
        <v>2234</v>
      </c>
    </row>
    <row r="5" spans="1:97">
      <c r="C5" s="23" t="str">
        <f>VLOOKUP(O5,'[1]mã đối tượng'!$C:$F,4,0)</f>
        <v>N</v>
      </c>
      <c r="D5" s="24" t="s">
        <v>848</v>
      </c>
      <c r="E5" s="24" t="s">
        <v>24</v>
      </c>
      <c r="F5" s="37">
        <f>Sheet1!E5</f>
        <v>45894.673364849499</v>
      </c>
      <c r="G5" s="37">
        <f>Sheet1!F5</f>
        <v>45894.673364849499</v>
      </c>
      <c r="H5" s="25">
        <f>Sheet1!B5</f>
        <v>9105800181</v>
      </c>
      <c r="I5" s="37">
        <f t="shared" si="0"/>
        <v>45894.673364849499</v>
      </c>
      <c r="J5" s="25" t="str">
        <f t="shared" si="1"/>
        <v>NKHT2508/02823</v>
      </c>
      <c r="K5" s="77">
        <v>2823</v>
      </c>
      <c r="L5" s="27" t="s">
        <v>25</v>
      </c>
      <c r="M5" s="25" t="str">
        <f>Sheet1!A5</f>
        <v>00001873</v>
      </c>
      <c r="N5" s="28">
        <f t="shared" si="2"/>
        <v>45894.673364849499</v>
      </c>
      <c r="O5" s="25" t="str">
        <f>Sheet1!C5</f>
        <v>WIN-013</v>
      </c>
      <c r="S5" s="25" t="str">
        <f>Sheet1!N5</f>
        <v>1636 WM VCP DTP Cao Lãnh</v>
      </c>
      <c r="V5" s="25" t="str">
        <f t="shared" si="3"/>
        <v>1636 WM VCP DTP Cao Lãnh</v>
      </c>
      <c r="Y5" s="25" t="str">
        <f>Sheet1!X5</f>
        <v>MNH250</v>
      </c>
      <c r="AB5" s="24" t="s">
        <v>2229</v>
      </c>
      <c r="AC5" s="24" t="s">
        <v>2230</v>
      </c>
      <c r="AE5" s="29">
        <f>Sheet1!U5</f>
        <v>8</v>
      </c>
      <c r="AG5" s="29">
        <f>Sheet1!T5</f>
        <v>46000</v>
      </c>
      <c r="AH5" s="30">
        <f t="shared" si="4"/>
        <v>368000</v>
      </c>
      <c r="AL5" s="32">
        <v>8</v>
      </c>
      <c r="AN5" s="29">
        <f t="shared" si="5"/>
        <v>29440</v>
      </c>
      <c r="AO5" s="33" t="s">
        <v>2231</v>
      </c>
      <c r="AQ5" s="34" t="s">
        <v>2232</v>
      </c>
      <c r="AR5" s="34" t="s">
        <v>2233</v>
      </c>
      <c r="AS5" s="34" t="s">
        <v>2234</v>
      </c>
    </row>
    <row r="6" spans="1:97">
      <c r="C6" s="23" t="str">
        <f>VLOOKUP(O6,'[1]mã đối tượng'!$C:$F,4,0)</f>
        <v>N</v>
      </c>
      <c r="D6" s="24" t="s">
        <v>848</v>
      </c>
      <c r="E6" s="24" t="s">
        <v>24</v>
      </c>
      <c r="F6" s="37">
        <f>Sheet1!E6</f>
        <v>45888.454014270799</v>
      </c>
      <c r="G6" s="37">
        <f>Sheet1!F6</f>
        <v>45888.454014270799</v>
      </c>
      <c r="H6" s="25">
        <f>Sheet1!B6</f>
        <v>9105806774</v>
      </c>
      <c r="I6" s="37">
        <f t="shared" si="0"/>
        <v>45888.454014270799</v>
      </c>
      <c r="J6" s="25" t="str">
        <f t="shared" si="1"/>
        <v>NKHT2508/02824</v>
      </c>
      <c r="K6" s="77">
        <v>2824</v>
      </c>
      <c r="L6" s="27" t="s">
        <v>25</v>
      </c>
      <c r="M6" s="25" t="str">
        <f>Sheet1!A6</f>
        <v>00007437</v>
      </c>
      <c r="N6" s="28">
        <f t="shared" si="2"/>
        <v>45888.454014270799</v>
      </c>
      <c r="O6" s="25" t="str">
        <f>Sheet1!C6</f>
        <v>WIN-071</v>
      </c>
      <c r="S6" s="25" t="str">
        <f>Sheet1!N6</f>
        <v>1682 WM BDH Quy Nhơn</v>
      </c>
      <c r="V6" s="25" t="str">
        <f t="shared" si="3"/>
        <v>1682 WM BDH Quy Nhơn</v>
      </c>
      <c r="Y6" s="25" t="str">
        <f>Sheet1!X6</f>
        <v>GTLX250G</v>
      </c>
      <c r="AB6" s="24" t="s">
        <v>2229</v>
      </c>
      <c r="AC6" s="24" t="s">
        <v>2230</v>
      </c>
      <c r="AE6" s="29">
        <f>Sheet1!U6</f>
        <v>2</v>
      </c>
      <c r="AG6" s="29">
        <f>Sheet1!T6</f>
        <v>50182</v>
      </c>
      <c r="AH6" s="30">
        <f t="shared" si="4"/>
        <v>100364</v>
      </c>
      <c r="AL6" s="32">
        <v>8</v>
      </c>
      <c r="AN6" s="29">
        <f t="shared" si="5"/>
        <v>8029.12</v>
      </c>
      <c r="AO6" s="33" t="s">
        <v>2231</v>
      </c>
      <c r="AQ6" s="34" t="s">
        <v>2232</v>
      </c>
      <c r="AR6" s="34" t="s">
        <v>2233</v>
      </c>
      <c r="AS6" s="34" t="s">
        <v>2234</v>
      </c>
    </row>
    <row r="7" spans="1:97">
      <c r="C7" s="23" t="str">
        <f>VLOOKUP(O7,'[1]mã đối tượng'!$C:$F,4,0)</f>
        <v>B</v>
      </c>
      <c r="D7" s="24" t="s">
        <v>848</v>
      </c>
      <c r="E7" s="24" t="s">
        <v>24</v>
      </c>
      <c r="F7" s="37">
        <f>Sheet1!E7</f>
        <v>45887.644266319403</v>
      </c>
      <c r="G7" s="37">
        <f>Sheet1!F7</f>
        <v>45887.644266319403</v>
      </c>
      <c r="H7" s="25">
        <f>Sheet1!B7</f>
        <v>9105816845</v>
      </c>
      <c r="I7" s="37">
        <f t="shared" si="0"/>
        <v>45887.644266319403</v>
      </c>
      <c r="J7" s="25" t="str">
        <f t="shared" si="1"/>
        <v>NKHT2508/02825</v>
      </c>
      <c r="K7" s="77">
        <v>2825</v>
      </c>
      <c r="L7" s="27" t="s">
        <v>25</v>
      </c>
      <c r="M7" s="25" t="str">
        <f>Sheet1!A7</f>
        <v>00403478</v>
      </c>
      <c r="N7" s="28">
        <f t="shared" si="2"/>
        <v>45887.644266319403</v>
      </c>
      <c r="O7" s="25" t="str">
        <f>Sheet1!C7</f>
        <v>WIN-002</v>
      </c>
      <c r="S7" s="25" t="str">
        <f>Sheet1!N7</f>
        <v>1539 WM VCC HNI Bà Triệu</v>
      </c>
      <c r="V7" s="25" t="str">
        <f t="shared" si="3"/>
        <v>1539 WM VCC HNI Bà Triệu</v>
      </c>
      <c r="Y7" s="25" t="str">
        <f>Sheet1!X7</f>
        <v>GM500</v>
      </c>
      <c r="AB7" s="24" t="s">
        <v>2229</v>
      </c>
      <c r="AC7" s="24" t="s">
        <v>2230</v>
      </c>
      <c r="AE7" s="29">
        <f>Sheet1!U7</f>
        <v>2</v>
      </c>
      <c r="AG7" s="29">
        <f>Sheet1!T7</f>
        <v>111058</v>
      </c>
      <c r="AH7" s="30">
        <f t="shared" si="4"/>
        <v>222116</v>
      </c>
      <c r="AL7" s="32">
        <v>8</v>
      </c>
      <c r="AN7" s="29">
        <f t="shared" si="5"/>
        <v>17769.28</v>
      </c>
      <c r="AO7" s="33" t="s">
        <v>2231</v>
      </c>
      <c r="AQ7" s="34" t="s">
        <v>2232</v>
      </c>
      <c r="AR7" s="34" t="s">
        <v>2233</v>
      </c>
      <c r="AS7" s="34" t="s">
        <v>2234</v>
      </c>
    </row>
    <row r="8" spans="1:97">
      <c r="C8" s="23" t="str">
        <f>VLOOKUP(O8,'[1]mã đối tượng'!$C:$F,4,0)</f>
        <v>B</v>
      </c>
      <c r="D8" s="24" t="s">
        <v>848</v>
      </c>
      <c r="E8" s="24" t="s">
        <v>24</v>
      </c>
      <c r="F8" s="37">
        <f>Sheet1!E8</f>
        <v>45887.644266319403</v>
      </c>
      <c r="G8" s="37">
        <f>Sheet1!F8</f>
        <v>45887.644266319403</v>
      </c>
      <c r="H8" s="25">
        <f>Sheet1!B8</f>
        <v>9105816845</v>
      </c>
      <c r="I8" s="37">
        <f t="shared" si="0"/>
        <v>45887.644266319403</v>
      </c>
      <c r="J8" s="25" t="str">
        <f t="shared" si="1"/>
        <v>NKHT2508/02826</v>
      </c>
      <c r="K8" s="77">
        <v>2826</v>
      </c>
      <c r="L8" s="27" t="s">
        <v>25</v>
      </c>
      <c r="M8" s="25" t="str">
        <f>Sheet1!A8</f>
        <v>00403478</v>
      </c>
      <c r="N8" s="28">
        <f t="shared" si="2"/>
        <v>45887.644266319403</v>
      </c>
      <c r="O8" s="25" t="str">
        <f>Sheet1!C8</f>
        <v>WIN-002</v>
      </c>
      <c r="S8" s="25" t="str">
        <f>Sheet1!N8</f>
        <v>1539 WM VCC HNI Bà Triệu</v>
      </c>
      <c r="V8" s="25" t="str">
        <f t="shared" si="3"/>
        <v>1539 WM VCC HNI Bà Triệu</v>
      </c>
      <c r="Y8" s="25" t="str">
        <f>Sheet1!X8</f>
        <v>TH200</v>
      </c>
      <c r="AB8" s="24" t="s">
        <v>2229</v>
      </c>
      <c r="AC8" s="24" t="s">
        <v>2230</v>
      </c>
      <c r="AE8" s="29">
        <f>Sheet1!U8</f>
        <v>2</v>
      </c>
      <c r="AG8" s="29">
        <f>Sheet1!T8</f>
        <v>55595</v>
      </c>
      <c r="AH8" s="30">
        <f t="shared" si="4"/>
        <v>111190</v>
      </c>
      <c r="AL8" s="32">
        <v>8</v>
      </c>
      <c r="AN8" s="29">
        <f t="shared" si="5"/>
        <v>8895.2000000000007</v>
      </c>
      <c r="AO8" s="33" t="s">
        <v>2231</v>
      </c>
      <c r="AQ8" s="34" t="s">
        <v>2232</v>
      </c>
      <c r="AR8" s="34" t="s">
        <v>2233</v>
      </c>
      <c r="AS8" s="34" t="s">
        <v>2234</v>
      </c>
    </row>
    <row r="9" spans="1:97">
      <c r="C9" s="23" t="str">
        <f>VLOOKUP(O9,'[1]mã đối tượng'!$C:$F,4,0)</f>
        <v>B</v>
      </c>
      <c r="D9" s="24" t="s">
        <v>848</v>
      </c>
      <c r="E9" s="24" t="s">
        <v>24</v>
      </c>
      <c r="F9" s="37">
        <f>Sheet1!E9</f>
        <v>45887.701395567099</v>
      </c>
      <c r="G9" s="37">
        <f>Sheet1!F9</f>
        <v>45887.701395567099</v>
      </c>
      <c r="H9" s="25">
        <f>Sheet1!B9</f>
        <v>9105817724</v>
      </c>
      <c r="I9" s="37">
        <f t="shared" si="0"/>
        <v>45887.701395567099</v>
      </c>
      <c r="J9" s="25" t="str">
        <f t="shared" si="1"/>
        <v>NKHT2508/02827</v>
      </c>
      <c r="K9" s="77">
        <v>2827</v>
      </c>
      <c r="L9" s="27" t="s">
        <v>25</v>
      </c>
      <c r="M9" s="25" t="str">
        <f>Sheet1!A9</f>
        <v>00403491</v>
      </c>
      <c r="N9" s="28">
        <f t="shared" si="2"/>
        <v>45887.701395567099</v>
      </c>
      <c r="O9" s="25" t="str">
        <f>Sheet1!C9</f>
        <v>WIN-002</v>
      </c>
      <c r="S9" s="25" t="str">
        <f>Sheet1!N9</f>
        <v>1651 WM HNI Trương Định</v>
      </c>
      <c r="V9" s="25" t="str">
        <f t="shared" si="3"/>
        <v>1651 WM HNI Trương Định</v>
      </c>
      <c r="Y9" s="25" t="str">
        <f>Sheet1!X9</f>
        <v>GM500</v>
      </c>
      <c r="AB9" s="24" t="s">
        <v>2229</v>
      </c>
      <c r="AC9" s="24" t="s">
        <v>2230</v>
      </c>
      <c r="AE9" s="29">
        <f>Sheet1!U9</f>
        <v>1</v>
      </c>
      <c r="AG9" s="29">
        <f>Sheet1!T9</f>
        <v>111058</v>
      </c>
      <c r="AH9" s="30">
        <f t="shared" si="4"/>
        <v>111058</v>
      </c>
      <c r="AL9" s="32">
        <v>8</v>
      </c>
      <c r="AN9" s="29">
        <f t="shared" si="5"/>
        <v>8884.64</v>
      </c>
      <c r="AO9" s="33" t="s">
        <v>2231</v>
      </c>
      <c r="AQ9" s="34" t="s">
        <v>2232</v>
      </c>
      <c r="AR9" s="34" t="s">
        <v>2233</v>
      </c>
      <c r="AS9" s="34" t="s">
        <v>2234</v>
      </c>
    </row>
    <row r="10" spans="1:97">
      <c r="C10" s="23" t="str">
        <f>VLOOKUP(O10,'[1]mã đối tượng'!$C:$F,4,0)</f>
        <v>B</v>
      </c>
      <c r="D10" s="24" t="s">
        <v>848</v>
      </c>
      <c r="E10" s="24" t="s">
        <v>24</v>
      </c>
      <c r="F10" s="37">
        <f>Sheet1!E10</f>
        <v>45887.716159224503</v>
      </c>
      <c r="G10" s="37">
        <f>Sheet1!F10</f>
        <v>45887.716159224503</v>
      </c>
      <c r="H10" s="25">
        <f>Sheet1!B10</f>
        <v>9105817896</v>
      </c>
      <c r="I10" s="37">
        <f t="shared" si="0"/>
        <v>45887.716159224503</v>
      </c>
      <c r="J10" s="25" t="str">
        <f t="shared" si="1"/>
        <v>NKHT2508/02828</v>
      </c>
      <c r="K10" s="77">
        <v>2828</v>
      </c>
      <c r="L10" s="27" t="s">
        <v>25</v>
      </c>
      <c r="M10" s="25" t="str">
        <f>Sheet1!A10</f>
        <v>00403498</v>
      </c>
      <c r="N10" s="28">
        <f t="shared" si="2"/>
        <v>45887.716159224503</v>
      </c>
      <c r="O10" s="25" t="str">
        <f>Sheet1!C10</f>
        <v>WIN-002</v>
      </c>
      <c r="S10" s="25" t="str">
        <f>Sheet1!N10</f>
        <v>1553 WM VCC HNI Nguyễn Chí Thanh</v>
      </c>
      <c r="V10" s="25" t="str">
        <f t="shared" si="3"/>
        <v>1553 WM VCC HNI Nguyễn Chí Thanh</v>
      </c>
      <c r="Y10" s="25" t="str">
        <f>Sheet1!X10</f>
        <v>CN300</v>
      </c>
      <c r="AB10" s="24" t="s">
        <v>2229</v>
      </c>
      <c r="AC10" s="24" t="s">
        <v>2230</v>
      </c>
      <c r="AE10" s="29">
        <f>Sheet1!U10</f>
        <v>1</v>
      </c>
      <c r="AG10" s="29">
        <f>Sheet1!T10</f>
        <v>70950</v>
      </c>
      <c r="AH10" s="30">
        <f t="shared" si="4"/>
        <v>70950</v>
      </c>
      <c r="AL10" s="32">
        <v>8</v>
      </c>
      <c r="AN10" s="29">
        <f t="shared" si="5"/>
        <v>5676</v>
      </c>
      <c r="AO10" s="33" t="s">
        <v>2231</v>
      </c>
      <c r="AQ10" s="34" t="s">
        <v>2232</v>
      </c>
      <c r="AR10" s="34" t="s">
        <v>2233</v>
      </c>
      <c r="AS10" s="34" t="s">
        <v>2234</v>
      </c>
    </row>
    <row r="11" spans="1:97">
      <c r="C11" s="23" t="str">
        <f>VLOOKUP(O11,'[1]mã đối tượng'!$C:$F,4,0)</f>
        <v>B</v>
      </c>
      <c r="D11" s="24" t="s">
        <v>848</v>
      </c>
      <c r="E11" s="24" t="s">
        <v>24</v>
      </c>
      <c r="F11" s="37">
        <f>Sheet1!E11</f>
        <v>45887.716159224503</v>
      </c>
      <c r="G11" s="37">
        <f>Sheet1!F11</f>
        <v>45887.716159224503</v>
      </c>
      <c r="H11" s="25">
        <f>Sheet1!B11</f>
        <v>9105817896</v>
      </c>
      <c r="I11" s="37">
        <f t="shared" si="0"/>
        <v>45887.716159224503</v>
      </c>
      <c r="J11" s="25" t="str">
        <f t="shared" si="1"/>
        <v>NKHT2508/02829</v>
      </c>
      <c r="K11" s="77">
        <v>2829</v>
      </c>
      <c r="L11" s="27" t="s">
        <v>25</v>
      </c>
      <c r="M11" s="25" t="str">
        <f>Sheet1!A11</f>
        <v>00403498</v>
      </c>
      <c r="N11" s="28">
        <f t="shared" si="2"/>
        <v>45887.716159224503</v>
      </c>
      <c r="O11" s="25" t="str">
        <f>Sheet1!C11</f>
        <v>WIN-002</v>
      </c>
      <c r="S11" s="25" t="str">
        <f>Sheet1!N11</f>
        <v>1553 WM VCC HNI Nguyễn Chí Thanh</v>
      </c>
      <c r="V11" s="25" t="str">
        <f t="shared" si="3"/>
        <v>1553 WM VCC HNI Nguyễn Chí Thanh</v>
      </c>
      <c r="Y11" s="25" t="str">
        <f>Sheet1!X11</f>
        <v>GSG250</v>
      </c>
      <c r="AB11" s="24" t="s">
        <v>2229</v>
      </c>
      <c r="AC11" s="24" t="s">
        <v>2230</v>
      </c>
      <c r="AE11" s="29">
        <f>Sheet1!U11</f>
        <v>3</v>
      </c>
      <c r="AG11" s="29">
        <f>Sheet1!T11</f>
        <v>50400</v>
      </c>
      <c r="AH11" s="30">
        <f t="shared" si="4"/>
        <v>151200</v>
      </c>
      <c r="AL11" s="32">
        <v>8</v>
      </c>
      <c r="AN11" s="29">
        <f t="shared" si="5"/>
        <v>12096</v>
      </c>
      <c r="AO11" s="33" t="s">
        <v>2231</v>
      </c>
      <c r="AQ11" s="34" t="s">
        <v>2232</v>
      </c>
      <c r="AR11" s="34" t="s">
        <v>2233</v>
      </c>
      <c r="AS11" s="34" t="s">
        <v>2234</v>
      </c>
    </row>
    <row r="12" spans="1:97">
      <c r="C12" s="23" t="str">
        <f>VLOOKUP(O12,'[1]mã đối tượng'!$C:$F,4,0)</f>
        <v>B</v>
      </c>
      <c r="D12" s="24" t="s">
        <v>848</v>
      </c>
      <c r="E12" s="24" t="s">
        <v>24</v>
      </c>
      <c r="F12" s="37">
        <f>Sheet1!E12</f>
        <v>45887.716159224503</v>
      </c>
      <c r="G12" s="37">
        <f>Sheet1!F12</f>
        <v>45887.716159224503</v>
      </c>
      <c r="H12" s="25">
        <f>Sheet1!B12</f>
        <v>9105817896</v>
      </c>
      <c r="I12" s="37">
        <f t="shared" si="0"/>
        <v>45887.716159224503</v>
      </c>
      <c r="J12" s="25" t="str">
        <f t="shared" si="1"/>
        <v>NKHT2508/02830</v>
      </c>
      <c r="K12" s="77">
        <v>2830</v>
      </c>
      <c r="L12" s="27" t="s">
        <v>25</v>
      </c>
      <c r="M12" s="25" t="str">
        <f>Sheet1!A12</f>
        <v>00403498</v>
      </c>
      <c r="N12" s="28">
        <f t="shared" si="2"/>
        <v>45887.716159224503</v>
      </c>
      <c r="O12" s="25" t="str">
        <f>Sheet1!C12</f>
        <v>WIN-002</v>
      </c>
      <c r="S12" s="25" t="str">
        <f>Sheet1!N12</f>
        <v>1553 WM VCC HNI Nguyễn Chí Thanh</v>
      </c>
      <c r="V12" s="25" t="str">
        <f t="shared" si="3"/>
        <v>1553 WM VCC HNI Nguyễn Chí Thanh</v>
      </c>
      <c r="Y12" s="25" t="str">
        <f>Sheet1!X12</f>
        <v>GXD500</v>
      </c>
      <c r="AB12" s="24" t="s">
        <v>2229</v>
      </c>
      <c r="AC12" s="24" t="s">
        <v>2230</v>
      </c>
      <c r="AE12" s="29">
        <f>Sheet1!U12</f>
        <v>1</v>
      </c>
      <c r="AG12" s="29">
        <f>Sheet1!T12</f>
        <v>111606</v>
      </c>
      <c r="AH12" s="30">
        <f t="shared" si="4"/>
        <v>111606</v>
      </c>
      <c r="AL12" s="32">
        <v>8</v>
      </c>
      <c r="AN12" s="29">
        <f t="shared" si="5"/>
        <v>8928.48</v>
      </c>
      <c r="AO12" s="33" t="s">
        <v>2231</v>
      </c>
      <c r="AQ12" s="34" t="s">
        <v>2232</v>
      </c>
      <c r="AR12" s="34" t="s">
        <v>2233</v>
      </c>
      <c r="AS12" s="34" t="s">
        <v>2234</v>
      </c>
    </row>
    <row r="13" spans="1:97">
      <c r="C13" s="23" t="str">
        <f>VLOOKUP(O13,'[1]mã đối tượng'!$C:$F,4,0)</f>
        <v>B</v>
      </c>
      <c r="D13" s="24" t="s">
        <v>848</v>
      </c>
      <c r="E13" s="24" t="s">
        <v>24</v>
      </c>
      <c r="F13" s="37">
        <f>Sheet1!E13</f>
        <v>45888.262672303201</v>
      </c>
      <c r="G13" s="37">
        <f>Sheet1!F13</f>
        <v>45888.262672303201</v>
      </c>
      <c r="H13" s="25">
        <f>Sheet1!B13</f>
        <v>9105819093</v>
      </c>
      <c r="I13" s="37">
        <f t="shared" si="0"/>
        <v>45888.262672303201</v>
      </c>
      <c r="J13" s="25" t="str">
        <f t="shared" si="1"/>
        <v>NKHT2508/02831</v>
      </c>
      <c r="K13" s="77">
        <v>2831</v>
      </c>
      <c r="L13" s="27" t="s">
        <v>25</v>
      </c>
      <c r="M13" s="25" t="str">
        <f>Sheet1!A13</f>
        <v>00011821</v>
      </c>
      <c r="N13" s="28">
        <f t="shared" si="2"/>
        <v>45888.262672303201</v>
      </c>
      <c r="O13" s="25" t="str">
        <f>Sheet1!C13</f>
        <v>WIN-044</v>
      </c>
      <c r="S13" s="25" t="str">
        <f>Sheet1!N13</f>
        <v>2AII WM+ TBH Hướng Tân, Nam Hà</v>
      </c>
      <c r="V13" s="25" t="str">
        <f t="shared" si="3"/>
        <v>2AII WM+ TBH Hướng Tân, Nam Hà</v>
      </c>
      <c r="Y13" s="25" t="str">
        <f>Sheet1!X13</f>
        <v>GM500</v>
      </c>
      <c r="AB13" s="24" t="s">
        <v>2229</v>
      </c>
      <c r="AC13" s="24" t="s">
        <v>2230</v>
      </c>
      <c r="AE13" s="29">
        <f>Sheet1!U13</f>
        <v>5</v>
      </c>
      <c r="AG13" s="29">
        <f>Sheet1!T13</f>
        <v>111058</v>
      </c>
      <c r="AH13" s="30">
        <f t="shared" si="4"/>
        <v>555290</v>
      </c>
      <c r="AL13" s="32">
        <v>8</v>
      </c>
      <c r="AN13" s="29">
        <f t="shared" si="5"/>
        <v>44423.200000000004</v>
      </c>
      <c r="AO13" s="33" t="s">
        <v>2231</v>
      </c>
      <c r="AQ13" s="34" t="s">
        <v>2232</v>
      </c>
      <c r="AR13" s="34" t="s">
        <v>2233</v>
      </c>
      <c r="AS13" s="34" t="s">
        <v>2234</v>
      </c>
    </row>
    <row r="14" spans="1:97">
      <c r="C14" s="23" t="str">
        <f>VLOOKUP(O14,'[1]mã đối tượng'!$C:$F,4,0)</f>
        <v>B</v>
      </c>
      <c r="D14" s="24" t="s">
        <v>848</v>
      </c>
      <c r="E14" s="24" t="s">
        <v>24</v>
      </c>
      <c r="F14" s="37">
        <f>Sheet1!E14</f>
        <v>45888.273878506901</v>
      </c>
      <c r="G14" s="37">
        <f>Sheet1!F14</f>
        <v>45888.273878506901</v>
      </c>
      <c r="H14" s="25">
        <f>Sheet1!B14</f>
        <v>9105819096</v>
      </c>
      <c r="I14" s="37">
        <f t="shared" si="0"/>
        <v>45888.273878506901</v>
      </c>
      <c r="J14" s="25" t="str">
        <f t="shared" si="1"/>
        <v>NKHT2508/02832</v>
      </c>
      <c r="K14" s="77">
        <v>2832</v>
      </c>
      <c r="L14" s="27" t="s">
        <v>25</v>
      </c>
      <c r="M14" s="25" t="str">
        <f>Sheet1!A14</f>
        <v>00008230</v>
      </c>
      <c r="N14" s="28">
        <f t="shared" si="2"/>
        <v>45888.273878506901</v>
      </c>
      <c r="O14" s="25" t="str">
        <f>Sheet1!C14</f>
        <v>WIN-065</v>
      </c>
      <c r="S14" s="25" t="str">
        <f>Sheet1!N14</f>
        <v>2ABB WM+ BGG Thôn Khoát, Đông Lỗ</v>
      </c>
      <c r="V14" s="25" t="str">
        <f t="shared" si="3"/>
        <v>2ABB WM+ BGG Thôn Khoát, Đông Lỗ</v>
      </c>
      <c r="Y14" s="25" t="str">
        <f>Sheet1!X14</f>
        <v>GM500</v>
      </c>
      <c r="AB14" s="24" t="s">
        <v>2229</v>
      </c>
      <c r="AC14" s="24" t="s">
        <v>2230</v>
      </c>
      <c r="AE14" s="29">
        <f>Sheet1!U14</f>
        <v>2</v>
      </c>
      <c r="AG14" s="29">
        <f>Sheet1!T14</f>
        <v>111058</v>
      </c>
      <c r="AH14" s="30">
        <f t="shared" si="4"/>
        <v>222116</v>
      </c>
      <c r="AL14" s="32">
        <v>8</v>
      </c>
      <c r="AN14" s="29">
        <f t="shared" si="5"/>
        <v>17769.28</v>
      </c>
      <c r="AO14" s="33" t="s">
        <v>2231</v>
      </c>
      <c r="AQ14" s="34" t="s">
        <v>2232</v>
      </c>
      <c r="AR14" s="34" t="s">
        <v>2233</v>
      </c>
      <c r="AS14" s="34" t="s">
        <v>2234</v>
      </c>
    </row>
    <row r="15" spans="1:97">
      <c r="C15" s="23" t="str">
        <f>VLOOKUP(O15,'[1]mã đối tượng'!$C:$F,4,0)</f>
        <v>B</v>
      </c>
      <c r="D15" s="24" t="s">
        <v>848</v>
      </c>
      <c r="E15" s="24" t="s">
        <v>24</v>
      </c>
      <c r="F15" s="37">
        <f>Sheet1!E15</f>
        <v>45888.303860729196</v>
      </c>
      <c r="G15" s="37">
        <f>Sheet1!F15</f>
        <v>45888.303860729196</v>
      </c>
      <c r="H15" s="25">
        <f>Sheet1!B15</f>
        <v>9105819138</v>
      </c>
      <c r="I15" s="37">
        <f t="shared" si="0"/>
        <v>45888.303860729196</v>
      </c>
      <c r="J15" s="25" t="str">
        <f t="shared" si="1"/>
        <v>NKHT2508/02833</v>
      </c>
      <c r="K15" s="77">
        <v>2833</v>
      </c>
      <c r="L15" s="27" t="s">
        <v>25</v>
      </c>
      <c r="M15" s="25" t="str">
        <f>Sheet1!A15</f>
        <v>00002948</v>
      </c>
      <c r="N15" s="28">
        <f t="shared" si="2"/>
        <v>45888.303860729196</v>
      </c>
      <c r="O15" s="25" t="str">
        <f>Sheet1!C15</f>
        <v>WIN-030</v>
      </c>
      <c r="S15" s="25" t="str">
        <f>Sheet1!N15</f>
        <v>5910 WM+ HNM 180 Nguyễn Văn Trỗi</v>
      </c>
      <c r="V15" s="25" t="str">
        <f t="shared" si="3"/>
        <v>5910 WM+ HNM 180 Nguyễn Văn Trỗi</v>
      </c>
      <c r="Y15" s="25" t="str">
        <f>Sheet1!X15</f>
        <v>GM500</v>
      </c>
      <c r="AB15" s="24" t="s">
        <v>2229</v>
      </c>
      <c r="AC15" s="24" t="s">
        <v>2230</v>
      </c>
      <c r="AE15" s="29">
        <f>Sheet1!U15</f>
        <v>1</v>
      </c>
      <c r="AG15" s="29">
        <f>Sheet1!T15</f>
        <v>111058</v>
      </c>
      <c r="AH15" s="30">
        <f t="shared" si="4"/>
        <v>111058</v>
      </c>
      <c r="AL15" s="32">
        <v>8</v>
      </c>
      <c r="AN15" s="29">
        <f t="shared" si="5"/>
        <v>8884.64</v>
      </c>
      <c r="AO15" s="33" t="s">
        <v>2231</v>
      </c>
      <c r="AQ15" s="34" t="s">
        <v>2232</v>
      </c>
      <c r="AR15" s="34" t="s">
        <v>2233</v>
      </c>
      <c r="AS15" s="34" t="s">
        <v>2234</v>
      </c>
    </row>
    <row r="16" spans="1:97">
      <c r="C16" s="23" t="str">
        <f>VLOOKUP(O16,'[1]mã đối tượng'!$C:$F,4,0)</f>
        <v>B</v>
      </c>
      <c r="D16" s="24" t="s">
        <v>848</v>
      </c>
      <c r="E16" s="24" t="s">
        <v>24</v>
      </c>
      <c r="F16" s="37">
        <f>Sheet1!E16</f>
        <v>45888.3053659375</v>
      </c>
      <c r="G16" s="37">
        <f>Sheet1!F16</f>
        <v>45888.3053659375</v>
      </c>
      <c r="H16" s="25">
        <f>Sheet1!B16</f>
        <v>9105819124</v>
      </c>
      <c r="I16" s="37">
        <f t="shared" si="0"/>
        <v>45888.3053659375</v>
      </c>
      <c r="J16" s="25" t="str">
        <f t="shared" si="1"/>
        <v>NKHT2508/02834</v>
      </c>
      <c r="K16" s="77">
        <v>2834</v>
      </c>
      <c r="L16" s="27" t="s">
        <v>25</v>
      </c>
      <c r="M16" s="25" t="str">
        <f>Sheet1!A16</f>
        <v>00011823</v>
      </c>
      <c r="N16" s="28">
        <f t="shared" si="2"/>
        <v>45888.3053659375</v>
      </c>
      <c r="O16" s="25" t="str">
        <f>Sheet1!C16</f>
        <v>WIN-044</v>
      </c>
      <c r="S16" s="25" t="str">
        <f>Sheet1!N16</f>
        <v>2ARM WM+ TBH Trung Thịnh, Thái Thịnh</v>
      </c>
      <c r="V16" s="25" t="str">
        <f t="shared" si="3"/>
        <v>2ARM WM+ TBH Trung Thịnh, Thái Thịnh</v>
      </c>
      <c r="Y16" s="25" t="str">
        <f>Sheet1!X16</f>
        <v>GM500</v>
      </c>
      <c r="AB16" s="24" t="s">
        <v>2229</v>
      </c>
      <c r="AC16" s="24" t="s">
        <v>2230</v>
      </c>
      <c r="AE16" s="29">
        <f>Sheet1!U16</f>
        <v>2</v>
      </c>
      <c r="AG16" s="29">
        <f>Sheet1!T16</f>
        <v>111058</v>
      </c>
      <c r="AH16" s="30">
        <f t="shared" si="4"/>
        <v>222116</v>
      </c>
      <c r="AL16" s="32">
        <v>8</v>
      </c>
      <c r="AN16" s="29">
        <f t="shared" si="5"/>
        <v>17769.28</v>
      </c>
      <c r="AO16" s="33" t="s">
        <v>2231</v>
      </c>
      <c r="AQ16" s="34" t="s">
        <v>2232</v>
      </c>
      <c r="AR16" s="34" t="s">
        <v>2233</v>
      </c>
      <c r="AS16" s="34" t="s">
        <v>2234</v>
      </c>
    </row>
    <row r="17" spans="3:45">
      <c r="C17" s="23" t="str">
        <f>VLOOKUP(O17,'[1]mã đối tượng'!$C:$F,4,0)</f>
        <v>B</v>
      </c>
      <c r="D17" s="24" t="s">
        <v>848</v>
      </c>
      <c r="E17" s="24" t="s">
        <v>24</v>
      </c>
      <c r="F17" s="37">
        <f>Sheet1!E17</f>
        <v>45888.363000196798</v>
      </c>
      <c r="G17" s="37">
        <f>Sheet1!F17</f>
        <v>45888.363000196798</v>
      </c>
      <c r="H17" s="25">
        <f>Sheet1!B17</f>
        <v>9105819304</v>
      </c>
      <c r="I17" s="37">
        <f t="shared" si="0"/>
        <v>45888.363000196798</v>
      </c>
      <c r="J17" s="25" t="str">
        <f t="shared" si="1"/>
        <v>NKHT2508/02835</v>
      </c>
      <c r="K17" s="77">
        <v>2835</v>
      </c>
      <c r="L17" s="27" t="s">
        <v>25</v>
      </c>
      <c r="M17" s="25" t="str">
        <f>Sheet1!A17</f>
        <v>00403590</v>
      </c>
      <c r="N17" s="28">
        <f t="shared" si="2"/>
        <v>45888.363000196798</v>
      </c>
      <c r="O17" s="25" t="str">
        <f>Sheet1!C17</f>
        <v>WIN-002</v>
      </c>
      <c r="S17" s="25" t="str">
        <f>Sheet1!N17</f>
        <v>1644 WM HNI Yên Sở</v>
      </c>
      <c r="V17" s="25" t="str">
        <f t="shared" si="3"/>
        <v>1644 WM HNI Yên Sở</v>
      </c>
      <c r="Y17" s="25" t="str">
        <f>Sheet1!X17</f>
        <v>GTLX250G</v>
      </c>
      <c r="AB17" s="24" t="s">
        <v>2229</v>
      </c>
      <c r="AC17" s="24" t="s">
        <v>2230</v>
      </c>
      <c r="AE17" s="29">
        <f>Sheet1!U17</f>
        <v>1</v>
      </c>
      <c r="AG17" s="29">
        <f>Sheet1!T17</f>
        <v>50182</v>
      </c>
      <c r="AH17" s="30">
        <f t="shared" si="4"/>
        <v>50182</v>
      </c>
      <c r="AL17" s="32">
        <v>8</v>
      </c>
      <c r="AN17" s="29">
        <f t="shared" si="5"/>
        <v>4014.56</v>
      </c>
      <c r="AO17" s="33" t="s">
        <v>2231</v>
      </c>
      <c r="AQ17" s="34" t="s">
        <v>2232</v>
      </c>
      <c r="AR17" s="34" t="s">
        <v>2233</v>
      </c>
      <c r="AS17" s="34" t="s">
        <v>2234</v>
      </c>
    </row>
    <row r="18" spans="3:45">
      <c r="C18" s="23" t="str">
        <f>VLOOKUP(O18,'[1]mã đối tượng'!$C:$F,4,0)</f>
        <v>B</v>
      </c>
      <c r="D18" s="24" t="s">
        <v>848</v>
      </c>
      <c r="E18" s="24" t="s">
        <v>24</v>
      </c>
      <c r="F18" s="37">
        <f>Sheet1!E18</f>
        <v>45888.363000196798</v>
      </c>
      <c r="G18" s="37">
        <f>Sheet1!F18</f>
        <v>45888.363000196798</v>
      </c>
      <c r="H18" s="25">
        <f>Sheet1!B18</f>
        <v>9105819304</v>
      </c>
      <c r="I18" s="37">
        <f t="shared" si="0"/>
        <v>45888.363000196798</v>
      </c>
      <c r="J18" s="25" t="str">
        <f t="shared" si="1"/>
        <v>NKHT2508/02836</v>
      </c>
      <c r="K18" s="77">
        <v>2836</v>
      </c>
      <c r="L18" s="27" t="s">
        <v>25</v>
      </c>
      <c r="M18" s="25" t="str">
        <f>Sheet1!A18</f>
        <v>00403590</v>
      </c>
      <c r="N18" s="28">
        <f t="shared" si="2"/>
        <v>45888.363000196798</v>
      </c>
      <c r="O18" s="25" t="str">
        <f>Sheet1!C18</f>
        <v>WIN-002</v>
      </c>
      <c r="S18" s="25" t="str">
        <f>Sheet1!N18</f>
        <v>1644 WM HNI Yên Sở</v>
      </c>
      <c r="V18" s="25" t="str">
        <f t="shared" si="3"/>
        <v>1644 WM HNI Yên Sở</v>
      </c>
      <c r="Y18" s="25" t="str">
        <f>Sheet1!X18</f>
        <v>TH200</v>
      </c>
      <c r="AB18" s="24" t="s">
        <v>2229</v>
      </c>
      <c r="AC18" s="24" t="s">
        <v>2230</v>
      </c>
      <c r="AE18" s="29">
        <f>Sheet1!U18</f>
        <v>4</v>
      </c>
      <c r="AG18" s="29">
        <f>Sheet1!T18</f>
        <v>55595</v>
      </c>
      <c r="AH18" s="30">
        <f t="shared" si="4"/>
        <v>222380</v>
      </c>
      <c r="AL18" s="32">
        <v>8</v>
      </c>
      <c r="AN18" s="29">
        <f t="shared" si="5"/>
        <v>17790.400000000001</v>
      </c>
      <c r="AO18" s="33" t="s">
        <v>2231</v>
      </c>
      <c r="AQ18" s="34" t="s">
        <v>2232</v>
      </c>
      <c r="AR18" s="34" t="s">
        <v>2233</v>
      </c>
      <c r="AS18" s="34" t="s">
        <v>2234</v>
      </c>
    </row>
    <row r="19" spans="3:45">
      <c r="C19" s="23" t="str">
        <f>VLOOKUP(O19,'[1]mã đối tượng'!$C:$F,4,0)</f>
        <v>B</v>
      </c>
      <c r="D19" s="24" t="s">
        <v>848</v>
      </c>
      <c r="E19" s="24" t="s">
        <v>24</v>
      </c>
      <c r="F19" s="37">
        <f>Sheet1!E19</f>
        <v>45888.368833564797</v>
      </c>
      <c r="G19" s="37">
        <f>Sheet1!F19</f>
        <v>45888.368833564797</v>
      </c>
      <c r="H19" s="25">
        <f>Sheet1!B19</f>
        <v>9105819353</v>
      </c>
      <c r="I19" s="37">
        <f t="shared" si="0"/>
        <v>45888.368833564797</v>
      </c>
      <c r="J19" s="25" t="str">
        <f t="shared" si="1"/>
        <v>NKHT2508/02837</v>
      </c>
      <c r="K19" s="77">
        <v>2837</v>
      </c>
      <c r="L19" s="27" t="s">
        <v>25</v>
      </c>
      <c r="M19" s="25" t="str">
        <f>Sheet1!A19</f>
        <v>00008233</v>
      </c>
      <c r="N19" s="28">
        <f t="shared" si="2"/>
        <v>45888.368833564797</v>
      </c>
      <c r="O19" s="25" t="str">
        <f>Sheet1!C19</f>
        <v>WIN-065</v>
      </c>
      <c r="S19" s="25" t="str">
        <f>Sheet1!N19</f>
        <v>6853 WM+ BGG 103 Phố Kim</v>
      </c>
      <c r="V19" s="25" t="str">
        <f t="shared" si="3"/>
        <v>6853 WM+ BGG 103 Phố Kim</v>
      </c>
      <c r="Y19" s="25" t="str">
        <f>Sheet1!X19</f>
        <v>GM500</v>
      </c>
      <c r="AB19" s="24" t="s">
        <v>2229</v>
      </c>
      <c r="AC19" s="24" t="s">
        <v>2230</v>
      </c>
      <c r="AE19" s="29">
        <f>Sheet1!U19</f>
        <v>1</v>
      </c>
      <c r="AG19" s="29">
        <f>Sheet1!T19</f>
        <v>111058</v>
      </c>
      <c r="AH19" s="30">
        <f t="shared" si="4"/>
        <v>111058</v>
      </c>
      <c r="AL19" s="32">
        <v>8</v>
      </c>
      <c r="AN19" s="29">
        <f t="shared" si="5"/>
        <v>8884.64</v>
      </c>
      <c r="AO19" s="33" t="s">
        <v>2231</v>
      </c>
      <c r="AQ19" s="34" t="s">
        <v>2232</v>
      </c>
      <c r="AR19" s="34" t="s">
        <v>2233</v>
      </c>
      <c r="AS19" s="34" t="s">
        <v>2234</v>
      </c>
    </row>
    <row r="20" spans="3:45">
      <c r="C20" s="23" t="str">
        <f>VLOOKUP(O20,'[1]mã đối tượng'!$C:$F,4,0)</f>
        <v>B</v>
      </c>
      <c r="D20" s="24" t="s">
        <v>848</v>
      </c>
      <c r="E20" s="24" t="s">
        <v>24</v>
      </c>
      <c r="F20" s="37">
        <f>Sheet1!E20</f>
        <v>45888.377929282397</v>
      </c>
      <c r="G20" s="37">
        <f>Sheet1!F20</f>
        <v>45888.377929282397</v>
      </c>
      <c r="H20" s="25">
        <f>Sheet1!B20</f>
        <v>9105819406</v>
      </c>
      <c r="I20" s="37">
        <f t="shared" si="0"/>
        <v>45888.377929282397</v>
      </c>
      <c r="J20" s="25" t="str">
        <f t="shared" si="1"/>
        <v>NKHT2508/02838</v>
      </c>
      <c r="K20" s="77">
        <v>2838</v>
      </c>
      <c r="L20" s="27" t="s">
        <v>25</v>
      </c>
      <c r="M20" s="25" t="str">
        <f>Sheet1!A20</f>
        <v>00039233</v>
      </c>
      <c r="N20" s="28">
        <f t="shared" si="2"/>
        <v>45888.377929282397</v>
      </c>
      <c r="O20" s="25" t="str">
        <f>Sheet1!C20</f>
        <v>WIN-007</v>
      </c>
      <c r="S20" s="25" t="str">
        <f>Sheet1!N20</f>
        <v>3326 WM+ QNH 239 Tổ 24 Quang Trung</v>
      </c>
      <c r="V20" s="25" t="str">
        <f t="shared" si="3"/>
        <v>3326 WM+ QNH 239 Tổ 24 Quang Trung</v>
      </c>
      <c r="Y20" s="25" t="str">
        <f>Sheet1!X20</f>
        <v>CGM300</v>
      </c>
      <c r="AB20" s="24" t="s">
        <v>2229</v>
      </c>
      <c r="AC20" s="24" t="s">
        <v>2230</v>
      </c>
      <c r="AE20" s="29">
        <f>Sheet1!U20</f>
        <v>1</v>
      </c>
      <c r="AG20" s="29">
        <f>Sheet1!T20</f>
        <v>73431</v>
      </c>
      <c r="AH20" s="30">
        <f t="shared" si="4"/>
        <v>73431</v>
      </c>
      <c r="AL20" s="32">
        <v>8</v>
      </c>
      <c r="AN20" s="29">
        <f t="shared" si="5"/>
        <v>5874.4800000000005</v>
      </c>
      <c r="AO20" s="33" t="s">
        <v>2231</v>
      </c>
      <c r="AQ20" s="34" t="s">
        <v>2232</v>
      </c>
      <c r="AR20" s="34" t="s">
        <v>2233</v>
      </c>
      <c r="AS20" s="34" t="s">
        <v>2234</v>
      </c>
    </row>
    <row r="21" spans="3:45">
      <c r="C21" s="23" t="str">
        <f>VLOOKUP(O21,'[1]mã đối tượng'!$C:$F,4,0)</f>
        <v>B</v>
      </c>
      <c r="D21" s="24" t="s">
        <v>848</v>
      </c>
      <c r="E21" s="24" t="s">
        <v>24</v>
      </c>
      <c r="F21" s="37">
        <f>Sheet1!E21</f>
        <v>45888.392914583303</v>
      </c>
      <c r="G21" s="37">
        <f>Sheet1!F21</f>
        <v>45888.392914583303</v>
      </c>
      <c r="H21" s="25">
        <f>Sheet1!B21</f>
        <v>9105819505</v>
      </c>
      <c r="I21" s="37">
        <f t="shared" si="0"/>
        <v>45888.392914583303</v>
      </c>
      <c r="J21" s="25" t="str">
        <f t="shared" si="1"/>
        <v>NKHT2508/02839</v>
      </c>
      <c r="K21" s="77">
        <v>2839</v>
      </c>
      <c r="L21" s="27" t="s">
        <v>25</v>
      </c>
      <c r="M21" s="25" t="str">
        <f>Sheet1!A21</f>
        <v>00024786</v>
      </c>
      <c r="N21" s="28">
        <f t="shared" si="2"/>
        <v>45888.392914583303</v>
      </c>
      <c r="O21" s="25" t="str">
        <f>Sheet1!C21</f>
        <v>WIN-056</v>
      </c>
      <c r="S21" s="25" t="str">
        <f>Sheet1!N21</f>
        <v>5977 WM+ HYN Thanh Xá, Yên Mỹ</v>
      </c>
      <c r="V21" s="25" t="str">
        <f t="shared" si="3"/>
        <v>5977 WM+ HYN Thanh Xá, Yên Mỹ</v>
      </c>
      <c r="Y21" s="25" t="str">
        <f>Sheet1!X21</f>
        <v>MNH250</v>
      </c>
      <c r="AB21" s="24" t="s">
        <v>2229</v>
      </c>
      <c r="AC21" s="24" t="s">
        <v>2230</v>
      </c>
      <c r="AE21" s="29">
        <f>Sheet1!U21</f>
        <v>2</v>
      </c>
      <c r="AG21" s="29">
        <f>Sheet1!T21</f>
        <v>46000</v>
      </c>
      <c r="AH21" s="30">
        <f t="shared" si="4"/>
        <v>92000</v>
      </c>
      <c r="AL21" s="32">
        <v>8</v>
      </c>
      <c r="AN21" s="29">
        <f t="shared" si="5"/>
        <v>7360</v>
      </c>
      <c r="AO21" s="33" t="s">
        <v>2231</v>
      </c>
      <c r="AQ21" s="34" t="s">
        <v>2232</v>
      </c>
      <c r="AR21" s="34" t="s">
        <v>2233</v>
      </c>
      <c r="AS21" s="34" t="s">
        <v>2234</v>
      </c>
    </row>
    <row r="22" spans="3:45">
      <c r="C22" s="23" t="str">
        <f>VLOOKUP(O22,'[1]mã đối tượng'!$C:$F,4,0)</f>
        <v>N</v>
      </c>
      <c r="D22" s="24" t="s">
        <v>848</v>
      </c>
      <c r="E22" s="24" t="s">
        <v>24</v>
      </c>
      <c r="F22" s="37">
        <f>Sheet1!E22</f>
        <v>45888.3946599884</v>
      </c>
      <c r="G22" s="37">
        <f>Sheet1!F22</f>
        <v>45888.3946599884</v>
      </c>
      <c r="H22" s="25">
        <f>Sheet1!B22</f>
        <v>9105819562</v>
      </c>
      <c r="I22" s="37">
        <f t="shared" si="0"/>
        <v>45888.3946599884</v>
      </c>
      <c r="J22" s="25" t="str">
        <f t="shared" si="1"/>
        <v>NKHT2508/02840</v>
      </c>
      <c r="K22" s="77">
        <v>2840</v>
      </c>
      <c r="L22" s="27" t="s">
        <v>25</v>
      </c>
      <c r="M22" s="25" t="str">
        <f>Sheet1!A22</f>
        <v>00004680</v>
      </c>
      <c r="N22" s="28">
        <f t="shared" si="2"/>
        <v>45888.3946599884</v>
      </c>
      <c r="O22" s="25" t="str">
        <f>Sheet1!C22</f>
        <v>WIN-063</v>
      </c>
      <c r="S22" s="25" t="str">
        <f>Sheet1!N22</f>
        <v>6651 WM+ TGG 378 Lê Thị Hồng Gấm</v>
      </c>
      <c r="V22" s="25" t="str">
        <f t="shared" si="3"/>
        <v>6651 WM+ TGG 378 Lê Thị Hồng Gấm</v>
      </c>
      <c r="Y22" s="25" t="str">
        <f>Sheet1!X22</f>
        <v>GTLX250G</v>
      </c>
      <c r="AB22" s="24" t="s">
        <v>2229</v>
      </c>
      <c r="AC22" s="24" t="s">
        <v>2230</v>
      </c>
      <c r="AE22" s="29">
        <f>Sheet1!U22</f>
        <v>2</v>
      </c>
      <c r="AG22" s="29">
        <f>Sheet1!T22</f>
        <v>50182</v>
      </c>
      <c r="AH22" s="30">
        <f t="shared" si="4"/>
        <v>100364</v>
      </c>
      <c r="AL22" s="32">
        <v>8</v>
      </c>
      <c r="AN22" s="29">
        <f t="shared" si="5"/>
        <v>8029.12</v>
      </c>
      <c r="AO22" s="33" t="s">
        <v>2231</v>
      </c>
      <c r="AQ22" s="34" t="s">
        <v>2232</v>
      </c>
      <c r="AR22" s="34" t="s">
        <v>2233</v>
      </c>
      <c r="AS22" s="34" t="s">
        <v>2234</v>
      </c>
    </row>
    <row r="23" spans="3:45">
      <c r="C23" s="23" t="str">
        <f>VLOOKUP(O23,'[1]mã đối tượng'!$C:$F,4,0)</f>
        <v>B</v>
      </c>
      <c r="D23" s="24" t="s">
        <v>848</v>
      </c>
      <c r="E23" s="24" t="s">
        <v>24</v>
      </c>
      <c r="F23" s="37">
        <f>Sheet1!E23</f>
        <v>45888.397875463001</v>
      </c>
      <c r="G23" s="37">
        <f>Sheet1!F23</f>
        <v>45888.397875463001</v>
      </c>
      <c r="H23" s="25">
        <f>Sheet1!B23</f>
        <v>9105819586</v>
      </c>
      <c r="I23" s="37">
        <f t="shared" si="0"/>
        <v>45888.397875463001</v>
      </c>
      <c r="J23" s="25" t="str">
        <f t="shared" si="1"/>
        <v>NKHT2508/02841</v>
      </c>
      <c r="K23" s="77">
        <v>2841</v>
      </c>
      <c r="L23" s="27" t="s">
        <v>25</v>
      </c>
      <c r="M23" s="25" t="str">
        <f>Sheet1!A23</f>
        <v>00031586</v>
      </c>
      <c r="N23" s="28">
        <f t="shared" si="2"/>
        <v>45888.397875463001</v>
      </c>
      <c r="O23" s="25" t="str">
        <f>Sheet1!C23</f>
        <v>WIN-058</v>
      </c>
      <c r="S23" s="25" t="str">
        <f>Sheet1!N23</f>
        <v>6449 WM+ NAN Khối 2A Thanh Chương</v>
      </c>
      <c r="V23" s="25" t="str">
        <f t="shared" si="3"/>
        <v>6449 WM+ NAN Khối 2A Thanh Chương</v>
      </c>
      <c r="Y23" s="25" t="str">
        <f>Sheet1!X23</f>
        <v>TH200</v>
      </c>
      <c r="AB23" s="24" t="s">
        <v>2229</v>
      </c>
      <c r="AC23" s="24" t="s">
        <v>2230</v>
      </c>
      <c r="AE23" s="29">
        <f>Sheet1!U23</f>
        <v>1</v>
      </c>
      <c r="AG23" s="29">
        <f>Sheet1!T23</f>
        <v>55595</v>
      </c>
      <c r="AH23" s="30">
        <f t="shared" si="4"/>
        <v>55595</v>
      </c>
      <c r="AL23" s="32">
        <v>8</v>
      </c>
      <c r="AN23" s="29">
        <f t="shared" si="5"/>
        <v>4447.6000000000004</v>
      </c>
      <c r="AO23" s="33" t="s">
        <v>2231</v>
      </c>
      <c r="AQ23" s="34" t="s">
        <v>2232</v>
      </c>
      <c r="AR23" s="34" t="s">
        <v>2233</v>
      </c>
      <c r="AS23" s="34" t="s">
        <v>2234</v>
      </c>
    </row>
    <row r="24" spans="3:45">
      <c r="C24" s="23" t="str">
        <f>VLOOKUP(O24,'[1]mã đối tượng'!$C:$F,4,0)</f>
        <v>N</v>
      </c>
      <c r="D24" s="24" t="s">
        <v>848</v>
      </c>
      <c r="E24" s="24" t="s">
        <v>24</v>
      </c>
      <c r="F24" s="37">
        <f>Sheet1!E24</f>
        <v>45888.3984543634</v>
      </c>
      <c r="G24" s="37">
        <f>Sheet1!F24</f>
        <v>45888.3984543634</v>
      </c>
      <c r="H24" s="25">
        <f>Sheet1!B24</f>
        <v>9105819627</v>
      </c>
      <c r="I24" s="37">
        <f t="shared" si="0"/>
        <v>45888.3984543634</v>
      </c>
      <c r="J24" s="25" t="str">
        <f t="shared" si="1"/>
        <v>NKHT2508/02842</v>
      </c>
      <c r="K24" s="77">
        <v>2842</v>
      </c>
      <c r="L24" s="27" t="s">
        <v>25</v>
      </c>
      <c r="M24" s="25" t="str">
        <f>Sheet1!A24</f>
        <v>00007159</v>
      </c>
      <c r="N24" s="28">
        <f t="shared" si="2"/>
        <v>45888.3984543634</v>
      </c>
      <c r="O24" s="25" t="str">
        <f>Sheet1!C24</f>
        <v>WIN-021</v>
      </c>
      <c r="S24" s="25" t="str">
        <f>Sheet1!N24</f>
        <v>2B18 WM+ TTH 497 Bùi Thị Xuân</v>
      </c>
      <c r="V24" s="25" t="str">
        <f t="shared" si="3"/>
        <v>2B18 WM+ TTH 497 Bùi Thị Xuân</v>
      </c>
      <c r="Y24" s="25" t="str">
        <f>Sheet1!X24</f>
        <v>CN300</v>
      </c>
      <c r="AB24" s="24" t="s">
        <v>2229</v>
      </c>
      <c r="AC24" s="24" t="s">
        <v>2230</v>
      </c>
      <c r="AE24" s="29">
        <f>Sheet1!U24</f>
        <v>2</v>
      </c>
      <c r="AG24" s="29">
        <f>Sheet1!T24</f>
        <v>70950</v>
      </c>
      <c r="AH24" s="30">
        <f t="shared" si="4"/>
        <v>141900</v>
      </c>
      <c r="AL24" s="32">
        <v>8</v>
      </c>
      <c r="AN24" s="29">
        <f t="shared" si="5"/>
        <v>11352</v>
      </c>
      <c r="AO24" s="33" t="s">
        <v>2231</v>
      </c>
      <c r="AQ24" s="34" t="s">
        <v>2232</v>
      </c>
      <c r="AR24" s="34" t="s">
        <v>2233</v>
      </c>
      <c r="AS24" s="34" t="s">
        <v>2234</v>
      </c>
    </row>
    <row r="25" spans="3:45">
      <c r="C25" s="23" t="str">
        <f>VLOOKUP(O25,'[1]mã đối tượng'!$C:$F,4,0)</f>
        <v>B</v>
      </c>
      <c r="D25" s="24" t="s">
        <v>848</v>
      </c>
      <c r="E25" s="24" t="s">
        <v>24</v>
      </c>
      <c r="F25" s="37">
        <f>Sheet1!E25</f>
        <v>45888.402389733797</v>
      </c>
      <c r="G25" s="37">
        <f>Sheet1!F25</f>
        <v>45888.402389733797</v>
      </c>
      <c r="H25" s="25">
        <f>Sheet1!B25</f>
        <v>9105819652</v>
      </c>
      <c r="I25" s="37">
        <f t="shared" si="0"/>
        <v>45888.402389733797</v>
      </c>
      <c r="J25" s="25" t="str">
        <f t="shared" si="1"/>
        <v>NKHT2508/02843</v>
      </c>
      <c r="K25" s="77">
        <v>2843</v>
      </c>
      <c r="L25" s="27" t="s">
        <v>25</v>
      </c>
      <c r="M25" s="25" t="str">
        <f>Sheet1!A25</f>
        <v>00027689</v>
      </c>
      <c r="N25" s="28">
        <f t="shared" si="2"/>
        <v>45888.402389733797</v>
      </c>
      <c r="O25" s="25" t="str">
        <f>Sheet1!C25</f>
        <v>WIN-020</v>
      </c>
      <c r="S25" s="25" t="str">
        <f>Sheet1!N25</f>
        <v>2AV0 WM+ THA Mỹ Quan, Yên Định</v>
      </c>
      <c r="V25" s="25" t="str">
        <f t="shared" si="3"/>
        <v>2AV0 WM+ THA Mỹ Quan, Yên Định</v>
      </c>
      <c r="Y25" s="25" t="str">
        <f>Sheet1!X25</f>
        <v>GM500</v>
      </c>
      <c r="AB25" s="24" t="s">
        <v>2229</v>
      </c>
      <c r="AC25" s="24" t="s">
        <v>2230</v>
      </c>
      <c r="AE25" s="29">
        <f>Sheet1!U25</f>
        <v>1</v>
      </c>
      <c r="AG25" s="29">
        <f>Sheet1!T25</f>
        <v>111058</v>
      </c>
      <c r="AH25" s="30">
        <f t="shared" si="4"/>
        <v>111058</v>
      </c>
      <c r="AL25" s="32">
        <v>8</v>
      </c>
      <c r="AN25" s="29">
        <f t="shared" si="5"/>
        <v>8884.64</v>
      </c>
      <c r="AO25" s="33" t="s">
        <v>2231</v>
      </c>
      <c r="AQ25" s="34" t="s">
        <v>2232</v>
      </c>
      <c r="AR25" s="34" t="s">
        <v>2233</v>
      </c>
      <c r="AS25" s="34" t="s">
        <v>2234</v>
      </c>
    </row>
    <row r="26" spans="3:45">
      <c r="C26" s="23" t="str">
        <f>VLOOKUP(O26,'[1]mã đối tượng'!$C:$F,4,0)</f>
        <v>B</v>
      </c>
      <c r="D26" s="24" t="s">
        <v>848</v>
      </c>
      <c r="E26" s="24" t="s">
        <v>24</v>
      </c>
      <c r="F26" s="37">
        <f>Sheet1!E26</f>
        <v>45888.405114085603</v>
      </c>
      <c r="G26" s="37">
        <f>Sheet1!F26</f>
        <v>45888.405114085603</v>
      </c>
      <c r="H26" s="25">
        <f>Sheet1!B26</f>
        <v>9105819605</v>
      </c>
      <c r="I26" s="37">
        <f t="shared" si="0"/>
        <v>45888.405114085603</v>
      </c>
      <c r="J26" s="25" t="str">
        <f t="shared" si="1"/>
        <v>NKHT2508/02844</v>
      </c>
      <c r="K26" s="77">
        <v>2844</v>
      </c>
      <c r="L26" s="27" t="s">
        <v>25</v>
      </c>
      <c r="M26" s="25" t="str">
        <f>Sheet1!A26</f>
        <v>00015127</v>
      </c>
      <c r="N26" s="28">
        <f t="shared" si="2"/>
        <v>45888.405114085603</v>
      </c>
      <c r="O26" s="25" t="str">
        <f>Sheet1!C26</f>
        <v>WIN-003</v>
      </c>
      <c r="S26" s="25" t="str">
        <f>Sheet1!N26</f>
        <v>6090 WM+ PTO 191B Ba Mỏ</v>
      </c>
      <c r="V26" s="25" t="str">
        <f t="shared" si="3"/>
        <v>6090 WM+ PTO 191B Ba Mỏ</v>
      </c>
      <c r="Y26" s="25" t="str">
        <f>Sheet1!X26</f>
        <v>GM500</v>
      </c>
      <c r="AB26" s="24" t="s">
        <v>2229</v>
      </c>
      <c r="AC26" s="24" t="s">
        <v>2230</v>
      </c>
      <c r="AE26" s="29">
        <f>Sheet1!U26</f>
        <v>1</v>
      </c>
      <c r="AG26" s="29">
        <f>Sheet1!T26</f>
        <v>111058</v>
      </c>
      <c r="AH26" s="30">
        <f t="shared" si="4"/>
        <v>111058</v>
      </c>
      <c r="AL26" s="32">
        <v>8</v>
      </c>
      <c r="AN26" s="29">
        <f t="shared" si="5"/>
        <v>8884.64</v>
      </c>
      <c r="AO26" s="33" t="s">
        <v>2231</v>
      </c>
      <c r="AQ26" s="34" t="s">
        <v>2232</v>
      </c>
      <c r="AR26" s="34" t="s">
        <v>2233</v>
      </c>
      <c r="AS26" s="34" t="s">
        <v>2234</v>
      </c>
    </row>
    <row r="27" spans="3:45">
      <c r="C27" s="23" t="str">
        <f>VLOOKUP(O27,'[1]mã đối tượng'!$C:$F,4,0)</f>
        <v>B</v>
      </c>
      <c r="D27" s="24" t="s">
        <v>848</v>
      </c>
      <c r="E27" s="24" t="s">
        <v>24</v>
      </c>
      <c r="F27" s="37">
        <f>Sheet1!E27</f>
        <v>45888.4129070255</v>
      </c>
      <c r="G27" s="37">
        <f>Sheet1!F27</f>
        <v>45888.4129070255</v>
      </c>
      <c r="H27" s="25">
        <f>Sheet1!B27</f>
        <v>9105819675</v>
      </c>
      <c r="I27" s="37">
        <f t="shared" si="0"/>
        <v>45888.4129070255</v>
      </c>
      <c r="J27" s="25" t="str">
        <f t="shared" si="1"/>
        <v>NKHT2508/02845</v>
      </c>
      <c r="K27" s="77">
        <v>2845</v>
      </c>
      <c r="L27" s="27" t="s">
        <v>25</v>
      </c>
      <c r="M27" s="25" t="str">
        <f>Sheet1!A27</f>
        <v>00012084</v>
      </c>
      <c r="N27" s="28">
        <f t="shared" si="2"/>
        <v>45888.4129070255</v>
      </c>
      <c r="O27" s="25" t="str">
        <f>Sheet1!C27</f>
        <v>WIN-006</v>
      </c>
      <c r="S27" s="25" t="str">
        <f>Sheet1!N27</f>
        <v>5996 WM+ HDG 27 Mạc Đĩnh Chi</v>
      </c>
      <c r="V27" s="25" t="str">
        <f t="shared" si="3"/>
        <v>5996 WM+ HDG 27 Mạc Đĩnh Chi</v>
      </c>
      <c r="Y27" s="25" t="str">
        <f>Sheet1!X27</f>
        <v>GM500</v>
      </c>
      <c r="AB27" s="24" t="s">
        <v>2229</v>
      </c>
      <c r="AC27" s="24" t="s">
        <v>2230</v>
      </c>
      <c r="AE27" s="29">
        <f>Sheet1!U27</f>
        <v>1</v>
      </c>
      <c r="AG27" s="29">
        <f>Sheet1!T27</f>
        <v>111058</v>
      </c>
      <c r="AH27" s="30">
        <f t="shared" si="4"/>
        <v>111058</v>
      </c>
      <c r="AL27" s="32">
        <v>8</v>
      </c>
      <c r="AN27" s="29">
        <f t="shared" si="5"/>
        <v>8884.64</v>
      </c>
      <c r="AO27" s="33" t="s">
        <v>2231</v>
      </c>
      <c r="AQ27" s="34" t="s">
        <v>2232</v>
      </c>
      <c r="AR27" s="34" t="s">
        <v>2233</v>
      </c>
      <c r="AS27" s="34" t="s">
        <v>2234</v>
      </c>
    </row>
    <row r="28" spans="3:45">
      <c r="C28" s="23" t="str">
        <f>VLOOKUP(O28,'[1]mã đối tượng'!$C:$F,4,0)</f>
        <v>B</v>
      </c>
      <c r="D28" s="24" t="s">
        <v>848</v>
      </c>
      <c r="E28" s="24" t="s">
        <v>24</v>
      </c>
      <c r="F28" s="37">
        <f>Sheet1!E28</f>
        <v>45888.416631168999</v>
      </c>
      <c r="G28" s="37">
        <f>Sheet1!F28</f>
        <v>45888.416631168999</v>
      </c>
      <c r="H28" s="25">
        <f>Sheet1!B28</f>
        <v>9105819732</v>
      </c>
      <c r="I28" s="37">
        <f t="shared" si="0"/>
        <v>45888.416631168999</v>
      </c>
      <c r="J28" s="25" t="str">
        <f t="shared" si="1"/>
        <v>NKHT2508/02846</v>
      </c>
      <c r="K28" s="77">
        <v>2846</v>
      </c>
      <c r="L28" s="27" t="s">
        <v>25</v>
      </c>
      <c r="M28" s="25" t="str">
        <f>Sheet1!A28</f>
        <v>00015130</v>
      </c>
      <c r="N28" s="28">
        <f t="shared" si="2"/>
        <v>45888.416631168999</v>
      </c>
      <c r="O28" s="25" t="str">
        <f>Sheet1!C28</f>
        <v>WIN-003</v>
      </c>
      <c r="S28" s="25" t="str">
        <f>Sheet1!N28</f>
        <v>6090 WM+ PTO 191B Ba Mỏ</v>
      </c>
      <c r="V28" s="25" t="str">
        <f t="shared" si="3"/>
        <v>6090 WM+ PTO 191B Ba Mỏ</v>
      </c>
      <c r="Y28" s="25" t="str">
        <f>Sheet1!X28</f>
        <v>GL250KT</v>
      </c>
      <c r="AB28" s="24" t="s">
        <v>2229</v>
      </c>
      <c r="AC28" s="24" t="s">
        <v>2230</v>
      </c>
      <c r="AE28" s="29">
        <f>Sheet1!U28</f>
        <v>4</v>
      </c>
      <c r="AG28" s="29">
        <f>Sheet1!T28</f>
        <v>49500</v>
      </c>
      <c r="AH28" s="30">
        <f t="shared" si="4"/>
        <v>198000</v>
      </c>
      <c r="AL28" s="32">
        <v>8</v>
      </c>
      <c r="AN28" s="29">
        <f t="shared" si="5"/>
        <v>15840</v>
      </c>
      <c r="AO28" s="33" t="s">
        <v>2231</v>
      </c>
      <c r="AQ28" s="34" t="s">
        <v>2232</v>
      </c>
      <c r="AR28" s="34" t="s">
        <v>2233</v>
      </c>
      <c r="AS28" s="34" t="s">
        <v>2234</v>
      </c>
    </row>
    <row r="29" spans="3:45">
      <c r="C29" s="23" t="str">
        <f>VLOOKUP(O29,'[1]mã đối tượng'!$C:$F,4,0)</f>
        <v>B</v>
      </c>
      <c r="D29" s="24" t="s">
        <v>848</v>
      </c>
      <c r="E29" s="24" t="s">
        <v>24</v>
      </c>
      <c r="F29" s="37">
        <f>Sheet1!E29</f>
        <v>45888.416631168999</v>
      </c>
      <c r="G29" s="37">
        <f>Sheet1!F29</f>
        <v>45888.416631168999</v>
      </c>
      <c r="H29" s="25">
        <f>Sheet1!B29</f>
        <v>9105819732</v>
      </c>
      <c r="I29" s="37">
        <f t="shared" si="0"/>
        <v>45888.416631168999</v>
      </c>
      <c r="J29" s="25" t="str">
        <f t="shared" si="1"/>
        <v>NKHT2508/02847</v>
      </c>
      <c r="K29" s="77">
        <v>2847</v>
      </c>
      <c r="L29" s="27" t="s">
        <v>25</v>
      </c>
      <c r="M29" s="25" t="str">
        <f>Sheet1!A29</f>
        <v>00015130</v>
      </c>
      <c r="N29" s="28">
        <f t="shared" si="2"/>
        <v>45888.416631168999</v>
      </c>
      <c r="O29" s="25" t="str">
        <f>Sheet1!C29</f>
        <v>WIN-003</v>
      </c>
      <c r="S29" s="25" t="str">
        <f>Sheet1!N29</f>
        <v>6090 WM+ PTO 191B Ba Mỏ</v>
      </c>
      <c r="V29" s="25" t="str">
        <f t="shared" si="3"/>
        <v>6090 WM+ PTO 191B Ba Mỏ</v>
      </c>
      <c r="Y29" s="25" t="str">
        <f>Sheet1!X29</f>
        <v>GSG250</v>
      </c>
      <c r="AB29" s="24" t="s">
        <v>2229</v>
      </c>
      <c r="AC29" s="24" t="s">
        <v>2230</v>
      </c>
      <c r="AE29" s="29">
        <f>Sheet1!U29</f>
        <v>5</v>
      </c>
      <c r="AG29" s="29">
        <f>Sheet1!T29</f>
        <v>50400</v>
      </c>
      <c r="AH29" s="30">
        <f t="shared" si="4"/>
        <v>252000</v>
      </c>
      <c r="AL29" s="32">
        <v>8</v>
      </c>
      <c r="AN29" s="29">
        <f t="shared" si="5"/>
        <v>20160</v>
      </c>
      <c r="AO29" s="33" t="s">
        <v>2231</v>
      </c>
      <c r="AQ29" s="34" t="s">
        <v>2232</v>
      </c>
      <c r="AR29" s="34" t="s">
        <v>2233</v>
      </c>
      <c r="AS29" s="34" t="s">
        <v>2234</v>
      </c>
    </row>
    <row r="30" spans="3:45">
      <c r="C30" s="23" t="str">
        <f>VLOOKUP(O30,'[1]mã đối tượng'!$C:$F,4,0)</f>
        <v>B</v>
      </c>
      <c r="D30" s="24" t="s">
        <v>848</v>
      </c>
      <c r="E30" s="24" t="s">
        <v>24</v>
      </c>
      <c r="F30" s="37">
        <f>Sheet1!E30</f>
        <v>45888.422740243099</v>
      </c>
      <c r="G30" s="37">
        <f>Sheet1!F30</f>
        <v>45888.422740243099</v>
      </c>
      <c r="H30" s="25">
        <f>Sheet1!B30</f>
        <v>9105819823</v>
      </c>
      <c r="I30" s="37">
        <f t="shared" si="0"/>
        <v>45888.422740243099</v>
      </c>
      <c r="J30" s="25" t="str">
        <f t="shared" si="1"/>
        <v>NKHT2508/02848</v>
      </c>
      <c r="K30" s="77">
        <v>2848</v>
      </c>
      <c r="L30" s="27" t="s">
        <v>25</v>
      </c>
      <c r="M30" s="25" t="str">
        <f>Sheet1!A30</f>
        <v>00031590</v>
      </c>
      <c r="N30" s="28">
        <f t="shared" si="2"/>
        <v>45888.422740243099</v>
      </c>
      <c r="O30" s="25" t="str">
        <f>Sheet1!C30</f>
        <v>WIN-058</v>
      </c>
      <c r="S30" s="25" t="str">
        <f>Sheet1!N30</f>
        <v>2A28 WM+ NAN Sơn Hải, Quỳnh Lưu</v>
      </c>
      <c r="V30" s="25" t="str">
        <f t="shared" si="3"/>
        <v>2A28 WM+ NAN Sơn Hải, Quỳnh Lưu</v>
      </c>
      <c r="Y30" s="25" t="str">
        <f>Sheet1!X30</f>
        <v>CC300</v>
      </c>
      <c r="AB30" s="24" t="s">
        <v>2229</v>
      </c>
      <c r="AC30" s="24" t="s">
        <v>2230</v>
      </c>
      <c r="AE30" s="29">
        <f>Sheet1!U30</f>
        <v>1</v>
      </c>
      <c r="AG30" s="29">
        <f>Sheet1!T30</f>
        <v>74250</v>
      </c>
      <c r="AH30" s="30">
        <f t="shared" si="4"/>
        <v>74250</v>
      </c>
      <c r="AL30" s="32">
        <v>8</v>
      </c>
      <c r="AN30" s="29">
        <f t="shared" si="5"/>
        <v>5940</v>
      </c>
      <c r="AO30" s="33" t="s">
        <v>2231</v>
      </c>
      <c r="AQ30" s="34" t="s">
        <v>2232</v>
      </c>
      <c r="AR30" s="34" t="s">
        <v>2233</v>
      </c>
      <c r="AS30" s="34" t="s">
        <v>2234</v>
      </c>
    </row>
    <row r="31" spans="3:45">
      <c r="C31" s="23" t="str">
        <f>VLOOKUP(O31,'[1]mã đối tượng'!$C:$F,4,0)</f>
        <v>B</v>
      </c>
      <c r="D31" s="24" t="s">
        <v>848</v>
      </c>
      <c r="E31" s="24" t="s">
        <v>24</v>
      </c>
      <c r="F31" s="37">
        <f>Sheet1!E31</f>
        <v>45888.422740243099</v>
      </c>
      <c r="G31" s="37">
        <f>Sheet1!F31</f>
        <v>45888.422740243099</v>
      </c>
      <c r="H31" s="25">
        <f>Sheet1!B31</f>
        <v>9105819823</v>
      </c>
      <c r="I31" s="37">
        <f t="shared" si="0"/>
        <v>45888.422740243099</v>
      </c>
      <c r="J31" s="25" t="str">
        <f t="shared" si="1"/>
        <v>NKHT2508/02849</v>
      </c>
      <c r="K31" s="77">
        <v>2849</v>
      </c>
      <c r="L31" s="27" t="s">
        <v>25</v>
      </c>
      <c r="M31" s="25" t="str">
        <f>Sheet1!A31</f>
        <v>00031590</v>
      </c>
      <c r="N31" s="28">
        <f t="shared" si="2"/>
        <v>45888.422740243099</v>
      </c>
      <c r="O31" s="25" t="str">
        <f>Sheet1!C31</f>
        <v>WIN-058</v>
      </c>
      <c r="S31" s="25" t="str">
        <f>Sheet1!N31</f>
        <v>2A28 WM+ NAN Sơn Hải, Quỳnh Lưu</v>
      </c>
      <c r="V31" s="25" t="str">
        <f t="shared" si="3"/>
        <v>2A28 WM+ NAN Sơn Hải, Quỳnh Lưu</v>
      </c>
      <c r="Y31" s="25" t="str">
        <f>Sheet1!X31</f>
        <v>GSG250</v>
      </c>
      <c r="AB31" s="24" t="s">
        <v>2229</v>
      </c>
      <c r="AC31" s="24" t="s">
        <v>2230</v>
      </c>
      <c r="AE31" s="29">
        <f>Sheet1!U31</f>
        <v>1</v>
      </c>
      <c r="AG31" s="29">
        <f>Sheet1!T31</f>
        <v>50400</v>
      </c>
      <c r="AH31" s="30">
        <f t="shared" si="4"/>
        <v>50400</v>
      </c>
      <c r="AL31" s="32">
        <v>8</v>
      </c>
      <c r="AN31" s="29">
        <f t="shared" si="5"/>
        <v>4032</v>
      </c>
      <c r="AO31" s="33" t="s">
        <v>2231</v>
      </c>
      <c r="AQ31" s="34" t="s">
        <v>2232</v>
      </c>
      <c r="AR31" s="34" t="s">
        <v>2233</v>
      </c>
      <c r="AS31" s="34" t="s">
        <v>2234</v>
      </c>
    </row>
    <row r="32" spans="3:45">
      <c r="C32" s="23" t="str">
        <f>VLOOKUP(O32,'[1]mã đối tượng'!$C:$F,4,0)</f>
        <v>B</v>
      </c>
      <c r="D32" s="24" t="s">
        <v>848</v>
      </c>
      <c r="E32" s="24" t="s">
        <v>24</v>
      </c>
      <c r="F32" s="37">
        <f>Sheet1!E32</f>
        <v>45888.422740243099</v>
      </c>
      <c r="G32" s="37">
        <f>Sheet1!F32</f>
        <v>45888.422740243099</v>
      </c>
      <c r="H32" s="25">
        <f>Sheet1!B32</f>
        <v>9105819823</v>
      </c>
      <c r="I32" s="37">
        <f t="shared" si="0"/>
        <v>45888.422740243099</v>
      </c>
      <c r="J32" s="25" t="str">
        <f t="shared" si="1"/>
        <v>NKHT2508/02850</v>
      </c>
      <c r="K32" s="77">
        <v>2850</v>
      </c>
      <c r="L32" s="27" t="s">
        <v>25</v>
      </c>
      <c r="M32" s="25" t="str">
        <f>Sheet1!A32</f>
        <v>00031590</v>
      </c>
      <c r="N32" s="28">
        <f t="shared" si="2"/>
        <v>45888.422740243099</v>
      </c>
      <c r="O32" s="25" t="str">
        <f>Sheet1!C32</f>
        <v>WIN-058</v>
      </c>
      <c r="S32" s="25" t="str">
        <f>Sheet1!N32</f>
        <v>2A28 WM+ NAN Sơn Hải, Quỳnh Lưu</v>
      </c>
      <c r="V32" s="25" t="str">
        <f t="shared" si="3"/>
        <v>2A28 WM+ NAN Sơn Hải, Quỳnh Lưu</v>
      </c>
      <c r="Y32" s="25" t="str">
        <f>Sheet1!X32</f>
        <v>TH200</v>
      </c>
      <c r="AB32" s="24" t="s">
        <v>2229</v>
      </c>
      <c r="AC32" s="24" t="s">
        <v>2230</v>
      </c>
      <c r="AE32" s="29">
        <f>Sheet1!U32</f>
        <v>4</v>
      </c>
      <c r="AG32" s="29">
        <f>Sheet1!T32</f>
        <v>55595</v>
      </c>
      <c r="AH32" s="30">
        <f t="shared" si="4"/>
        <v>222380</v>
      </c>
      <c r="AL32" s="32">
        <v>8</v>
      </c>
      <c r="AN32" s="29">
        <f t="shared" si="5"/>
        <v>17790.400000000001</v>
      </c>
      <c r="AO32" s="33" t="s">
        <v>2231</v>
      </c>
      <c r="AQ32" s="34" t="s">
        <v>2232</v>
      </c>
      <c r="AR32" s="34" t="s">
        <v>2233</v>
      </c>
      <c r="AS32" s="34" t="s">
        <v>2234</v>
      </c>
    </row>
    <row r="33" spans="3:45">
      <c r="C33" s="23" t="str">
        <f>VLOOKUP(O33,'[1]mã đối tượng'!$C:$F,4,0)</f>
        <v>B</v>
      </c>
      <c r="D33" s="24" t="s">
        <v>848</v>
      </c>
      <c r="E33" s="24" t="s">
        <v>24</v>
      </c>
      <c r="F33" s="37">
        <f>Sheet1!E33</f>
        <v>45888.422740243099</v>
      </c>
      <c r="G33" s="37">
        <f>Sheet1!F33</f>
        <v>45888.422740243099</v>
      </c>
      <c r="H33" s="25">
        <f>Sheet1!B33</f>
        <v>9105819823</v>
      </c>
      <c r="I33" s="37">
        <f t="shared" si="0"/>
        <v>45888.422740243099</v>
      </c>
      <c r="J33" s="25" t="str">
        <f t="shared" si="1"/>
        <v>NKHT2508/02851</v>
      </c>
      <c r="K33" s="77">
        <v>2851</v>
      </c>
      <c r="L33" s="27" t="s">
        <v>25</v>
      </c>
      <c r="M33" s="25" t="str">
        <f>Sheet1!A33</f>
        <v>00031590</v>
      </c>
      <c r="N33" s="28">
        <f t="shared" si="2"/>
        <v>45888.422740243099</v>
      </c>
      <c r="O33" s="25" t="str">
        <f>Sheet1!C33</f>
        <v>WIN-058</v>
      </c>
      <c r="S33" s="25" t="str">
        <f>Sheet1!N33</f>
        <v>2A28 WM+ NAN Sơn Hải, Quỳnh Lưu</v>
      </c>
      <c r="V33" s="25" t="str">
        <f t="shared" si="3"/>
        <v>2A28 WM+ NAN Sơn Hải, Quỳnh Lưu</v>
      </c>
      <c r="Y33" s="25" t="str">
        <f>Sheet1!X33</f>
        <v>GTLX250G</v>
      </c>
      <c r="AB33" s="24" t="s">
        <v>2229</v>
      </c>
      <c r="AC33" s="24" t="s">
        <v>2230</v>
      </c>
      <c r="AE33" s="29">
        <f>Sheet1!U33</f>
        <v>2</v>
      </c>
      <c r="AG33" s="29">
        <f>Sheet1!T33</f>
        <v>50182</v>
      </c>
      <c r="AH33" s="30">
        <f t="shared" si="4"/>
        <v>100364</v>
      </c>
      <c r="AL33" s="32">
        <v>8</v>
      </c>
      <c r="AN33" s="29">
        <f t="shared" si="5"/>
        <v>8029.12</v>
      </c>
      <c r="AO33" s="33" t="s">
        <v>2231</v>
      </c>
      <c r="AQ33" s="34" t="s">
        <v>2232</v>
      </c>
      <c r="AR33" s="34" t="s">
        <v>2233</v>
      </c>
      <c r="AS33" s="34" t="s">
        <v>2234</v>
      </c>
    </row>
    <row r="34" spans="3:45">
      <c r="C34" s="23" t="str">
        <f>VLOOKUP(O34,'[1]mã đối tượng'!$C:$F,4,0)</f>
        <v>N</v>
      </c>
      <c r="D34" s="24" t="s">
        <v>848</v>
      </c>
      <c r="E34" s="24" t="s">
        <v>24</v>
      </c>
      <c r="F34" s="37">
        <f>Sheet1!E34</f>
        <v>45888.429402465299</v>
      </c>
      <c r="G34" s="37">
        <f>Sheet1!F34</f>
        <v>45888.429402465299</v>
      </c>
      <c r="H34" s="25">
        <f>Sheet1!B34</f>
        <v>9105819914</v>
      </c>
      <c r="I34" s="37">
        <f t="shared" si="0"/>
        <v>45888.429402465299</v>
      </c>
      <c r="J34" s="25" t="str">
        <f t="shared" si="1"/>
        <v>NKHT2508/02852</v>
      </c>
      <c r="K34" s="77">
        <v>2852</v>
      </c>
      <c r="L34" s="27" t="s">
        <v>25</v>
      </c>
      <c r="M34" s="25" t="str">
        <f>Sheet1!A34</f>
        <v>00066412</v>
      </c>
      <c r="N34" s="28">
        <f t="shared" si="2"/>
        <v>45888.429402465299</v>
      </c>
      <c r="O34" s="25" t="str">
        <f>Sheet1!C34</f>
        <v>WIN-009</v>
      </c>
      <c r="S34" s="25" t="str">
        <f>Sheet1!N34</f>
        <v>3956 WM+ DNG 119 Huỳnh Ngọc Huệ, Tổ 15</v>
      </c>
      <c r="V34" s="25" t="str">
        <f t="shared" si="3"/>
        <v>3956 WM+ DNG 119 Huỳnh Ngọc Huệ, Tổ 15</v>
      </c>
      <c r="Y34" s="25" t="str">
        <f>Sheet1!X34</f>
        <v>GM500</v>
      </c>
      <c r="AB34" s="24" t="s">
        <v>2229</v>
      </c>
      <c r="AC34" s="24" t="s">
        <v>2230</v>
      </c>
      <c r="AE34" s="29">
        <f>Sheet1!U34</f>
        <v>2</v>
      </c>
      <c r="AG34" s="29">
        <f>Sheet1!T34</f>
        <v>111058</v>
      </c>
      <c r="AH34" s="30">
        <f t="shared" si="4"/>
        <v>222116</v>
      </c>
      <c r="AL34" s="32">
        <v>8</v>
      </c>
      <c r="AN34" s="29">
        <f t="shared" si="5"/>
        <v>17769.28</v>
      </c>
      <c r="AO34" s="33" t="s">
        <v>2231</v>
      </c>
      <c r="AQ34" s="34" t="s">
        <v>2232</v>
      </c>
      <c r="AR34" s="34" t="s">
        <v>2233</v>
      </c>
      <c r="AS34" s="34" t="s">
        <v>2234</v>
      </c>
    </row>
    <row r="35" spans="3:45">
      <c r="C35" s="23" t="str">
        <f>VLOOKUP(O35,'[1]mã đối tượng'!$C:$F,4,0)</f>
        <v>N</v>
      </c>
      <c r="D35" s="24" t="s">
        <v>848</v>
      </c>
      <c r="E35" s="24" t="s">
        <v>24</v>
      </c>
      <c r="F35" s="37">
        <f>Sheet1!E35</f>
        <v>45888.431060567098</v>
      </c>
      <c r="G35" s="37">
        <f>Sheet1!F35</f>
        <v>45888.431060567098</v>
      </c>
      <c r="H35" s="25">
        <f>Sheet1!B35</f>
        <v>9105819958</v>
      </c>
      <c r="I35" s="37">
        <f t="shared" si="0"/>
        <v>45888.431060567098</v>
      </c>
      <c r="J35" s="25" t="str">
        <f t="shared" si="1"/>
        <v>NKHT2508/02853</v>
      </c>
      <c r="K35" s="77">
        <v>2853</v>
      </c>
      <c r="L35" s="27" t="s">
        <v>25</v>
      </c>
      <c r="M35" s="25" t="str">
        <f>Sheet1!A35</f>
        <v>00066416</v>
      </c>
      <c r="N35" s="28">
        <f t="shared" si="2"/>
        <v>45888.431060567098</v>
      </c>
      <c r="O35" s="25" t="str">
        <f>Sheet1!C35</f>
        <v>WIN-009</v>
      </c>
      <c r="S35" s="25" t="str">
        <f>Sheet1!N35</f>
        <v>2AJL WM+ DNG 111 Phan Văn Đáng</v>
      </c>
      <c r="V35" s="25" t="str">
        <f t="shared" si="3"/>
        <v>2AJL WM+ DNG 111 Phan Văn Đáng</v>
      </c>
      <c r="Y35" s="25" t="str">
        <f>Sheet1!X35</f>
        <v>GSG250</v>
      </c>
      <c r="AB35" s="24" t="s">
        <v>2229</v>
      </c>
      <c r="AC35" s="24" t="s">
        <v>2230</v>
      </c>
      <c r="AE35" s="29">
        <f>Sheet1!U35</f>
        <v>2</v>
      </c>
      <c r="AG35" s="29">
        <f>Sheet1!T35</f>
        <v>50400</v>
      </c>
      <c r="AH35" s="30">
        <f t="shared" si="4"/>
        <v>100800</v>
      </c>
      <c r="AL35" s="32">
        <v>8</v>
      </c>
      <c r="AN35" s="29">
        <f t="shared" si="5"/>
        <v>8064</v>
      </c>
      <c r="AO35" s="33" t="s">
        <v>2231</v>
      </c>
      <c r="AQ35" s="34" t="s">
        <v>2232</v>
      </c>
      <c r="AR35" s="34" t="s">
        <v>2233</v>
      </c>
      <c r="AS35" s="34" t="s">
        <v>2234</v>
      </c>
    </row>
    <row r="36" spans="3:45">
      <c r="C36" s="23" t="str">
        <f>VLOOKUP(O36,'[1]mã đối tượng'!$C:$F,4,0)</f>
        <v>N</v>
      </c>
      <c r="D36" s="24" t="s">
        <v>848</v>
      </c>
      <c r="E36" s="24" t="s">
        <v>24</v>
      </c>
      <c r="F36" s="37">
        <f>Sheet1!E36</f>
        <v>45888.431060567098</v>
      </c>
      <c r="G36" s="37">
        <f>Sheet1!F36</f>
        <v>45888.431060567098</v>
      </c>
      <c r="H36" s="25">
        <f>Sheet1!B36</f>
        <v>9105819958</v>
      </c>
      <c r="I36" s="37">
        <f t="shared" si="0"/>
        <v>45888.431060567098</v>
      </c>
      <c r="J36" s="25" t="str">
        <f t="shared" si="1"/>
        <v>NKHT2508/02854</v>
      </c>
      <c r="K36" s="77">
        <v>2854</v>
      </c>
      <c r="L36" s="27" t="s">
        <v>25</v>
      </c>
      <c r="M36" s="25" t="str">
        <f>Sheet1!A36</f>
        <v>00066416</v>
      </c>
      <c r="N36" s="28">
        <f t="shared" si="2"/>
        <v>45888.431060567098</v>
      </c>
      <c r="O36" s="25" t="str">
        <f>Sheet1!C36</f>
        <v>WIN-009</v>
      </c>
      <c r="S36" s="25" t="str">
        <f>Sheet1!N36</f>
        <v>2AJL WM+ DNG 111 Phan Văn Đáng</v>
      </c>
      <c r="V36" s="25" t="str">
        <f t="shared" si="3"/>
        <v>2AJL WM+ DNG 111 Phan Văn Đáng</v>
      </c>
      <c r="Y36" s="25" t="str">
        <f>Sheet1!X36</f>
        <v>GTLX250G</v>
      </c>
      <c r="AB36" s="24" t="s">
        <v>2229</v>
      </c>
      <c r="AC36" s="24" t="s">
        <v>2230</v>
      </c>
      <c r="AE36" s="29">
        <f>Sheet1!U36</f>
        <v>1</v>
      </c>
      <c r="AG36" s="29">
        <f>Sheet1!T36</f>
        <v>50182</v>
      </c>
      <c r="AH36" s="30">
        <f t="shared" si="4"/>
        <v>50182</v>
      </c>
      <c r="AL36" s="32">
        <v>8</v>
      </c>
      <c r="AN36" s="29">
        <f t="shared" si="5"/>
        <v>4014.56</v>
      </c>
      <c r="AO36" s="33" t="s">
        <v>2231</v>
      </c>
      <c r="AQ36" s="34" t="s">
        <v>2232</v>
      </c>
      <c r="AR36" s="34" t="s">
        <v>2233</v>
      </c>
      <c r="AS36" s="34" t="s">
        <v>2234</v>
      </c>
    </row>
    <row r="37" spans="3:45">
      <c r="C37" s="23" t="str">
        <f>VLOOKUP(O37,'[1]mã đối tượng'!$C:$F,4,0)</f>
        <v>B</v>
      </c>
      <c r="D37" s="24" t="s">
        <v>848</v>
      </c>
      <c r="E37" s="24" t="s">
        <v>24</v>
      </c>
      <c r="F37" s="37">
        <f>Sheet1!E37</f>
        <v>45888.4322314815</v>
      </c>
      <c r="G37" s="37">
        <f>Sheet1!F37</f>
        <v>45888.4322314815</v>
      </c>
      <c r="H37" s="25">
        <f>Sheet1!B37</f>
        <v>9105819951</v>
      </c>
      <c r="I37" s="37">
        <f t="shared" si="0"/>
        <v>45888.4322314815</v>
      </c>
      <c r="J37" s="25" t="str">
        <f t="shared" si="1"/>
        <v>NKHT2508/02855</v>
      </c>
      <c r="K37" s="77">
        <v>2855</v>
      </c>
      <c r="L37" s="27" t="s">
        <v>25</v>
      </c>
      <c r="M37" s="25" t="str">
        <f>Sheet1!A37</f>
        <v>00403808</v>
      </c>
      <c r="N37" s="28">
        <f t="shared" si="2"/>
        <v>45888.4322314815</v>
      </c>
      <c r="O37" s="25" t="str">
        <f>Sheet1!C37</f>
        <v>WIN-002</v>
      </c>
      <c r="S37" s="25" t="str">
        <f>Sheet1!N37</f>
        <v>4766 WM+ HNI 78 Cầu Trì</v>
      </c>
      <c r="V37" s="25" t="str">
        <f t="shared" si="3"/>
        <v>4766 WM+ HNI 78 Cầu Trì</v>
      </c>
      <c r="Y37" s="25" t="str">
        <f>Sheet1!X37</f>
        <v>MNH250</v>
      </c>
      <c r="AB37" s="24" t="s">
        <v>2229</v>
      </c>
      <c r="AC37" s="24" t="s">
        <v>2230</v>
      </c>
      <c r="AE37" s="29">
        <f>Sheet1!U37</f>
        <v>2</v>
      </c>
      <c r="AG37" s="29">
        <f>Sheet1!T37</f>
        <v>46000</v>
      </c>
      <c r="AH37" s="30">
        <f t="shared" si="4"/>
        <v>92000</v>
      </c>
      <c r="AL37" s="32">
        <v>8</v>
      </c>
      <c r="AN37" s="29">
        <f t="shared" si="5"/>
        <v>7360</v>
      </c>
      <c r="AO37" s="33" t="s">
        <v>2231</v>
      </c>
      <c r="AQ37" s="34" t="s">
        <v>2232</v>
      </c>
      <c r="AR37" s="34" t="s">
        <v>2233</v>
      </c>
      <c r="AS37" s="34" t="s">
        <v>2234</v>
      </c>
    </row>
    <row r="38" spans="3:45">
      <c r="C38" s="23" t="str">
        <f>VLOOKUP(O38,'[1]mã đối tượng'!$C:$F,4,0)</f>
        <v>B</v>
      </c>
      <c r="D38" s="24" t="s">
        <v>848</v>
      </c>
      <c r="E38" s="24" t="s">
        <v>24</v>
      </c>
      <c r="F38" s="37">
        <f>Sheet1!E38</f>
        <v>45888.4322314815</v>
      </c>
      <c r="G38" s="37">
        <f>Sheet1!F38</f>
        <v>45888.4322314815</v>
      </c>
      <c r="H38" s="25">
        <f>Sheet1!B38</f>
        <v>9105819951</v>
      </c>
      <c r="I38" s="37">
        <f t="shared" si="0"/>
        <v>45888.4322314815</v>
      </c>
      <c r="J38" s="25" t="str">
        <f t="shared" si="1"/>
        <v>NKHT2508/02856</v>
      </c>
      <c r="K38" s="77">
        <v>2856</v>
      </c>
      <c r="L38" s="27" t="s">
        <v>25</v>
      </c>
      <c r="M38" s="25" t="str">
        <f>Sheet1!A38</f>
        <v>00403808</v>
      </c>
      <c r="N38" s="28">
        <f t="shared" si="2"/>
        <v>45888.4322314815</v>
      </c>
      <c r="O38" s="25" t="str">
        <f>Sheet1!C38</f>
        <v>WIN-002</v>
      </c>
      <c r="S38" s="25" t="str">
        <f>Sheet1!N38</f>
        <v>4766 WM+ HNI 78 Cầu Trì</v>
      </c>
      <c r="V38" s="25" t="str">
        <f t="shared" si="3"/>
        <v>4766 WM+ HNI 78 Cầu Trì</v>
      </c>
      <c r="Y38" s="25" t="str">
        <f>Sheet1!X38</f>
        <v>CC300</v>
      </c>
      <c r="AB38" s="24" t="s">
        <v>2229</v>
      </c>
      <c r="AC38" s="24" t="s">
        <v>2230</v>
      </c>
      <c r="AE38" s="29">
        <f>Sheet1!U38</f>
        <v>2</v>
      </c>
      <c r="AG38" s="29">
        <f>Sheet1!T38</f>
        <v>74250</v>
      </c>
      <c r="AH38" s="30">
        <f t="shared" si="4"/>
        <v>148500</v>
      </c>
      <c r="AL38" s="32">
        <v>8</v>
      </c>
      <c r="AN38" s="29">
        <f t="shared" si="5"/>
        <v>11880</v>
      </c>
      <c r="AO38" s="33" t="s">
        <v>2231</v>
      </c>
      <c r="AQ38" s="34" t="s">
        <v>2232</v>
      </c>
      <c r="AR38" s="34" t="s">
        <v>2233</v>
      </c>
      <c r="AS38" s="34" t="s">
        <v>2234</v>
      </c>
    </row>
    <row r="39" spans="3:45">
      <c r="C39" s="23" t="str">
        <f>VLOOKUP(O39,'[1]mã đối tượng'!$C:$F,4,0)</f>
        <v>B</v>
      </c>
      <c r="D39" s="24" t="s">
        <v>848</v>
      </c>
      <c r="E39" s="24" t="s">
        <v>24</v>
      </c>
      <c r="F39" s="37">
        <f>Sheet1!E39</f>
        <v>45888.4322314815</v>
      </c>
      <c r="G39" s="37">
        <f>Sheet1!F39</f>
        <v>45888.4322314815</v>
      </c>
      <c r="H39" s="25">
        <f>Sheet1!B39</f>
        <v>9105819951</v>
      </c>
      <c r="I39" s="37">
        <f t="shared" si="0"/>
        <v>45888.4322314815</v>
      </c>
      <c r="J39" s="25" t="str">
        <f t="shared" si="1"/>
        <v>NKHT2508/02857</v>
      </c>
      <c r="K39" s="77">
        <v>2857</v>
      </c>
      <c r="L39" s="27" t="s">
        <v>25</v>
      </c>
      <c r="M39" s="25" t="str">
        <f>Sheet1!A39</f>
        <v>00403808</v>
      </c>
      <c r="N39" s="28">
        <f t="shared" si="2"/>
        <v>45888.4322314815</v>
      </c>
      <c r="O39" s="25" t="str">
        <f>Sheet1!C39</f>
        <v>WIN-002</v>
      </c>
      <c r="S39" s="25" t="str">
        <f>Sheet1!N39</f>
        <v>4766 WM+ HNI 78 Cầu Trì</v>
      </c>
      <c r="V39" s="25" t="str">
        <f t="shared" si="3"/>
        <v>4766 WM+ HNI 78 Cầu Trì</v>
      </c>
      <c r="Y39" s="25" t="str">
        <f>Sheet1!X39</f>
        <v>CN300</v>
      </c>
      <c r="AB39" s="24" t="s">
        <v>2229</v>
      </c>
      <c r="AC39" s="24" t="s">
        <v>2230</v>
      </c>
      <c r="AE39" s="29">
        <f>Sheet1!U39</f>
        <v>1</v>
      </c>
      <c r="AG39" s="29">
        <f>Sheet1!T39</f>
        <v>70950</v>
      </c>
      <c r="AH39" s="30">
        <f t="shared" si="4"/>
        <v>70950</v>
      </c>
      <c r="AL39" s="32">
        <v>8</v>
      </c>
      <c r="AN39" s="29">
        <f t="shared" si="5"/>
        <v>5676</v>
      </c>
      <c r="AO39" s="33" t="s">
        <v>2231</v>
      </c>
      <c r="AQ39" s="34" t="s">
        <v>2232</v>
      </c>
      <c r="AR39" s="34" t="s">
        <v>2233</v>
      </c>
      <c r="AS39" s="34" t="s">
        <v>2234</v>
      </c>
    </row>
    <row r="40" spans="3:45">
      <c r="C40" s="23" t="str">
        <f>VLOOKUP(O40,'[1]mã đối tượng'!$C:$F,4,0)</f>
        <v>B</v>
      </c>
      <c r="D40" s="24" t="s">
        <v>848</v>
      </c>
      <c r="E40" s="24" t="s">
        <v>24</v>
      </c>
      <c r="F40" s="37">
        <f>Sheet1!E40</f>
        <v>45888.4322314815</v>
      </c>
      <c r="G40" s="37">
        <f>Sheet1!F40</f>
        <v>45888.4322314815</v>
      </c>
      <c r="H40" s="25">
        <f>Sheet1!B40</f>
        <v>9105819951</v>
      </c>
      <c r="I40" s="37">
        <f t="shared" si="0"/>
        <v>45888.4322314815</v>
      </c>
      <c r="J40" s="25" t="str">
        <f t="shared" si="1"/>
        <v>NKHT2508/02858</v>
      </c>
      <c r="K40" s="77">
        <v>2858</v>
      </c>
      <c r="L40" s="27" t="s">
        <v>25</v>
      </c>
      <c r="M40" s="25" t="str">
        <f>Sheet1!A40</f>
        <v>00403808</v>
      </c>
      <c r="N40" s="28">
        <f t="shared" si="2"/>
        <v>45888.4322314815</v>
      </c>
      <c r="O40" s="25" t="str">
        <f>Sheet1!C40</f>
        <v>WIN-002</v>
      </c>
      <c r="S40" s="25" t="str">
        <f>Sheet1!N40</f>
        <v>4766 WM+ HNI 78 Cầu Trì</v>
      </c>
      <c r="V40" s="25" t="str">
        <f t="shared" si="3"/>
        <v>4766 WM+ HNI 78 Cầu Trì</v>
      </c>
      <c r="Y40" s="25" t="str">
        <f>Sheet1!X40</f>
        <v>TH200</v>
      </c>
      <c r="AB40" s="24" t="s">
        <v>2229</v>
      </c>
      <c r="AC40" s="24" t="s">
        <v>2230</v>
      </c>
      <c r="AE40" s="29">
        <f>Sheet1!U40</f>
        <v>2</v>
      </c>
      <c r="AG40" s="29">
        <f>Sheet1!T40</f>
        <v>55595</v>
      </c>
      <c r="AH40" s="30">
        <f t="shared" si="4"/>
        <v>111190</v>
      </c>
      <c r="AL40" s="32">
        <v>8</v>
      </c>
      <c r="AN40" s="29">
        <f t="shared" si="5"/>
        <v>8895.2000000000007</v>
      </c>
      <c r="AO40" s="33" t="s">
        <v>2231</v>
      </c>
      <c r="AQ40" s="34" t="s">
        <v>2232</v>
      </c>
      <c r="AR40" s="34" t="s">
        <v>2233</v>
      </c>
      <c r="AS40" s="34" t="s">
        <v>2234</v>
      </c>
    </row>
    <row r="41" spans="3:45">
      <c r="C41" s="23" t="str">
        <f>VLOOKUP(O41,'[1]mã đối tượng'!$C:$F,4,0)</f>
        <v>B</v>
      </c>
      <c r="D41" s="24" t="s">
        <v>848</v>
      </c>
      <c r="E41" s="24" t="s">
        <v>24</v>
      </c>
      <c r="F41" s="37">
        <f>Sheet1!E41</f>
        <v>45888.4382827546</v>
      </c>
      <c r="G41" s="37">
        <f>Sheet1!F41</f>
        <v>45888.4382827546</v>
      </c>
      <c r="H41" s="25">
        <f>Sheet1!B41</f>
        <v>9105820038</v>
      </c>
      <c r="I41" s="37">
        <f t="shared" si="0"/>
        <v>45888.4382827546</v>
      </c>
      <c r="J41" s="25" t="str">
        <f t="shared" si="1"/>
        <v>NKHT2508/02859</v>
      </c>
      <c r="K41" s="77">
        <v>2859</v>
      </c>
      <c r="L41" s="27" t="s">
        <v>25</v>
      </c>
      <c r="M41" s="25" t="str">
        <f>Sheet1!A41</f>
        <v>00015138</v>
      </c>
      <c r="N41" s="28">
        <f t="shared" si="2"/>
        <v>45888.4382827546</v>
      </c>
      <c r="O41" s="25" t="str">
        <f>Sheet1!C41</f>
        <v>WIN-003</v>
      </c>
      <c r="S41" s="25" t="str">
        <f>Sheet1!N41</f>
        <v>6178 WM+ PTO Khu 22 Hoàng Xá</v>
      </c>
      <c r="V41" s="25" t="str">
        <f t="shared" si="3"/>
        <v>6178 WM+ PTO Khu 22 Hoàng Xá</v>
      </c>
      <c r="Y41" s="25" t="str">
        <f>Sheet1!X41</f>
        <v>GSG250</v>
      </c>
      <c r="AB41" s="24" t="s">
        <v>2229</v>
      </c>
      <c r="AC41" s="24" t="s">
        <v>2230</v>
      </c>
      <c r="AE41" s="29">
        <f>Sheet1!U41</f>
        <v>1</v>
      </c>
      <c r="AG41" s="29">
        <f>Sheet1!T41</f>
        <v>50400</v>
      </c>
      <c r="AH41" s="30">
        <f t="shared" si="4"/>
        <v>50400</v>
      </c>
      <c r="AL41" s="32">
        <v>8</v>
      </c>
      <c r="AN41" s="29">
        <f t="shared" si="5"/>
        <v>4032</v>
      </c>
      <c r="AO41" s="33" t="s">
        <v>2231</v>
      </c>
      <c r="AQ41" s="34" t="s">
        <v>2232</v>
      </c>
      <c r="AR41" s="34" t="s">
        <v>2233</v>
      </c>
      <c r="AS41" s="34" t="s">
        <v>2234</v>
      </c>
    </row>
    <row r="42" spans="3:45">
      <c r="C42" s="23" t="str">
        <f>VLOOKUP(O42,'[1]mã đối tượng'!$C:$F,4,0)</f>
        <v>B</v>
      </c>
      <c r="D42" s="24" t="s">
        <v>848</v>
      </c>
      <c r="E42" s="24" t="s">
        <v>24</v>
      </c>
      <c r="F42" s="37">
        <f>Sheet1!E42</f>
        <v>45888.4382827546</v>
      </c>
      <c r="G42" s="37">
        <f>Sheet1!F42</f>
        <v>45888.4382827546</v>
      </c>
      <c r="H42" s="25">
        <f>Sheet1!B42</f>
        <v>9105820038</v>
      </c>
      <c r="I42" s="37">
        <f t="shared" si="0"/>
        <v>45888.4382827546</v>
      </c>
      <c r="J42" s="25" t="str">
        <f t="shared" si="1"/>
        <v>NKHT2508/02860</v>
      </c>
      <c r="K42" s="77">
        <v>2860</v>
      </c>
      <c r="L42" s="27" t="s">
        <v>25</v>
      </c>
      <c r="M42" s="25" t="str">
        <f>Sheet1!A42</f>
        <v>00015138</v>
      </c>
      <c r="N42" s="28">
        <f t="shared" si="2"/>
        <v>45888.4382827546</v>
      </c>
      <c r="O42" s="25" t="str">
        <f>Sheet1!C42</f>
        <v>WIN-003</v>
      </c>
      <c r="S42" s="25" t="str">
        <f>Sheet1!N42</f>
        <v>6178 WM+ PTO Khu 22 Hoàng Xá</v>
      </c>
      <c r="V42" s="25" t="str">
        <f t="shared" si="3"/>
        <v>6178 WM+ PTO Khu 22 Hoàng Xá</v>
      </c>
      <c r="Y42" s="25" t="str">
        <f>Sheet1!X42</f>
        <v>CC300</v>
      </c>
      <c r="AB42" s="24" t="s">
        <v>2229</v>
      </c>
      <c r="AC42" s="24" t="s">
        <v>2230</v>
      </c>
      <c r="AE42" s="29">
        <f>Sheet1!U42</f>
        <v>1</v>
      </c>
      <c r="AG42" s="29">
        <f>Sheet1!T42</f>
        <v>74250</v>
      </c>
      <c r="AH42" s="30">
        <f t="shared" si="4"/>
        <v>74250</v>
      </c>
      <c r="AL42" s="32">
        <v>8</v>
      </c>
      <c r="AN42" s="29">
        <f t="shared" si="5"/>
        <v>5940</v>
      </c>
      <c r="AO42" s="33" t="s">
        <v>2231</v>
      </c>
      <c r="AQ42" s="34" t="s">
        <v>2232</v>
      </c>
      <c r="AR42" s="34" t="s">
        <v>2233</v>
      </c>
      <c r="AS42" s="34" t="s">
        <v>2234</v>
      </c>
    </row>
    <row r="43" spans="3:45">
      <c r="C43" s="23" t="str">
        <f>VLOOKUP(O43,'[1]mã đối tượng'!$C:$F,4,0)</f>
        <v>B</v>
      </c>
      <c r="D43" s="24" t="s">
        <v>848</v>
      </c>
      <c r="E43" s="24" t="s">
        <v>24</v>
      </c>
      <c r="F43" s="37">
        <f>Sheet1!E43</f>
        <v>45888.444238576398</v>
      </c>
      <c r="G43" s="37">
        <f>Sheet1!F43</f>
        <v>45888.444238576398</v>
      </c>
      <c r="H43" s="25">
        <f>Sheet1!B43</f>
        <v>9105820091</v>
      </c>
      <c r="I43" s="37">
        <f t="shared" si="0"/>
        <v>45888.444238576398</v>
      </c>
      <c r="J43" s="25" t="str">
        <f t="shared" si="1"/>
        <v>NKHT2508/02861</v>
      </c>
      <c r="K43" s="77">
        <v>2861</v>
      </c>
      <c r="L43" s="27" t="s">
        <v>25</v>
      </c>
      <c r="M43" s="25" t="str">
        <f>Sheet1!A43</f>
        <v>00027697</v>
      </c>
      <c r="N43" s="28">
        <f t="shared" si="2"/>
        <v>45888.444238576398</v>
      </c>
      <c r="O43" s="25" t="str">
        <f>Sheet1!C43</f>
        <v>WIN-020</v>
      </c>
      <c r="S43" s="25" t="str">
        <f>Sheet1!N43</f>
        <v>3633 WM+ THA 291 Lý Nhân Tông</v>
      </c>
      <c r="V43" s="25" t="str">
        <f t="shared" si="3"/>
        <v>3633 WM+ THA 291 Lý Nhân Tông</v>
      </c>
      <c r="Y43" s="25" t="str">
        <f>Sheet1!X43</f>
        <v>CN300</v>
      </c>
      <c r="AB43" s="24" t="s">
        <v>2229</v>
      </c>
      <c r="AC43" s="24" t="s">
        <v>2230</v>
      </c>
      <c r="AE43" s="29">
        <f>Sheet1!U43</f>
        <v>1</v>
      </c>
      <c r="AG43" s="29">
        <f>Sheet1!T43</f>
        <v>70950</v>
      </c>
      <c r="AH43" s="30">
        <f t="shared" si="4"/>
        <v>70950</v>
      </c>
      <c r="AL43" s="32">
        <v>8</v>
      </c>
      <c r="AN43" s="29">
        <f t="shared" si="5"/>
        <v>5676</v>
      </c>
      <c r="AO43" s="33" t="s">
        <v>2231</v>
      </c>
      <c r="AQ43" s="34" t="s">
        <v>2232</v>
      </c>
      <c r="AR43" s="34" t="s">
        <v>2233</v>
      </c>
      <c r="AS43" s="34" t="s">
        <v>2234</v>
      </c>
    </row>
    <row r="44" spans="3:45">
      <c r="C44" s="23" t="str">
        <f>VLOOKUP(O44,'[1]mã đối tượng'!$C:$F,4,0)</f>
        <v>B</v>
      </c>
      <c r="D44" s="24" t="s">
        <v>848</v>
      </c>
      <c r="E44" s="24" t="s">
        <v>24</v>
      </c>
      <c r="F44" s="37">
        <f>Sheet1!E44</f>
        <v>45888.446001388897</v>
      </c>
      <c r="G44" s="37">
        <f>Sheet1!F44</f>
        <v>45888.446001388897</v>
      </c>
      <c r="H44" s="25">
        <f>Sheet1!B44</f>
        <v>9105820120</v>
      </c>
      <c r="I44" s="37">
        <f t="shared" si="0"/>
        <v>45888.446001388897</v>
      </c>
      <c r="J44" s="25" t="str">
        <f t="shared" si="1"/>
        <v>NKHT2508/02862</v>
      </c>
      <c r="K44" s="77">
        <v>2862</v>
      </c>
      <c r="L44" s="27" t="s">
        <v>25</v>
      </c>
      <c r="M44" s="25" t="str">
        <f>Sheet1!A44</f>
        <v>00403877</v>
      </c>
      <c r="N44" s="28">
        <f t="shared" si="2"/>
        <v>45888.446001388897</v>
      </c>
      <c r="O44" s="25" t="str">
        <f>Sheet1!C44</f>
        <v>WIN-002</v>
      </c>
      <c r="S44" s="25" t="str">
        <f>Sheet1!N44</f>
        <v>2B36 WM+ HNI Bảo Tháp, Quang Minh</v>
      </c>
      <c r="V44" s="25" t="str">
        <f t="shared" si="3"/>
        <v>2B36 WM+ HNI Bảo Tháp, Quang Minh</v>
      </c>
      <c r="Y44" s="25" t="str">
        <f>Sheet1!X44</f>
        <v>GM500</v>
      </c>
      <c r="AB44" s="24" t="s">
        <v>2229</v>
      </c>
      <c r="AC44" s="24" t="s">
        <v>2230</v>
      </c>
      <c r="AE44" s="29">
        <f>Sheet1!U44</f>
        <v>1</v>
      </c>
      <c r="AG44" s="29">
        <f>Sheet1!T44</f>
        <v>111058</v>
      </c>
      <c r="AH44" s="30">
        <f t="shared" si="4"/>
        <v>111058</v>
      </c>
      <c r="AL44" s="32">
        <v>8</v>
      </c>
      <c r="AN44" s="29">
        <f t="shared" si="5"/>
        <v>8884.64</v>
      </c>
      <c r="AO44" s="33" t="s">
        <v>2231</v>
      </c>
      <c r="AQ44" s="34" t="s">
        <v>2232</v>
      </c>
      <c r="AR44" s="34" t="s">
        <v>2233</v>
      </c>
      <c r="AS44" s="34" t="s">
        <v>2234</v>
      </c>
    </row>
    <row r="45" spans="3:45">
      <c r="C45" s="23" t="str">
        <f>VLOOKUP(O45,'[1]mã đối tượng'!$C:$F,4,0)</f>
        <v>B</v>
      </c>
      <c r="D45" s="24" t="s">
        <v>848</v>
      </c>
      <c r="E45" s="24" t="s">
        <v>24</v>
      </c>
      <c r="F45" s="37">
        <f>Sheet1!E45</f>
        <v>45888.451302280097</v>
      </c>
      <c r="G45" s="37">
        <f>Sheet1!F45</f>
        <v>45888.451302280097</v>
      </c>
      <c r="H45" s="25">
        <f>Sheet1!B45</f>
        <v>9105820188</v>
      </c>
      <c r="I45" s="37">
        <f t="shared" si="0"/>
        <v>45888.451302280097</v>
      </c>
      <c r="J45" s="25" t="str">
        <f t="shared" si="1"/>
        <v>NKHT2508/02863</v>
      </c>
      <c r="K45" s="77">
        <v>2863</v>
      </c>
      <c r="L45" s="27" t="s">
        <v>25</v>
      </c>
      <c r="M45" s="25" t="str">
        <f>Sheet1!A45</f>
        <v>00027699</v>
      </c>
      <c r="N45" s="28">
        <f t="shared" si="2"/>
        <v>45888.451302280097</v>
      </c>
      <c r="O45" s="25" t="str">
        <f>Sheet1!C45</f>
        <v>WIN-020</v>
      </c>
      <c r="S45" s="25" t="str">
        <f>Sheet1!N45</f>
        <v>5731 WM+ THA 04 Đường Thanh Niên</v>
      </c>
      <c r="V45" s="25" t="str">
        <f t="shared" si="3"/>
        <v>5731 WM+ THA 04 Đường Thanh Niên</v>
      </c>
      <c r="Y45" s="25" t="str">
        <f>Sheet1!X45</f>
        <v>TH200</v>
      </c>
      <c r="AB45" s="24" t="s">
        <v>2229</v>
      </c>
      <c r="AC45" s="24" t="s">
        <v>2230</v>
      </c>
      <c r="AE45" s="29">
        <f>Sheet1!U45</f>
        <v>1</v>
      </c>
      <c r="AG45" s="29">
        <f>Sheet1!T45</f>
        <v>55595</v>
      </c>
      <c r="AH45" s="30">
        <f t="shared" si="4"/>
        <v>55595</v>
      </c>
      <c r="AL45" s="32">
        <v>8</v>
      </c>
      <c r="AN45" s="29">
        <f t="shared" si="5"/>
        <v>4447.6000000000004</v>
      </c>
      <c r="AO45" s="33" t="s">
        <v>2231</v>
      </c>
      <c r="AQ45" s="34" t="s">
        <v>2232</v>
      </c>
      <c r="AR45" s="34" t="s">
        <v>2233</v>
      </c>
      <c r="AS45" s="34" t="s">
        <v>2234</v>
      </c>
    </row>
    <row r="46" spans="3:45">
      <c r="C46" s="23" t="str">
        <f>VLOOKUP(O46,'[1]mã đối tượng'!$C:$F,4,0)</f>
        <v>N</v>
      </c>
      <c r="D46" s="24" t="s">
        <v>848</v>
      </c>
      <c r="E46" s="24" t="s">
        <v>24</v>
      </c>
      <c r="F46" s="37">
        <f>Sheet1!E46</f>
        <v>45888.451614386599</v>
      </c>
      <c r="G46" s="37">
        <f>Sheet1!F46</f>
        <v>45888.451614386599</v>
      </c>
      <c r="H46" s="25">
        <f>Sheet1!B46</f>
        <v>9105820207</v>
      </c>
      <c r="I46" s="37">
        <f t="shared" si="0"/>
        <v>45888.451614386599</v>
      </c>
      <c r="J46" s="25" t="str">
        <f t="shared" si="1"/>
        <v>NKHT2508/02864</v>
      </c>
      <c r="K46" s="77">
        <v>2864</v>
      </c>
      <c r="L46" s="27" t="s">
        <v>25</v>
      </c>
      <c r="M46" s="25" t="str">
        <f>Sheet1!A46</f>
        <v>00132073</v>
      </c>
      <c r="N46" s="28">
        <f t="shared" si="2"/>
        <v>45888.451614386599</v>
      </c>
      <c r="O46" s="25" t="str">
        <f>Sheet1!C46</f>
        <v>WIN</v>
      </c>
      <c r="S46" s="25" t="str">
        <f>Sheet1!N46</f>
        <v>6279 WM+ HCM 244 Điện Biên Phủ</v>
      </c>
      <c r="V46" s="25" t="str">
        <f t="shared" si="3"/>
        <v>6279 WM+ HCM 244 Điện Biên Phủ</v>
      </c>
      <c r="Y46" s="25" t="str">
        <f>Sheet1!X46</f>
        <v>GXD500</v>
      </c>
      <c r="AB46" s="24" t="s">
        <v>2229</v>
      </c>
      <c r="AC46" s="24" t="s">
        <v>2230</v>
      </c>
      <c r="AE46" s="29">
        <f>Sheet1!U46</f>
        <v>1</v>
      </c>
      <c r="AG46" s="29">
        <f>Sheet1!T46</f>
        <v>111606</v>
      </c>
      <c r="AH46" s="30">
        <f t="shared" si="4"/>
        <v>111606</v>
      </c>
      <c r="AL46" s="32">
        <v>8</v>
      </c>
      <c r="AN46" s="29">
        <f t="shared" si="5"/>
        <v>8928.48</v>
      </c>
      <c r="AO46" s="33" t="s">
        <v>2231</v>
      </c>
      <c r="AQ46" s="34" t="s">
        <v>2232</v>
      </c>
      <c r="AR46" s="34" t="s">
        <v>2233</v>
      </c>
      <c r="AS46" s="34" t="s">
        <v>2234</v>
      </c>
    </row>
    <row r="47" spans="3:45">
      <c r="C47" s="23" t="str">
        <f>VLOOKUP(O47,'[1]mã đối tượng'!$C:$F,4,0)</f>
        <v>N</v>
      </c>
      <c r="D47" s="24" t="s">
        <v>848</v>
      </c>
      <c r="E47" s="24" t="s">
        <v>24</v>
      </c>
      <c r="F47" s="37">
        <f>Sheet1!E47</f>
        <v>45888.451614386599</v>
      </c>
      <c r="G47" s="37">
        <f>Sheet1!F47</f>
        <v>45888.451614386599</v>
      </c>
      <c r="H47" s="25">
        <f>Sheet1!B47</f>
        <v>9105820207</v>
      </c>
      <c r="I47" s="37">
        <f t="shared" si="0"/>
        <v>45888.451614386599</v>
      </c>
      <c r="J47" s="25" t="str">
        <f t="shared" si="1"/>
        <v>NKHT2508/02865</v>
      </c>
      <c r="K47" s="77">
        <v>2865</v>
      </c>
      <c r="L47" s="27" t="s">
        <v>25</v>
      </c>
      <c r="M47" s="25" t="str">
        <f>Sheet1!A47</f>
        <v>00132073</v>
      </c>
      <c r="N47" s="28">
        <f t="shared" si="2"/>
        <v>45888.451614386599</v>
      </c>
      <c r="O47" s="25" t="str">
        <f>Sheet1!C47</f>
        <v>WIN</v>
      </c>
      <c r="S47" s="25" t="str">
        <f>Sheet1!N47</f>
        <v>6279 WM+ HCM 244 Điện Biên Phủ</v>
      </c>
      <c r="V47" s="25" t="str">
        <f t="shared" si="3"/>
        <v>6279 WM+ HCM 244 Điện Biên Phủ</v>
      </c>
      <c r="Y47" s="25" t="str">
        <f>Sheet1!X47</f>
        <v>GL250KT</v>
      </c>
      <c r="AB47" s="24" t="s">
        <v>2229</v>
      </c>
      <c r="AC47" s="24" t="s">
        <v>2230</v>
      </c>
      <c r="AE47" s="29">
        <f>Sheet1!U47</f>
        <v>1</v>
      </c>
      <c r="AG47" s="29">
        <f>Sheet1!T47</f>
        <v>49500</v>
      </c>
      <c r="AH47" s="30">
        <f t="shared" si="4"/>
        <v>49500</v>
      </c>
      <c r="AL47" s="32">
        <v>8</v>
      </c>
      <c r="AN47" s="29">
        <f t="shared" si="5"/>
        <v>3960</v>
      </c>
      <c r="AO47" s="33" t="s">
        <v>2231</v>
      </c>
      <c r="AQ47" s="34" t="s">
        <v>2232</v>
      </c>
      <c r="AR47" s="34" t="s">
        <v>2233</v>
      </c>
      <c r="AS47" s="34" t="s">
        <v>2234</v>
      </c>
    </row>
    <row r="48" spans="3:45">
      <c r="C48" s="23" t="str">
        <f>VLOOKUP(O48,'[1]mã đối tượng'!$C:$F,4,0)</f>
        <v>N</v>
      </c>
      <c r="D48" s="24" t="s">
        <v>848</v>
      </c>
      <c r="E48" s="24" t="s">
        <v>24</v>
      </c>
      <c r="F48" s="37">
        <f>Sheet1!E48</f>
        <v>45888.451614386599</v>
      </c>
      <c r="G48" s="37">
        <f>Sheet1!F48</f>
        <v>45888.451614386599</v>
      </c>
      <c r="H48" s="25">
        <f>Sheet1!B48</f>
        <v>9105820207</v>
      </c>
      <c r="I48" s="37">
        <f t="shared" si="0"/>
        <v>45888.451614386599</v>
      </c>
      <c r="J48" s="25" t="str">
        <f t="shared" si="1"/>
        <v>NKHT2508/02866</v>
      </c>
      <c r="K48" s="77">
        <v>2866</v>
      </c>
      <c r="L48" s="27" t="s">
        <v>25</v>
      </c>
      <c r="M48" s="25" t="str">
        <f>Sheet1!A48</f>
        <v>00132073</v>
      </c>
      <c r="N48" s="28">
        <f t="shared" si="2"/>
        <v>45888.451614386599</v>
      </c>
      <c r="O48" s="25" t="str">
        <f>Sheet1!C48</f>
        <v>WIN</v>
      </c>
      <c r="S48" s="25" t="str">
        <f>Sheet1!N48</f>
        <v>6279 WM+ HCM 244 Điện Biên Phủ</v>
      </c>
      <c r="V48" s="25" t="str">
        <f t="shared" si="3"/>
        <v>6279 WM+ HCM 244 Điện Biên Phủ</v>
      </c>
      <c r="Y48" s="25" t="str">
        <f>Sheet1!X48</f>
        <v>GTLX250G</v>
      </c>
      <c r="AB48" s="24" t="s">
        <v>2229</v>
      </c>
      <c r="AC48" s="24" t="s">
        <v>2230</v>
      </c>
      <c r="AE48" s="29">
        <f>Sheet1!U48</f>
        <v>1</v>
      </c>
      <c r="AG48" s="29">
        <f>Sheet1!T48</f>
        <v>50182</v>
      </c>
      <c r="AH48" s="30">
        <f t="shared" si="4"/>
        <v>50182</v>
      </c>
      <c r="AL48" s="32">
        <v>8</v>
      </c>
      <c r="AN48" s="29">
        <f t="shared" si="5"/>
        <v>4014.56</v>
      </c>
      <c r="AO48" s="33" t="s">
        <v>2231</v>
      </c>
      <c r="AQ48" s="34" t="s">
        <v>2232</v>
      </c>
      <c r="AR48" s="34" t="s">
        <v>2233</v>
      </c>
      <c r="AS48" s="34" t="s">
        <v>2234</v>
      </c>
    </row>
    <row r="49" spans="3:45">
      <c r="C49" s="23" t="str">
        <f>VLOOKUP(O49,'[1]mã đối tượng'!$C:$F,4,0)</f>
        <v>N</v>
      </c>
      <c r="D49" s="24" t="s">
        <v>848</v>
      </c>
      <c r="E49" s="24" t="s">
        <v>24</v>
      </c>
      <c r="F49" s="37">
        <f>Sheet1!E49</f>
        <v>45888.451614386599</v>
      </c>
      <c r="G49" s="37">
        <f>Sheet1!F49</f>
        <v>45888.451614386599</v>
      </c>
      <c r="H49" s="25">
        <f>Sheet1!B49</f>
        <v>9105820207</v>
      </c>
      <c r="I49" s="37">
        <f t="shared" si="0"/>
        <v>45888.451614386599</v>
      </c>
      <c r="J49" s="25" t="str">
        <f t="shared" si="1"/>
        <v>NKHT2508/02867</v>
      </c>
      <c r="K49" s="77">
        <v>2867</v>
      </c>
      <c r="L49" s="27" t="s">
        <v>25</v>
      </c>
      <c r="M49" s="25" t="str">
        <f>Sheet1!A49</f>
        <v>00132073</v>
      </c>
      <c r="N49" s="28">
        <f t="shared" si="2"/>
        <v>45888.451614386599</v>
      </c>
      <c r="O49" s="25" t="str">
        <f>Sheet1!C49</f>
        <v>WIN</v>
      </c>
      <c r="S49" s="25" t="str">
        <f>Sheet1!N49</f>
        <v>6279 WM+ HCM 244 Điện Biên Phủ</v>
      </c>
      <c r="V49" s="25" t="str">
        <f t="shared" si="3"/>
        <v>6279 WM+ HCM 244 Điện Biên Phủ</v>
      </c>
      <c r="Y49" s="25" t="str">
        <f>Sheet1!X49</f>
        <v>GM500</v>
      </c>
      <c r="AB49" s="24" t="s">
        <v>2229</v>
      </c>
      <c r="AC49" s="24" t="s">
        <v>2230</v>
      </c>
      <c r="AE49" s="29">
        <f>Sheet1!U49</f>
        <v>2</v>
      </c>
      <c r="AG49" s="29">
        <f>Sheet1!T49</f>
        <v>111058</v>
      </c>
      <c r="AH49" s="30">
        <f t="shared" si="4"/>
        <v>222116</v>
      </c>
      <c r="AL49" s="32">
        <v>8</v>
      </c>
      <c r="AN49" s="29">
        <f t="shared" si="5"/>
        <v>17769.28</v>
      </c>
      <c r="AO49" s="33" t="s">
        <v>2231</v>
      </c>
      <c r="AQ49" s="34" t="s">
        <v>2232</v>
      </c>
      <c r="AR49" s="34" t="s">
        <v>2233</v>
      </c>
      <c r="AS49" s="34" t="s">
        <v>2234</v>
      </c>
    </row>
    <row r="50" spans="3:45">
      <c r="C50" s="23" t="str">
        <f>VLOOKUP(O50,'[1]mã đối tượng'!$C:$F,4,0)</f>
        <v>N</v>
      </c>
      <c r="D50" s="24" t="s">
        <v>848</v>
      </c>
      <c r="E50" s="24" t="s">
        <v>24</v>
      </c>
      <c r="F50" s="37">
        <f>Sheet1!E50</f>
        <v>45888.451614386599</v>
      </c>
      <c r="G50" s="37">
        <f>Sheet1!F50</f>
        <v>45888.451614386599</v>
      </c>
      <c r="H50" s="25">
        <f>Sheet1!B50</f>
        <v>9105820207</v>
      </c>
      <c r="I50" s="37">
        <f t="shared" si="0"/>
        <v>45888.451614386599</v>
      </c>
      <c r="J50" s="25" t="str">
        <f t="shared" si="1"/>
        <v>NKHT2508/02868</v>
      </c>
      <c r="K50" s="77">
        <v>2868</v>
      </c>
      <c r="L50" s="27" t="s">
        <v>25</v>
      </c>
      <c r="M50" s="25" t="str">
        <f>Sheet1!A50</f>
        <v>00132073</v>
      </c>
      <c r="N50" s="28">
        <f t="shared" si="2"/>
        <v>45888.451614386599</v>
      </c>
      <c r="O50" s="25" t="str">
        <f>Sheet1!C50</f>
        <v>WIN</v>
      </c>
      <c r="S50" s="25" t="str">
        <f>Sheet1!N50</f>
        <v>6279 WM+ HCM 244 Điện Biên Phủ</v>
      </c>
      <c r="V50" s="25" t="str">
        <f t="shared" si="3"/>
        <v>6279 WM+ HCM 244 Điện Biên Phủ</v>
      </c>
      <c r="Y50" s="25" t="str">
        <f>Sheet1!X50</f>
        <v>TH200</v>
      </c>
      <c r="AB50" s="24" t="s">
        <v>2229</v>
      </c>
      <c r="AC50" s="24" t="s">
        <v>2230</v>
      </c>
      <c r="AE50" s="29">
        <f>Sheet1!U50</f>
        <v>2</v>
      </c>
      <c r="AG50" s="29">
        <f>Sheet1!T50</f>
        <v>55595</v>
      </c>
      <c r="AH50" s="30">
        <f t="shared" si="4"/>
        <v>111190</v>
      </c>
      <c r="AL50" s="32">
        <v>8</v>
      </c>
      <c r="AN50" s="29">
        <f t="shared" si="5"/>
        <v>8895.2000000000007</v>
      </c>
      <c r="AO50" s="33" t="s">
        <v>2231</v>
      </c>
      <c r="AQ50" s="34" t="s">
        <v>2232</v>
      </c>
      <c r="AR50" s="34" t="s">
        <v>2233</v>
      </c>
      <c r="AS50" s="34" t="s">
        <v>2234</v>
      </c>
    </row>
    <row r="51" spans="3:45">
      <c r="C51" s="23" t="str">
        <f>VLOOKUP(O51,'[1]mã đối tượng'!$C:$F,4,0)</f>
        <v>N</v>
      </c>
      <c r="D51" s="24" t="s">
        <v>848</v>
      </c>
      <c r="E51" s="24" t="s">
        <v>24</v>
      </c>
      <c r="F51" s="37">
        <f>Sheet1!E51</f>
        <v>45888.453659108804</v>
      </c>
      <c r="G51" s="37">
        <f>Sheet1!F51</f>
        <v>45888.453659108804</v>
      </c>
      <c r="H51" s="25">
        <f>Sheet1!B51</f>
        <v>9105820191</v>
      </c>
      <c r="I51" s="37">
        <f t="shared" si="0"/>
        <v>45888.453659108804</v>
      </c>
      <c r="J51" s="25" t="str">
        <f t="shared" si="1"/>
        <v>NKHT2508/02869</v>
      </c>
      <c r="K51" s="77">
        <v>2869</v>
      </c>
      <c r="L51" s="27" t="s">
        <v>25</v>
      </c>
      <c r="M51" s="25" t="str">
        <f>Sheet1!A51</f>
        <v>00012754</v>
      </c>
      <c r="N51" s="28">
        <f t="shared" si="2"/>
        <v>45888.453659108804</v>
      </c>
      <c r="O51" s="25" t="str">
        <f>Sheet1!C51</f>
        <v>WIN-047</v>
      </c>
      <c r="S51" s="25" t="str">
        <f>Sheet1!N51</f>
        <v>6650 WM+ VTU 797 Bình Giã</v>
      </c>
      <c r="V51" s="25" t="str">
        <f t="shared" si="3"/>
        <v>6650 WM+ VTU 797 Bình Giã</v>
      </c>
      <c r="Y51" s="25" t="str">
        <f>Sheet1!X51</f>
        <v>GL250KT</v>
      </c>
      <c r="AB51" s="24" t="s">
        <v>2229</v>
      </c>
      <c r="AC51" s="24" t="s">
        <v>2230</v>
      </c>
      <c r="AE51" s="29">
        <f>Sheet1!U51</f>
        <v>2</v>
      </c>
      <c r="AG51" s="29">
        <f>Sheet1!T51</f>
        <v>49500</v>
      </c>
      <c r="AH51" s="30">
        <f t="shared" si="4"/>
        <v>99000</v>
      </c>
      <c r="AL51" s="32">
        <v>8</v>
      </c>
      <c r="AN51" s="29">
        <f t="shared" si="5"/>
        <v>7920</v>
      </c>
      <c r="AO51" s="33" t="s">
        <v>2231</v>
      </c>
      <c r="AQ51" s="34" t="s">
        <v>2232</v>
      </c>
      <c r="AR51" s="34" t="s">
        <v>2233</v>
      </c>
      <c r="AS51" s="34" t="s">
        <v>2234</v>
      </c>
    </row>
    <row r="52" spans="3:45">
      <c r="C52" s="23" t="str">
        <f>VLOOKUP(O52,'[1]mã đối tượng'!$C:$F,4,0)</f>
        <v>N</v>
      </c>
      <c r="D52" s="24" t="s">
        <v>848</v>
      </c>
      <c r="E52" s="24" t="s">
        <v>24</v>
      </c>
      <c r="F52" s="37">
        <f>Sheet1!E52</f>
        <v>45888.453659108804</v>
      </c>
      <c r="G52" s="37">
        <f>Sheet1!F52</f>
        <v>45888.453659108804</v>
      </c>
      <c r="H52" s="25">
        <f>Sheet1!B52</f>
        <v>9105820191</v>
      </c>
      <c r="I52" s="37">
        <f t="shared" si="0"/>
        <v>45888.453659108804</v>
      </c>
      <c r="J52" s="25" t="str">
        <f t="shared" si="1"/>
        <v>NKHT2508/02870</v>
      </c>
      <c r="K52" s="77">
        <v>2870</v>
      </c>
      <c r="L52" s="27" t="s">
        <v>25</v>
      </c>
      <c r="M52" s="25" t="str">
        <f>Sheet1!A52</f>
        <v>00012754</v>
      </c>
      <c r="N52" s="28">
        <f t="shared" si="2"/>
        <v>45888.453659108804</v>
      </c>
      <c r="O52" s="25" t="str">
        <f>Sheet1!C52</f>
        <v>WIN-047</v>
      </c>
      <c r="S52" s="25" t="str">
        <f>Sheet1!N52</f>
        <v>6650 WM+ VTU 797 Bình Giã</v>
      </c>
      <c r="V52" s="25" t="str">
        <f t="shared" si="3"/>
        <v>6650 WM+ VTU 797 Bình Giã</v>
      </c>
      <c r="Y52" s="25" t="str">
        <f>Sheet1!X52</f>
        <v>GTLX250G</v>
      </c>
      <c r="AB52" s="24" t="s">
        <v>2229</v>
      </c>
      <c r="AC52" s="24" t="s">
        <v>2230</v>
      </c>
      <c r="AE52" s="29">
        <f>Sheet1!U52</f>
        <v>7</v>
      </c>
      <c r="AG52" s="29">
        <f>Sheet1!T52</f>
        <v>50182</v>
      </c>
      <c r="AH52" s="30">
        <f t="shared" si="4"/>
        <v>351274</v>
      </c>
      <c r="AL52" s="32">
        <v>8</v>
      </c>
      <c r="AN52" s="29">
        <f t="shared" si="5"/>
        <v>28101.920000000002</v>
      </c>
      <c r="AO52" s="33" t="s">
        <v>2231</v>
      </c>
      <c r="AQ52" s="34" t="s">
        <v>2232</v>
      </c>
      <c r="AR52" s="34" t="s">
        <v>2233</v>
      </c>
      <c r="AS52" s="34" t="s">
        <v>2234</v>
      </c>
    </row>
    <row r="53" spans="3:45">
      <c r="C53" s="23" t="str">
        <f>VLOOKUP(O53,'[1]mã đối tượng'!$C:$F,4,0)</f>
        <v>N</v>
      </c>
      <c r="D53" s="24" t="s">
        <v>848</v>
      </c>
      <c r="E53" s="24" t="s">
        <v>24</v>
      </c>
      <c r="F53" s="37">
        <f>Sheet1!E53</f>
        <v>45888.453659108804</v>
      </c>
      <c r="G53" s="37">
        <f>Sheet1!F53</f>
        <v>45888.453659108804</v>
      </c>
      <c r="H53" s="25">
        <f>Sheet1!B53</f>
        <v>9105820191</v>
      </c>
      <c r="I53" s="37">
        <f t="shared" si="0"/>
        <v>45888.453659108804</v>
      </c>
      <c r="J53" s="25" t="str">
        <f t="shared" si="1"/>
        <v>NKHT2508/02871</v>
      </c>
      <c r="K53" s="77">
        <v>2871</v>
      </c>
      <c r="L53" s="27" t="s">
        <v>25</v>
      </c>
      <c r="M53" s="25" t="str">
        <f>Sheet1!A53</f>
        <v>00012754</v>
      </c>
      <c r="N53" s="28">
        <f t="shared" si="2"/>
        <v>45888.453659108804</v>
      </c>
      <c r="O53" s="25" t="str">
        <f>Sheet1!C53</f>
        <v>WIN-047</v>
      </c>
      <c r="S53" s="25" t="str">
        <f>Sheet1!N53</f>
        <v>6650 WM+ VTU 797 Bình Giã</v>
      </c>
      <c r="V53" s="25" t="str">
        <f t="shared" si="3"/>
        <v>6650 WM+ VTU 797 Bình Giã</v>
      </c>
      <c r="Y53" s="25" t="str">
        <f>Sheet1!X53</f>
        <v>CC300</v>
      </c>
      <c r="AB53" s="24" t="s">
        <v>2229</v>
      </c>
      <c r="AC53" s="24" t="s">
        <v>2230</v>
      </c>
      <c r="AE53" s="29">
        <f>Sheet1!U53</f>
        <v>7</v>
      </c>
      <c r="AG53" s="29">
        <f>Sheet1!T53</f>
        <v>74250</v>
      </c>
      <c r="AH53" s="30">
        <f t="shared" si="4"/>
        <v>519750</v>
      </c>
      <c r="AL53" s="32">
        <v>8</v>
      </c>
      <c r="AN53" s="29">
        <f t="shared" si="5"/>
        <v>41580</v>
      </c>
      <c r="AO53" s="33" t="s">
        <v>2231</v>
      </c>
      <c r="AQ53" s="34" t="s">
        <v>2232</v>
      </c>
      <c r="AR53" s="34" t="s">
        <v>2233</v>
      </c>
      <c r="AS53" s="34" t="s">
        <v>2234</v>
      </c>
    </row>
    <row r="54" spans="3:45">
      <c r="C54" s="23" t="str">
        <f>VLOOKUP(O54,'[1]mã đối tượng'!$C:$F,4,0)</f>
        <v>N</v>
      </c>
      <c r="D54" s="24" t="s">
        <v>848</v>
      </c>
      <c r="E54" s="24" t="s">
        <v>24</v>
      </c>
      <c r="F54" s="37">
        <f>Sheet1!E54</f>
        <v>45888.453659108804</v>
      </c>
      <c r="G54" s="37">
        <f>Sheet1!F54</f>
        <v>45888.453659108804</v>
      </c>
      <c r="H54" s="25">
        <f>Sheet1!B54</f>
        <v>9105820191</v>
      </c>
      <c r="I54" s="37">
        <f t="shared" si="0"/>
        <v>45888.453659108804</v>
      </c>
      <c r="J54" s="25" t="str">
        <f t="shared" si="1"/>
        <v>NKHT2508/02872</v>
      </c>
      <c r="K54" s="77">
        <v>2872</v>
      </c>
      <c r="L54" s="27" t="s">
        <v>25</v>
      </c>
      <c r="M54" s="25" t="str">
        <f>Sheet1!A54</f>
        <v>00012754</v>
      </c>
      <c r="N54" s="28">
        <f t="shared" si="2"/>
        <v>45888.453659108804</v>
      </c>
      <c r="O54" s="25" t="str">
        <f>Sheet1!C54</f>
        <v>WIN-047</v>
      </c>
      <c r="S54" s="25" t="str">
        <f>Sheet1!N54</f>
        <v>6650 WM+ VTU 797 Bình Giã</v>
      </c>
      <c r="V54" s="25" t="str">
        <f t="shared" si="3"/>
        <v>6650 WM+ VTU 797 Bình Giã</v>
      </c>
      <c r="Y54" s="25" t="str">
        <f>Sheet1!X54</f>
        <v>TH200</v>
      </c>
      <c r="AB54" s="24" t="s">
        <v>2229</v>
      </c>
      <c r="AC54" s="24" t="s">
        <v>2230</v>
      </c>
      <c r="AE54" s="29">
        <f>Sheet1!U54</f>
        <v>4</v>
      </c>
      <c r="AG54" s="29">
        <f>Sheet1!T54</f>
        <v>55595</v>
      </c>
      <c r="AH54" s="30">
        <f t="shared" si="4"/>
        <v>222380</v>
      </c>
      <c r="AL54" s="32">
        <v>8</v>
      </c>
      <c r="AN54" s="29">
        <f t="shared" si="5"/>
        <v>17790.400000000001</v>
      </c>
      <c r="AO54" s="33" t="s">
        <v>2231</v>
      </c>
      <c r="AQ54" s="34" t="s">
        <v>2232</v>
      </c>
      <c r="AR54" s="34" t="s">
        <v>2233</v>
      </c>
      <c r="AS54" s="34" t="s">
        <v>2234</v>
      </c>
    </row>
    <row r="55" spans="3:45">
      <c r="C55" s="23" t="str">
        <f>VLOOKUP(O55,'[1]mã đối tượng'!$C:$F,4,0)</f>
        <v>B</v>
      </c>
      <c r="D55" s="24" t="s">
        <v>848</v>
      </c>
      <c r="E55" s="24" t="s">
        <v>24</v>
      </c>
      <c r="F55" s="37">
        <f>Sheet1!E55</f>
        <v>45888.455847187499</v>
      </c>
      <c r="G55" s="37">
        <f>Sheet1!F55</f>
        <v>45888.455847187499</v>
      </c>
      <c r="H55" s="25">
        <f>Sheet1!B55</f>
        <v>9105820182</v>
      </c>
      <c r="I55" s="37">
        <f t="shared" si="0"/>
        <v>45888.455847187499</v>
      </c>
      <c r="J55" s="25" t="str">
        <f t="shared" si="1"/>
        <v>NKHT2508/02873</v>
      </c>
      <c r="K55" s="77">
        <v>2873</v>
      </c>
      <c r="L55" s="27" t="s">
        <v>25</v>
      </c>
      <c r="M55" s="25" t="str">
        <f>Sheet1!A55</f>
        <v>00002051</v>
      </c>
      <c r="N55" s="28">
        <f t="shared" si="2"/>
        <v>45888.455847187499</v>
      </c>
      <c r="O55" s="25" t="str">
        <f>Sheet1!C55</f>
        <v>WIN-091</v>
      </c>
      <c r="S55" s="25" t="str">
        <f>Sheet1!N55</f>
        <v>5133 WM+ HGG Số 288 Trần Phú</v>
      </c>
      <c r="V55" s="25" t="str">
        <f t="shared" si="3"/>
        <v>5133 WM+ HGG Số 288 Trần Phú</v>
      </c>
      <c r="Y55" s="25" t="str">
        <f>Sheet1!X55</f>
        <v>CC300</v>
      </c>
      <c r="AB55" s="24" t="s">
        <v>2229</v>
      </c>
      <c r="AC55" s="24" t="s">
        <v>2230</v>
      </c>
      <c r="AE55" s="29">
        <f>Sheet1!U55</f>
        <v>1</v>
      </c>
      <c r="AG55" s="29">
        <f>Sheet1!T55</f>
        <v>74250</v>
      </c>
      <c r="AH55" s="30">
        <f t="shared" si="4"/>
        <v>74250</v>
      </c>
      <c r="AL55" s="32">
        <v>8</v>
      </c>
      <c r="AN55" s="29">
        <f t="shared" si="5"/>
        <v>5940</v>
      </c>
      <c r="AO55" s="33" t="s">
        <v>2231</v>
      </c>
      <c r="AQ55" s="34" t="s">
        <v>2232</v>
      </c>
      <c r="AR55" s="34" t="s">
        <v>2233</v>
      </c>
      <c r="AS55" s="34" t="s">
        <v>2234</v>
      </c>
    </row>
    <row r="56" spans="3:45">
      <c r="C56" s="23" t="str">
        <f>VLOOKUP(O56,'[1]mã đối tượng'!$C:$F,4,0)</f>
        <v>B</v>
      </c>
      <c r="D56" s="24" t="s">
        <v>848</v>
      </c>
      <c r="E56" s="24" t="s">
        <v>24</v>
      </c>
      <c r="F56" s="37">
        <f>Sheet1!E56</f>
        <v>45888.455847187499</v>
      </c>
      <c r="G56" s="37">
        <f>Sheet1!F56</f>
        <v>45888.455847187499</v>
      </c>
      <c r="H56" s="25">
        <f>Sheet1!B56</f>
        <v>9105820182</v>
      </c>
      <c r="I56" s="37">
        <f t="shared" si="0"/>
        <v>45888.455847187499</v>
      </c>
      <c r="J56" s="25" t="str">
        <f t="shared" si="1"/>
        <v>NKHT2508/02874</v>
      </c>
      <c r="K56" s="77">
        <v>2874</v>
      </c>
      <c r="L56" s="27" t="s">
        <v>25</v>
      </c>
      <c r="M56" s="25" t="str">
        <f>Sheet1!A56</f>
        <v>00002051</v>
      </c>
      <c r="N56" s="28">
        <f t="shared" si="2"/>
        <v>45888.455847187499</v>
      </c>
      <c r="O56" s="25" t="str">
        <f>Sheet1!C56</f>
        <v>WIN-091</v>
      </c>
      <c r="S56" s="25" t="str">
        <f>Sheet1!N56</f>
        <v>5133 WM+ HGG Số 288 Trần Phú</v>
      </c>
      <c r="V56" s="25" t="str">
        <f t="shared" si="3"/>
        <v>5133 WM+ HGG Số 288 Trần Phú</v>
      </c>
      <c r="Y56" s="25" t="str">
        <f>Sheet1!X56</f>
        <v>MNH250</v>
      </c>
      <c r="AB56" s="24" t="s">
        <v>2229</v>
      </c>
      <c r="AC56" s="24" t="s">
        <v>2230</v>
      </c>
      <c r="AE56" s="29">
        <f>Sheet1!U56</f>
        <v>2</v>
      </c>
      <c r="AG56" s="29">
        <f>Sheet1!T56</f>
        <v>46000</v>
      </c>
      <c r="AH56" s="30">
        <f t="shared" si="4"/>
        <v>92000</v>
      </c>
      <c r="AL56" s="32">
        <v>8</v>
      </c>
      <c r="AN56" s="29">
        <f t="shared" si="5"/>
        <v>7360</v>
      </c>
      <c r="AO56" s="33" t="s">
        <v>2231</v>
      </c>
      <c r="AQ56" s="34" t="s">
        <v>2232</v>
      </c>
      <c r="AR56" s="34" t="s">
        <v>2233</v>
      </c>
      <c r="AS56" s="34" t="s">
        <v>2234</v>
      </c>
    </row>
    <row r="57" spans="3:45">
      <c r="C57" s="23" t="str">
        <f>VLOOKUP(O57,'[1]mã đối tượng'!$C:$F,4,0)</f>
        <v>N</v>
      </c>
      <c r="D57" s="24" t="s">
        <v>848</v>
      </c>
      <c r="E57" s="24" t="s">
        <v>24</v>
      </c>
      <c r="F57" s="37">
        <f>Sheet1!E57</f>
        <v>45888.455942442102</v>
      </c>
      <c r="G57" s="37">
        <f>Sheet1!F57</f>
        <v>45888.455942442102</v>
      </c>
      <c r="H57" s="25">
        <f>Sheet1!B57</f>
        <v>9105820258</v>
      </c>
      <c r="I57" s="37">
        <f t="shared" si="0"/>
        <v>45888.455942442102</v>
      </c>
      <c r="J57" s="25" t="str">
        <f t="shared" si="1"/>
        <v>NKHT2508/02875</v>
      </c>
      <c r="K57" s="77">
        <v>2875</v>
      </c>
      <c r="L57" s="27" t="s">
        <v>25</v>
      </c>
      <c r="M57" s="25" t="str">
        <f>Sheet1!A57</f>
        <v>00012755</v>
      </c>
      <c r="N57" s="28">
        <f t="shared" si="2"/>
        <v>45888.455942442102</v>
      </c>
      <c r="O57" s="25" t="str">
        <f>Sheet1!C57</f>
        <v>WIN-047</v>
      </c>
      <c r="S57" s="25" t="str">
        <f>Sheet1!N57</f>
        <v>6650 WM+ VTU 797 Bình Giã</v>
      </c>
      <c r="V57" s="25" t="str">
        <f t="shared" si="3"/>
        <v>6650 WM+ VTU 797 Bình Giã</v>
      </c>
      <c r="Y57" s="25" t="str">
        <f>Sheet1!X57</f>
        <v>GM500</v>
      </c>
      <c r="AB57" s="24" t="s">
        <v>2229</v>
      </c>
      <c r="AC57" s="24" t="s">
        <v>2230</v>
      </c>
      <c r="AE57" s="29">
        <f>Sheet1!U57</f>
        <v>7</v>
      </c>
      <c r="AG57" s="29">
        <f>Sheet1!T57</f>
        <v>111058</v>
      </c>
      <c r="AH57" s="30">
        <f t="shared" si="4"/>
        <v>777406</v>
      </c>
      <c r="AL57" s="32">
        <v>8</v>
      </c>
      <c r="AN57" s="29">
        <f t="shared" si="5"/>
        <v>62192.480000000003</v>
      </c>
      <c r="AO57" s="33" t="s">
        <v>2231</v>
      </c>
      <c r="AQ57" s="34" t="s">
        <v>2232</v>
      </c>
      <c r="AR57" s="34" t="s">
        <v>2233</v>
      </c>
      <c r="AS57" s="34" t="s">
        <v>2234</v>
      </c>
    </row>
    <row r="58" spans="3:45">
      <c r="C58" s="23" t="str">
        <f>VLOOKUP(O58,'[1]mã đối tượng'!$C:$F,4,0)</f>
        <v>N</v>
      </c>
      <c r="D58" s="24" t="s">
        <v>848</v>
      </c>
      <c r="E58" s="24" t="s">
        <v>24</v>
      </c>
      <c r="F58" s="37">
        <f>Sheet1!E58</f>
        <v>45888.455942442102</v>
      </c>
      <c r="G58" s="37">
        <f>Sheet1!F58</f>
        <v>45888.455942442102</v>
      </c>
      <c r="H58" s="25">
        <f>Sheet1!B58</f>
        <v>9105820258</v>
      </c>
      <c r="I58" s="37">
        <f t="shared" si="0"/>
        <v>45888.455942442102</v>
      </c>
      <c r="J58" s="25" t="str">
        <f t="shared" si="1"/>
        <v>NKHT2508/02876</v>
      </c>
      <c r="K58" s="77">
        <v>2876</v>
      </c>
      <c r="L58" s="27" t="s">
        <v>25</v>
      </c>
      <c r="M58" s="25" t="str">
        <f>Sheet1!A58</f>
        <v>00012755</v>
      </c>
      <c r="N58" s="28">
        <f t="shared" si="2"/>
        <v>45888.455942442102</v>
      </c>
      <c r="O58" s="25" t="str">
        <f>Sheet1!C58</f>
        <v>WIN-047</v>
      </c>
      <c r="S58" s="25" t="str">
        <f>Sheet1!N58</f>
        <v>6650 WM+ VTU 797 Bình Giã</v>
      </c>
      <c r="V58" s="25" t="str">
        <f t="shared" si="3"/>
        <v>6650 WM+ VTU 797 Bình Giã</v>
      </c>
      <c r="Y58" s="25" t="str">
        <f>Sheet1!X58</f>
        <v>GXD500</v>
      </c>
      <c r="AB58" s="24" t="s">
        <v>2229</v>
      </c>
      <c r="AC58" s="24" t="s">
        <v>2230</v>
      </c>
      <c r="AE58" s="29">
        <f>Sheet1!U58</f>
        <v>4</v>
      </c>
      <c r="AG58" s="29">
        <f>Sheet1!T58</f>
        <v>111606</v>
      </c>
      <c r="AH58" s="30">
        <f t="shared" si="4"/>
        <v>446424</v>
      </c>
      <c r="AL58" s="32">
        <v>8</v>
      </c>
      <c r="AN58" s="29">
        <f t="shared" si="5"/>
        <v>35713.919999999998</v>
      </c>
      <c r="AO58" s="33" t="s">
        <v>2231</v>
      </c>
      <c r="AQ58" s="34" t="s">
        <v>2232</v>
      </c>
      <c r="AR58" s="34" t="s">
        <v>2233</v>
      </c>
      <c r="AS58" s="34" t="s">
        <v>2234</v>
      </c>
    </row>
    <row r="59" spans="3:45">
      <c r="C59" s="23" t="str">
        <f>VLOOKUP(O59,'[1]mã đối tượng'!$C:$F,4,0)</f>
        <v>N</v>
      </c>
      <c r="D59" s="24" t="s">
        <v>848</v>
      </c>
      <c r="E59" s="24" t="s">
        <v>24</v>
      </c>
      <c r="F59" s="37">
        <f>Sheet1!E59</f>
        <v>45888.456924305603</v>
      </c>
      <c r="G59" s="37">
        <f>Sheet1!F59</f>
        <v>45888.456924305603</v>
      </c>
      <c r="H59" s="25">
        <f>Sheet1!B59</f>
        <v>9105820245</v>
      </c>
      <c r="I59" s="37">
        <f t="shared" si="0"/>
        <v>45888.456924305603</v>
      </c>
      <c r="J59" s="25" t="str">
        <f t="shared" si="1"/>
        <v>NKHT2508/02877</v>
      </c>
      <c r="K59" s="77">
        <v>2877</v>
      </c>
      <c r="L59" s="27" t="s">
        <v>25</v>
      </c>
      <c r="M59" s="25" t="str">
        <f>Sheet1!A59</f>
        <v>00132078</v>
      </c>
      <c r="N59" s="28">
        <f t="shared" si="2"/>
        <v>45888.456924305603</v>
      </c>
      <c r="O59" s="25" t="str">
        <f>Sheet1!C59</f>
        <v>WIN</v>
      </c>
      <c r="S59" s="25" t="str">
        <f>Sheet1!N59</f>
        <v>5077 WM+ HCM 254/63 âu Cơ</v>
      </c>
      <c r="V59" s="25" t="str">
        <f t="shared" si="3"/>
        <v>5077 WM+ HCM 254/63 âu Cơ</v>
      </c>
      <c r="Y59" s="25" t="str">
        <f>Sheet1!X59</f>
        <v>GL250KT</v>
      </c>
      <c r="AB59" s="24" t="s">
        <v>2229</v>
      </c>
      <c r="AC59" s="24" t="s">
        <v>2230</v>
      </c>
      <c r="AE59" s="29">
        <f>Sheet1!U59</f>
        <v>4</v>
      </c>
      <c r="AG59" s="29">
        <f>Sheet1!T59</f>
        <v>49500</v>
      </c>
      <c r="AH59" s="30">
        <f t="shared" si="4"/>
        <v>198000</v>
      </c>
      <c r="AL59" s="32">
        <v>8</v>
      </c>
      <c r="AN59" s="29">
        <f t="shared" si="5"/>
        <v>15840</v>
      </c>
      <c r="AO59" s="33" t="s">
        <v>2231</v>
      </c>
      <c r="AQ59" s="34" t="s">
        <v>2232</v>
      </c>
      <c r="AR59" s="34" t="s">
        <v>2233</v>
      </c>
      <c r="AS59" s="34" t="s">
        <v>2234</v>
      </c>
    </row>
    <row r="60" spans="3:45">
      <c r="C60" s="23" t="str">
        <f>VLOOKUP(O60,'[1]mã đối tượng'!$C:$F,4,0)</f>
        <v>N</v>
      </c>
      <c r="D60" s="24" t="s">
        <v>848</v>
      </c>
      <c r="E60" s="24" t="s">
        <v>24</v>
      </c>
      <c r="F60" s="37">
        <f>Sheet1!E60</f>
        <v>45888.456924305603</v>
      </c>
      <c r="G60" s="37">
        <f>Sheet1!F60</f>
        <v>45888.456924305603</v>
      </c>
      <c r="H60" s="25">
        <f>Sheet1!B60</f>
        <v>9105820245</v>
      </c>
      <c r="I60" s="37">
        <f t="shared" si="0"/>
        <v>45888.456924305603</v>
      </c>
      <c r="J60" s="25" t="str">
        <f t="shared" si="1"/>
        <v>NKHT2508/02878</v>
      </c>
      <c r="K60" s="77">
        <v>2878</v>
      </c>
      <c r="L60" s="27" t="s">
        <v>25</v>
      </c>
      <c r="M60" s="25" t="str">
        <f>Sheet1!A60</f>
        <v>00132078</v>
      </c>
      <c r="N60" s="28">
        <f t="shared" si="2"/>
        <v>45888.456924305603</v>
      </c>
      <c r="O60" s="25" t="str">
        <f>Sheet1!C60</f>
        <v>WIN</v>
      </c>
      <c r="S60" s="25" t="str">
        <f>Sheet1!N60</f>
        <v>5077 WM+ HCM 254/63 âu Cơ</v>
      </c>
      <c r="V60" s="25" t="str">
        <f t="shared" si="3"/>
        <v>5077 WM+ HCM 254/63 âu Cơ</v>
      </c>
      <c r="Y60" s="25" t="str">
        <f>Sheet1!X60</f>
        <v>CN300</v>
      </c>
      <c r="AB60" s="24" t="s">
        <v>2229</v>
      </c>
      <c r="AC60" s="24" t="s">
        <v>2230</v>
      </c>
      <c r="AE60" s="29">
        <f>Sheet1!U60</f>
        <v>1</v>
      </c>
      <c r="AG60" s="29">
        <f>Sheet1!T60</f>
        <v>70950</v>
      </c>
      <c r="AH60" s="30">
        <f t="shared" si="4"/>
        <v>70950</v>
      </c>
      <c r="AL60" s="32">
        <v>8</v>
      </c>
      <c r="AN60" s="29">
        <f t="shared" si="5"/>
        <v>5676</v>
      </c>
      <c r="AO60" s="33" t="s">
        <v>2231</v>
      </c>
      <c r="AQ60" s="34" t="s">
        <v>2232</v>
      </c>
      <c r="AR60" s="34" t="s">
        <v>2233</v>
      </c>
      <c r="AS60" s="34" t="s">
        <v>2234</v>
      </c>
    </row>
    <row r="61" spans="3:45">
      <c r="C61" s="23" t="str">
        <f>VLOOKUP(O61,'[1]mã đối tượng'!$C:$F,4,0)</f>
        <v>N</v>
      </c>
      <c r="D61" s="24" t="s">
        <v>848</v>
      </c>
      <c r="E61" s="24" t="s">
        <v>24</v>
      </c>
      <c r="F61" s="37">
        <f>Sheet1!E61</f>
        <v>45888.456924305603</v>
      </c>
      <c r="G61" s="37">
        <f>Sheet1!F61</f>
        <v>45888.456924305603</v>
      </c>
      <c r="H61" s="25">
        <f>Sheet1!B61</f>
        <v>9105820245</v>
      </c>
      <c r="I61" s="37">
        <f t="shared" si="0"/>
        <v>45888.456924305603</v>
      </c>
      <c r="J61" s="25" t="str">
        <f t="shared" si="1"/>
        <v>NKHT2508/02879</v>
      </c>
      <c r="K61" s="77">
        <v>2879</v>
      </c>
      <c r="L61" s="27" t="s">
        <v>25</v>
      </c>
      <c r="M61" s="25" t="str">
        <f>Sheet1!A61</f>
        <v>00132078</v>
      </c>
      <c r="N61" s="28">
        <f t="shared" si="2"/>
        <v>45888.456924305603</v>
      </c>
      <c r="O61" s="25" t="str">
        <f>Sheet1!C61</f>
        <v>WIN</v>
      </c>
      <c r="S61" s="25" t="str">
        <f>Sheet1!N61</f>
        <v>5077 WM+ HCM 254/63 âu Cơ</v>
      </c>
      <c r="V61" s="25" t="str">
        <f t="shared" si="3"/>
        <v>5077 WM+ HCM 254/63 âu Cơ</v>
      </c>
      <c r="Y61" s="25" t="str">
        <f>Sheet1!X61</f>
        <v>GXD500</v>
      </c>
      <c r="AB61" s="24" t="s">
        <v>2229</v>
      </c>
      <c r="AC61" s="24" t="s">
        <v>2230</v>
      </c>
      <c r="AE61" s="29">
        <f>Sheet1!U61</f>
        <v>1</v>
      </c>
      <c r="AG61" s="29">
        <f>Sheet1!T61</f>
        <v>111606</v>
      </c>
      <c r="AH61" s="30">
        <f t="shared" si="4"/>
        <v>111606</v>
      </c>
      <c r="AL61" s="32">
        <v>8</v>
      </c>
      <c r="AN61" s="29">
        <f t="shared" si="5"/>
        <v>8928.48</v>
      </c>
      <c r="AO61" s="33" t="s">
        <v>2231</v>
      </c>
      <c r="AQ61" s="34" t="s">
        <v>2232</v>
      </c>
      <c r="AR61" s="34" t="s">
        <v>2233</v>
      </c>
      <c r="AS61" s="34" t="s">
        <v>2234</v>
      </c>
    </row>
    <row r="62" spans="3:45">
      <c r="C62" s="23" t="str">
        <f>VLOOKUP(O62,'[1]mã đối tượng'!$C:$F,4,0)</f>
        <v>B</v>
      </c>
      <c r="D62" s="24" t="s">
        <v>848</v>
      </c>
      <c r="E62" s="24" t="s">
        <v>24</v>
      </c>
      <c r="F62" s="37">
        <f>Sheet1!E62</f>
        <v>45888.456928587999</v>
      </c>
      <c r="G62" s="37">
        <f>Sheet1!F62</f>
        <v>45888.456928587999</v>
      </c>
      <c r="H62" s="25">
        <f>Sheet1!B62</f>
        <v>9105820186</v>
      </c>
      <c r="I62" s="37">
        <f t="shared" si="0"/>
        <v>45888.456928587999</v>
      </c>
      <c r="J62" s="25" t="str">
        <f t="shared" si="1"/>
        <v>NKHT2508/02880</v>
      </c>
      <c r="K62" s="77">
        <v>2880</v>
      </c>
      <c r="L62" s="27" t="s">
        <v>25</v>
      </c>
      <c r="M62" s="25" t="str">
        <f>Sheet1!A62</f>
        <v>00002052</v>
      </c>
      <c r="N62" s="28">
        <f t="shared" si="2"/>
        <v>45888.456928587999</v>
      </c>
      <c r="O62" s="25" t="str">
        <f>Sheet1!C62</f>
        <v>WIN-091</v>
      </c>
      <c r="S62" s="25" t="str">
        <f>Sheet1!N62</f>
        <v>5133 WM+ HGG Số 288 Trần Phú</v>
      </c>
      <c r="V62" s="25" t="str">
        <f t="shared" si="3"/>
        <v>5133 WM+ HGG Số 288 Trần Phú</v>
      </c>
      <c r="Y62" s="25" t="str">
        <f>Sheet1!X62</f>
        <v>GM500</v>
      </c>
      <c r="AB62" s="24" t="s">
        <v>2229</v>
      </c>
      <c r="AC62" s="24" t="s">
        <v>2230</v>
      </c>
      <c r="AE62" s="29">
        <f>Sheet1!U62</f>
        <v>1</v>
      </c>
      <c r="AG62" s="29">
        <f>Sheet1!T62</f>
        <v>111058</v>
      </c>
      <c r="AH62" s="30">
        <f t="shared" si="4"/>
        <v>111058</v>
      </c>
      <c r="AL62" s="32">
        <v>8</v>
      </c>
      <c r="AN62" s="29">
        <f t="shared" si="5"/>
        <v>8884.64</v>
      </c>
      <c r="AO62" s="33" t="s">
        <v>2231</v>
      </c>
      <c r="AQ62" s="34" t="s">
        <v>2232</v>
      </c>
      <c r="AR62" s="34" t="s">
        <v>2233</v>
      </c>
      <c r="AS62" s="34" t="s">
        <v>2234</v>
      </c>
    </row>
    <row r="63" spans="3:45">
      <c r="C63" s="23" t="str">
        <f>VLOOKUP(O63,'[1]mã đối tượng'!$C:$F,4,0)</f>
        <v>N</v>
      </c>
      <c r="D63" s="24" t="s">
        <v>848</v>
      </c>
      <c r="E63" s="24" t="s">
        <v>24</v>
      </c>
      <c r="F63" s="37">
        <f>Sheet1!E63</f>
        <v>45888.4569325579</v>
      </c>
      <c r="G63" s="37">
        <f>Sheet1!F63</f>
        <v>45888.4569325579</v>
      </c>
      <c r="H63" s="25">
        <f>Sheet1!B63</f>
        <v>9105820246</v>
      </c>
      <c r="I63" s="37">
        <f t="shared" si="0"/>
        <v>45888.4569325579</v>
      </c>
      <c r="J63" s="25" t="str">
        <f t="shared" si="1"/>
        <v>NKHT2508/02881</v>
      </c>
      <c r="K63" s="77">
        <v>2881</v>
      </c>
      <c r="L63" s="27" t="s">
        <v>25</v>
      </c>
      <c r="M63" s="25" t="str">
        <f>Sheet1!A63</f>
        <v>00052284</v>
      </c>
      <c r="N63" s="28">
        <f t="shared" si="2"/>
        <v>45888.4569325579</v>
      </c>
      <c r="O63" s="25" t="str">
        <f>Sheet1!C63</f>
        <v>WIN-024</v>
      </c>
      <c r="S63" s="25" t="str">
        <f>Sheet1!N63</f>
        <v>6034 WM+ BDG A-S-04 và A-S-05 EcoXuân</v>
      </c>
      <c r="V63" s="25" t="str">
        <f t="shared" si="3"/>
        <v>6034 WM+ BDG A-S-04 và A-S-05 EcoXuân</v>
      </c>
      <c r="Y63" s="25" t="str">
        <f>Sheet1!X63</f>
        <v>CN300</v>
      </c>
      <c r="AB63" s="24" t="s">
        <v>2229</v>
      </c>
      <c r="AC63" s="24" t="s">
        <v>2230</v>
      </c>
      <c r="AE63" s="29">
        <f>Sheet1!U63</f>
        <v>1</v>
      </c>
      <c r="AG63" s="29">
        <f>Sheet1!T63</f>
        <v>70950</v>
      </c>
      <c r="AH63" s="30">
        <f t="shared" si="4"/>
        <v>70950</v>
      </c>
      <c r="AL63" s="32">
        <v>8</v>
      </c>
      <c r="AN63" s="29">
        <f t="shared" si="5"/>
        <v>5676</v>
      </c>
      <c r="AO63" s="33" t="s">
        <v>2231</v>
      </c>
      <c r="AQ63" s="34" t="s">
        <v>2232</v>
      </c>
      <c r="AR63" s="34" t="s">
        <v>2233</v>
      </c>
      <c r="AS63" s="34" t="s">
        <v>2234</v>
      </c>
    </row>
    <row r="64" spans="3:45">
      <c r="C64" s="23" t="str">
        <f>VLOOKUP(O64,'[1]mã đối tượng'!$C:$F,4,0)</f>
        <v>N</v>
      </c>
      <c r="D64" s="24" t="s">
        <v>848</v>
      </c>
      <c r="E64" s="24" t="s">
        <v>24</v>
      </c>
      <c r="F64" s="37">
        <f>Sheet1!E64</f>
        <v>45888.4569325579</v>
      </c>
      <c r="G64" s="37">
        <f>Sheet1!F64</f>
        <v>45888.4569325579</v>
      </c>
      <c r="H64" s="25">
        <f>Sheet1!B64</f>
        <v>9105820246</v>
      </c>
      <c r="I64" s="37">
        <f t="shared" si="0"/>
        <v>45888.4569325579</v>
      </c>
      <c r="J64" s="25" t="str">
        <f t="shared" si="1"/>
        <v>NKHT2508/02882</v>
      </c>
      <c r="K64" s="77">
        <v>2882</v>
      </c>
      <c r="L64" s="27" t="s">
        <v>25</v>
      </c>
      <c r="M64" s="25" t="str">
        <f>Sheet1!A64</f>
        <v>00052284</v>
      </c>
      <c r="N64" s="28">
        <f t="shared" si="2"/>
        <v>45888.4569325579</v>
      </c>
      <c r="O64" s="25" t="str">
        <f>Sheet1!C64</f>
        <v>WIN-024</v>
      </c>
      <c r="S64" s="25" t="str">
        <f>Sheet1!N64</f>
        <v>6034 WM+ BDG A-S-04 và A-S-05 EcoXuân</v>
      </c>
      <c r="V64" s="25" t="str">
        <f t="shared" si="3"/>
        <v>6034 WM+ BDG A-S-04 và A-S-05 EcoXuân</v>
      </c>
      <c r="Y64" s="25" t="str">
        <f>Sheet1!X64</f>
        <v>CGM300</v>
      </c>
      <c r="AB64" s="24" t="s">
        <v>2229</v>
      </c>
      <c r="AC64" s="24" t="s">
        <v>2230</v>
      </c>
      <c r="AE64" s="29">
        <f>Sheet1!U64</f>
        <v>2</v>
      </c>
      <c r="AG64" s="29">
        <f>Sheet1!T64</f>
        <v>73431</v>
      </c>
      <c r="AH64" s="30">
        <f t="shared" si="4"/>
        <v>146862</v>
      </c>
      <c r="AL64" s="32">
        <v>8</v>
      </c>
      <c r="AN64" s="29">
        <f t="shared" si="5"/>
        <v>11748.960000000001</v>
      </c>
      <c r="AO64" s="33" t="s">
        <v>2231</v>
      </c>
      <c r="AQ64" s="34" t="s">
        <v>2232</v>
      </c>
      <c r="AR64" s="34" t="s">
        <v>2233</v>
      </c>
      <c r="AS64" s="34" t="s">
        <v>2234</v>
      </c>
    </row>
    <row r="65" spans="3:45">
      <c r="C65" s="23" t="str">
        <f>VLOOKUP(O65,'[1]mã đối tượng'!$C:$F,4,0)</f>
        <v>N</v>
      </c>
      <c r="D65" s="24" t="s">
        <v>848</v>
      </c>
      <c r="E65" s="24" t="s">
        <v>24</v>
      </c>
      <c r="F65" s="37">
        <f>Sheet1!E65</f>
        <v>45888.4569325579</v>
      </c>
      <c r="G65" s="37">
        <f>Sheet1!F65</f>
        <v>45888.4569325579</v>
      </c>
      <c r="H65" s="25">
        <f>Sheet1!B65</f>
        <v>9105820246</v>
      </c>
      <c r="I65" s="37">
        <f t="shared" si="0"/>
        <v>45888.4569325579</v>
      </c>
      <c r="J65" s="25" t="str">
        <f t="shared" si="1"/>
        <v>NKHT2508/02883</v>
      </c>
      <c r="K65" s="77">
        <v>2883</v>
      </c>
      <c r="L65" s="27" t="s">
        <v>25</v>
      </c>
      <c r="M65" s="25" t="str">
        <f>Sheet1!A65</f>
        <v>00052284</v>
      </c>
      <c r="N65" s="28">
        <f t="shared" si="2"/>
        <v>45888.4569325579</v>
      </c>
      <c r="O65" s="25" t="str">
        <f>Sheet1!C65</f>
        <v>WIN-024</v>
      </c>
      <c r="S65" s="25" t="str">
        <f>Sheet1!N65</f>
        <v>6034 WM+ BDG A-S-04 và A-S-05 EcoXuân</v>
      </c>
      <c r="V65" s="25" t="str">
        <f t="shared" si="3"/>
        <v>6034 WM+ BDG A-S-04 và A-S-05 EcoXuân</v>
      </c>
      <c r="Y65" s="25" t="str">
        <f>Sheet1!X65</f>
        <v>GXD500</v>
      </c>
      <c r="AB65" s="24" t="s">
        <v>2229</v>
      </c>
      <c r="AC65" s="24" t="s">
        <v>2230</v>
      </c>
      <c r="AE65" s="29">
        <f>Sheet1!U65</f>
        <v>1</v>
      </c>
      <c r="AG65" s="29">
        <f>Sheet1!T65</f>
        <v>111606</v>
      </c>
      <c r="AH65" s="30">
        <f t="shared" si="4"/>
        <v>111606</v>
      </c>
      <c r="AL65" s="32">
        <v>8</v>
      </c>
      <c r="AN65" s="29">
        <f t="shared" si="5"/>
        <v>8928.48</v>
      </c>
      <c r="AO65" s="33" t="s">
        <v>2231</v>
      </c>
      <c r="AQ65" s="34" t="s">
        <v>2232</v>
      </c>
      <c r="AR65" s="34" t="s">
        <v>2233</v>
      </c>
      <c r="AS65" s="34" t="s">
        <v>2234</v>
      </c>
    </row>
    <row r="66" spans="3:45">
      <c r="C66" s="23" t="str">
        <f>VLOOKUP(O66,'[1]mã đối tượng'!$C:$F,4,0)</f>
        <v>B</v>
      </c>
      <c r="D66" s="24" t="s">
        <v>848</v>
      </c>
      <c r="E66" s="24" t="s">
        <v>24</v>
      </c>
      <c r="F66" s="37">
        <f>Sheet1!E66</f>
        <v>45888.460664814796</v>
      </c>
      <c r="G66" s="37">
        <f>Sheet1!F66</f>
        <v>45888.460664814796</v>
      </c>
      <c r="H66" s="25">
        <f>Sheet1!B66</f>
        <v>9105820255</v>
      </c>
      <c r="I66" s="37">
        <f t="shared" si="0"/>
        <v>45888.460664814796</v>
      </c>
      <c r="J66" s="25" t="str">
        <f t="shared" si="1"/>
        <v>NKHT2508/02884</v>
      </c>
      <c r="K66" s="77">
        <v>2884</v>
      </c>
      <c r="L66" s="27" t="s">
        <v>25</v>
      </c>
      <c r="M66" s="25" t="str">
        <f>Sheet1!A66</f>
        <v>00403930</v>
      </c>
      <c r="N66" s="28">
        <f t="shared" si="2"/>
        <v>45888.460664814796</v>
      </c>
      <c r="O66" s="25" t="str">
        <f>Sheet1!C66</f>
        <v>WIN-002</v>
      </c>
      <c r="S66" s="25" t="str">
        <f>Sheet1!N66</f>
        <v>4424 WM+ HNI 153 - 155 Thanh Am</v>
      </c>
      <c r="V66" s="25" t="str">
        <f t="shared" si="3"/>
        <v>4424 WM+ HNI 153 - 155 Thanh Am</v>
      </c>
      <c r="Y66" s="25" t="str">
        <f>Sheet1!X66</f>
        <v>CN300</v>
      </c>
      <c r="AB66" s="24" t="s">
        <v>2229</v>
      </c>
      <c r="AC66" s="24" t="s">
        <v>2230</v>
      </c>
      <c r="AE66" s="29">
        <f>Sheet1!U66</f>
        <v>3</v>
      </c>
      <c r="AG66" s="29">
        <f>Sheet1!T66</f>
        <v>70950</v>
      </c>
      <c r="AH66" s="30">
        <f t="shared" si="4"/>
        <v>212850</v>
      </c>
      <c r="AL66" s="32">
        <v>8</v>
      </c>
      <c r="AN66" s="29">
        <f t="shared" si="5"/>
        <v>17028</v>
      </c>
      <c r="AO66" s="33" t="s">
        <v>2231</v>
      </c>
      <c r="AQ66" s="34" t="s">
        <v>2232</v>
      </c>
      <c r="AR66" s="34" t="s">
        <v>2233</v>
      </c>
      <c r="AS66" s="34" t="s">
        <v>2234</v>
      </c>
    </row>
    <row r="67" spans="3:45">
      <c r="C67" s="23" t="str">
        <f>VLOOKUP(O67,'[1]mã đối tượng'!$C:$F,4,0)</f>
        <v>N</v>
      </c>
      <c r="D67" s="24" t="s">
        <v>848</v>
      </c>
      <c r="E67" s="24" t="s">
        <v>24</v>
      </c>
      <c r="F67" s="37">
        <f>Sheet1!E67</f>
        <v>45888.461100150504</v>
      </c>
      <c r="G67" s="37">
        <f>Sheet1!F67</f>
        <v>45888.461100150504</v>
      </c>
      <c r="H67" s="25">
        <f>Sheet1!B67</f>
        <v>9105820337</v>
      </c>
      <c r="I67" s="37">
        <f t="shared" ref="I67:I130" si="6">G67</f>
        <v>45888.461100150504</v>
      </c>
      <c r="J67" s="25" t="str">
        <f t="shared" ref="J67:J130" si="7">"NKHT2508/0"&amp;VALUE(K67)</f>
        <v>NKHT2508/02885</v>
      </c>
      <c r="K67" s="77">
        <v>2885</v>
      </c>
      <c r="L67" s="27" t="s">
        <v>25</v>
      </c>
      <c r="M67" s="25" t="str">
        <f>Sheet1!A67</f>
        <v>00132089</v>
      </c>
      <c r="N67" s="28">
        <f t="shared" ref="N67:N130" si="8">G67</f>
        <v>45888.461100150504</v>
      </c>
      <c r="O67" s="25" t="str">
        <f>Sheet1!C67</f>
        <v>WIN</v>
      </c>
      <c r="S67" s="25" t="str">
        <f>Sheet1!N67</f>
        <v>2AT1 WIN HCM 83 Trần Hưng Đạo</v>
      </c>
      <c r="V67" s="25" t="str">
        <f t="shared" ref="V67:V130" si="9">S67</f>
        <v>2AT1 WIN HCM 83 Trần Hưng Đạo</v>
      </c>
      <c r="Y67" s="25" t="str">
        <f>Sheet1!X67</f>
        <v>TH200</v>
      </c>
      <c r="AB67" s="24" t="s">
        <v>2229</v>
      </c>
      <c r="AC67" s="24" t="s">
        <v>2230</v>
      </c>
      <c r="AE67" s="29">
        <f>Sheet1!U67</f>
        <v>4</v>
      </c>
      <c r="AG67" s="29">
        <f>Sheet1!T67</f>
        <v>55595</v>
      </c>
      <c r="AH67" s="30">
        <f t="shared" ref="AH67:AH130" si="10">AE67*AG67</f>
        <v>222380</v>
      </c>
      <c r="AL67" s="32">
        <v>8</v>
      </c>
      <c r="AN67" s="29">
        <f t="shared" ref="AN67:AN130" si="11">AH67*8%</f>
        <v>17790.400000000001</v>
      </c>
      <c r="AO67" s="33" t="s">
        <v>2231</v>
      </c>
      <c r="AQ67" s="34" t="s">
        <v>2232</v>
      </c>
      <c r="AR67" s="34" t="s">
        <v>2233</v>
      </c>
      <c r="AS67" s="34" t="s">
        <v>2234</v>
      </c>
    </row>
    <row r="68" spans="3:45">
      <c r="C68" s="23" t="str">
        <f>VLOOKUP(O68,'[1]mã đối tượng'!$C:$F,4,0)</f>
        <v>N</v>
      </c>
      <c r="D68" s="24" t="s">
        <v>848</v>
      </c>
      <c r="E68" s="24" t="s">
        <v>24</v>
      </c>
      <c r="F68" s="37">
        <f>Sheet1!E68</f>
        <v>45888.461100150504</v>
      </c>
      <c r="G68" s="37">
        <f>Sheet1!F68</f>
        <v>45888.461100150504</v>
      </c>
      <c r="H68" s="25">
        <f>Sheet1!B68</f>
        <v>9105820337</v>
      </c>
      <c r="I68" s="37">
        <f t="shared" si="6"/>
        <v>45888.461100150504</v>
      </c>
      <c r="J68" s="25" t="str">
        <f t="shared" si="7"/>
        <v>NKHT2508/02886</v>
      </c>
      <c r="K68" s="77">
        <v>2886</v>
      </c>
      <c r="L68" s="27" t="s">
        <v>25</v>
      </c>
      <c r="M68" s="25" t="str">
        <f>Sheet1!A68</f>
        <v>00132089</v>
      </c>
      <c r="N68" s="28">
        <f t="shared" si="8"/>
        <v>45888.461100150504</v>
      </c>
      <c r="O68" s="25" t="str">
        <f>Sheet1!C68</f>
        <v>WIN</v>
      </c>
      <c r="S68" s="25" t="str">
        <f>Sheet1!N68</f>
        <v>2AT1 WIN HCM 83 Trần Hưng Đạo</v>
      </c>
      <c r="V68" s="25" t="str">
        <f t="shared" si="9"/>
        <v>2AT1 WIN HCM 83 Trần Hưng Đạo</v>
      </c>
      <c r="Y68" s="25" t="str">
        <f>Sheet1!X68</f>
        <v>GM500</v>
      </c>
      <c r="AB68" s="24" t="s">
        <v>2229</v>
      </c>
      <c r="AC68" s="24" t="s">
        <v>2230</v>
      </c>
      <c r="AE68" s="29">
        <f>Sheet1!U68</f>
        <v>1</v>
      </c>
      <c r="AG68" s="29">
        <f>Sheet1!T68</f>
        <v>111058</v>
      </c>
      <c r="AH68" s="30">
        <f t="shared" si="10"/>
        <v>111058</v>
      </c>
      <c r="AL68" s="32">
        <v>8</v>
      </c>
      <c r="AN68" s="29">
        <f t="shared" si="11"/>
        <v>8884.64</v>
      </c>
      <c r="AO68" s="33" t="s">
        <v>2231</v>
      </c>
      <c r="AQ68" s="34" t="s">
        <v>2232</v>
      </c>
      <c r="AR68" s="34" t="s">
        <v>2233</v>
      </c>
      <c r="AS68" s="34" t="s">
        <v>2234</v>
      </c>
    </row>
    <row r="69" spans="3:45">
      <c r="C69" s="23" t="str">
        <f>VLOOKUP(O69,'[1]mã đối tượng'!$C:$F,4,0)</f>
        <v>N</v>
      </c>
      <c r="D69" s="24" t="s">
        <v>848</v>
      </c>
      <c r="E69" s="24" t="s">
        <v>24</v>
      </c>
      <c r="F69" s="37">
        <f>Sheet1!E69</f>
        <v>45888.461100150504</v>
      </c>
      <c r="G69" s="37">
        <f>Sheet1!F69</f>
        <v>45888.461100150504</v>
      </c>
      <c r="H69" s="25">
        <f>Sheet1!B69</f>
        <v>9105820337</v>
      </c>
      <c r="I69" s="37">
        <f t="shared" si="6"/>
        <v>45888.461100150504</v>
      </c>
      <c r="J69" s="25" t="str">
        <f t="shared" si="7"/>
        <v>NKHT2508/02887</v>
      </c>
      <c r="K69" s="77">
        <v>2887</v>
      </c>
      <c r="L69" s="27" t="s">
        <v>25</v>
      </c>
      <c r="M69" s="25" t="str">
        <f>Sheet1!A69</f>
        <v>00132089</v>
      </c>
      <c r="N69" s="28">
        <f t="shared" si="8"/>
        <v>45888.461100150504</v>
      </c>
      <c r="O69" s="25" t="str">
        <f>Sheet1!C69</f>
        <v>WIN</v>
      </c>
      <c r="S69" s="25" t="str">
        <f>Sheet1!N69</f>
        <v>2AT1 WIN HCM 83 Trần Hưng Đạo</v>
      </c>
      <c r="V69" s="25" t="str">
        <f t="shared" si="9"/>
        <v>2AT1 WIN HCM 83 Trần Hưng Đạo</v>
      </c>
      <c r="Y69" s="25" t="str">
        <f>Sheet1!X69</f>
        <v>CC300</v>
      </c>
      <c r="AB69" s="24" t="s">
        <v>2229</v>
      </c>
      <c r="AC69" s="24" t="s">
        <v>2230</v>
      </c>
      <c r="AE69" s="29">
        <f>Sheet1!U69</f>
        <v>1</v>
      </c>
      <c r="AG69" s="29">
        <f>Sheet1!T69</f>
        <v>74250</v>
      </c>
      <c r="AH69" s="30">
        <f t="shared" si="10"/>
        <v>74250</v>
      </c>
      <c r="AL69" s="32">
        <v>8</v>
      </c>
      <c r="AN69" s="29">
        <f t="shared" si="11"/>
        <v>5940</v>
      </c>
      <c r="AO69" s="33" t="s">
        <v>2231</v>
      </c>
      <c r="AQ69" s="34" t="s">
        <v>2232</v>
      </c>
      <c r="AR69" s="34" t="s">
        <v>2233</v>
      </c>
      <c r="AS69" s="34" t="s">
        <v>2234</v>
      </c>
    </row>
    <row r="70" spans="3:45">
      <c r="C70" s="23" t="str">
        <f>VLOOKUP(O70,'[1]mã đối tượng'!$C:$F,4,0)</f>
        <v>B</v>
      </c>
      <c r="D70" s="24" t="s">
        <v>848</v>
      </c>
      <c r="E70" s="24" t="s">
        <v>24</v>
      </c>
      <c r="F70" s="37">
        <f>Sheet1!E70</f>
        <v>45888.465627048601</v>
      </c>
      <c r="G70" s="37">
        <f>Sheet1!F70</f>
        <v>45888.465627048601</v>
      </c>
      <c r="H70" s="25">
        <f>Sheet1!B70</f>
        <v>9105820296</v>
      </c>
      <c r="I70" s="37">
        <f t="shared" si="6"/>
        <v>45888.465627048601</v>
      </c>
      <c r="J70" s="25" t="str">
        <f t="shared" si="7"/>
        <v>NKHT2508/02888</v>
      </c>
      <c r="K70" s="77">
        <v>2888</v>
      </c>
      <c r="L70" s="27" t="s">
        <v>25</v>
      </c>
      <c r="M70" s="25" t="str">
        <f>Sheet1!A70</f>
        <v>00403951</v>
      </c>
      <c r="N70" s="28">
        <f t="shared" si="8"/>
        <v>45888.465627048601</v>
      </c>
      <c r="O70" s="25" t="str">
        <f>Sheet1!C70</f>
        <v>WIN-002</v>
      </c>
      <c r="S70" s="25" t="str">
        <f>Sheet1!N70</f>
        <v>2351 WM+ HNI 7 Ng Cao</v>
      </c>
      <c r="V70" s="25" t="str">
        <f t="shared" si="9"/>
        <v>2351 WM+ HNI 7 Ng Cao</v>
      </c>
      <c r="Y70" s="25" t="str">
        <f>Sheet1!X70</f>
        <v>GM500</v>
      </c>
      <c r="AB70" s="24" t="s">
        <v>2229</v>
      </c>
      <c r="AC70" s="24" t="s">
        <v>2230</v>
      </c>
      <c r="AE70" s="29">
        <f>Sheet1!U70</f>
        <v>3</v>
      </c>
      <c r="AG70" s="29">
        <f>Sheet1!T70</f>
        <v>111058</v>
      </c>
      <c r="AH70" s="30">
        <f t="shared" si="10"/>
        <v>333174</v>
      </c>
      <c r="AL70" s="32">
        <v>8</v>
      </c>
      <c r="AN70" s="29">
        <f t="shared" si="11"/>
        <v>26653.920000000002</v>
      </c>
      <c r="AO70" s="33" t="s">
        <v>2231</v>
      </c>
      <c r="AQ70" s="34" t="s">
        <v>2232</v>
      </c>
      <c r="AR70" s="34" t="s">
        <v>2233</v>
      </c>
      <c r="AS70" s="34" t="s">
        <v>2234</v>
      </c>
    </row>
    <row r="71" spans="3:45">
      <c r="C71" s="23" t="str">
        <f>VLOOKUP(O71,'[1]mã đối tượng'!$C:$F,4,0)</f>
        <v>B</v>
      </c>
      <c r="D71" s="24" t="s">
        <v>848</v>
      </c>
      <c r="E71" s="24" t="s">
        <v>24</v>
      </c>
      <c r="F71" s="37">
        <f>Sheet1!E71</f>
        <v>45888.465627048601</v>
      </c>
      <c r="G71" s="37">
        <f>Sheet1!F71</f>
        <v>45888.465627048601</v>
      </c>
      <c r="H71" s="25">
        <f>Sheet1!B71</f>
        <v>9105820296</v>
      </c>
      <c r="I71" s="37">
        <f t="shared" si="6"/>
        <v>45888.465627048601</v>
      </c>
      <c r="J71" s="25" t="str">
        <f t="shared" si="7"/>
        <v>NKHT2508/02889</v>
      </c>
      <c r="K71" s="77">
        <v>2889</v>
      </c>
      <c r="L71" s="27" t="s">
        <v>25</v>
      </c>
      <c r="M71" s="25" t="str">
        <f>Sheet1!A71</f>
        <v>00403951</v>
      </c>
      <c r="N71" s="28">
        <f t="shared" si="8"/>
        <v>45888.465627048601</v>
      </c>
      <c r="O71" s="25" t="str">
        <f>Sheet1!C71</f>
        <v>WIN-002</v>
      </c>
      <c r="S71" s="25" t="str">
        <f>Sheet1!N71</f>
        <v>2351 WM+ HNI 7 Ng Cao</v>
      </c>
      <c r="V71" s="25" t="str">
        <f t="shared" si="9"/>
        <v>2351 WM+ HNI 7 Ng Cao</v>
      </c>
      <c r="Y71" s="25" t="str">
        <f>Sheet1!X71</f>
        <v>GTLX250G</v>
      </c>
      <c r="AB71" s="24" t="s">
        <v>2229</v>
      </c>
      <c r="AC71" s="24" t="s">
        <v>2230</v>
      </c>
      <c r="AE71" s="29">
        <f>Sheet1!U71</f>
        <v>1</v>
      </c>
      <c r="AG71" s="29">
        <f>Sheet1!T71</f>
        <v>50182</v>
      </c>
      <c r="AH71" s="30">
        <f t="shared" si="10"/>
        <v>50182</v>
      </c>
      <c r="AL71" s="32">
        <v>8</v>
      </c>
      <c r="AN71" s="29">
        <f t="shared" si="11"/>
        <v>4014.56</v>
      </c>
      <c r="AO71" s="33" t="s">
        <v>2231</v>
      </c>
      <c r="AQ71" s="34" t="s">
        <v>2232</v>
      </c>
      <c r="AR71" s="34" t="s">
        <v>2233</v>
      </c>
      <c r="AS71" s="34" t="s">
        <v>2234</v>
      </c>
    </row>
    <row r="72" spans="3:45">
      <c r="C72" s="23" t="str">
        <f>VLOOKUP(O72,'[1]mã đối tượng'!$C:$F,4,0)</f>
        <v>B</v>
      </c>
      <c r="D72" s="24" t="s">
        <v>848</v>
      </c>
      <c r="E72" s="24" t="s">
        <v>24</v>
      </c>
      <c r="F72" s="37">
        <f>Sheet1!E72</f>
        <v>45888.472872881903</v>
      </c>
      <c r="G72" s="37">
        <f>Sheet1!F72</f>
        <v>45888.472872881903</v>
      </c>
      <c r="H72" s="25">
        <f>Sheet1!B72</f>
        <v>9105820422</v>
      </c>
      <c r="I72" s="37">
        <f t="shared" si="6"/>
        <v>45888.472872881903</v>
      </c>
      <c r="J72" s="25" t="str">
        <f t="shared" si="7"/>
        <v>NKHT2508/02890</v>
      </c>
      <c r="K72" s="77">
        <v>2890</v>
      </c>
      <c r="L72" s="27" t="s">
        <v>25</v>
      </c>
      <c r="M72" s="25" t="str">
        <f>Sheet1!A72</f>
        <v>00012097</v>
      </c>
      <c r="N72" s="28">
        <f t="shared" si="8"/>
        <v>45888.472872881903</v>
      </c>
      <c r="O72" s="25" t="str">
        <f>Sheet1!C72</f>
        <v>WIN-006</v>
      </c>
      <c r="S72" s="25" t="str">
        <f>Sheet1!N72</f>
        <v>6024 WM+ HDG Thái Mông, Kinh Môn</v>
      </c>
      <c r="V72" s="25" t="str">
        <f t="shared" si="9"/>
        <v>6024 WM+ HDG Thái Mông, Kinh Môn</v>
      </c>
      <c r="Y72" s="25" t="str">
        <f>Sheet1!X72</f>
        <v>CGM300</v>
      </c>
      <c r="AB72" s="24" t="s">
        <v>2229</v>
      </c>
      <c r="AC72" s="24" t="s">
        <v>2230</v>
      </c>
      <c r="AE72" s="29">
        <f>Sheet1!U72</f>
        <v>2</v>
      </c>
      <c r="AG72" s="29">
        <f>Sheet1!T72</f>
        <v>73431</v>
      </c>
      <c r="AH72" s="30">
        <f t="shared" si="10"/>
        <v>146862</v>
      </c>
      <c r="AL72" s="32">
        <v>8</v>
      </c>
      <c r="AN72" s="29">
        <f t="shared" si="11"/>
        <v>11748.960000000001</v>
      </c>
      <c r="AO72" s="33" t="s">
        <v>2231</v>
      </c>
      <c r="AQ72" s="34" t="s">
        <v>2232</v>
      </c>
      <c r="AR72" s="34" t="s">
        <v>2233</v>
      </c>
      <c r="AS72" s="34" t="s">
        <v>2234</v>
      </c>
    </row>
    <row r="73" spans="3:45">
      <c r="C73" s="23" t="str">
        <f>VLOOKUP(O73,'[1]mã đối tượng'!$C:$F,4,0)</f>
        <v>N</v>
      </c>
      <c r="D73" s="24" t="s">
        <v>848</v>
      </c>
      <c r="E73" s="24" t="s">
        <v>24</v>
      </c>
      <c r="F73" s="37">
        <f>Sheet1!E73</f>
        <v>45888.4758903935</v>
      </c>
      <c r="G73" s="37">
        <f>Sheet1!F73</f>
        <v>45888.4758903935</v>
      </c>
      <c r="H73" s="25">
        <f>Sheet1!B73</f>
        <v>9105820435</v>
      </c>
      <c r="I73" s="37">
        <f t="shared" si="6"/>
        <v>45888.4758903935</v>
      </c>
      <c r="J73" s="25" t="str">
        <f t="shared" si="7"/>
        <v>NKHT2508/02891</v>
      </c>
      <c r="K73" s="77">
        <v>2891</v>
      </c>
      <c r="L73" s="27" t="s">
        <v>25</v>
      </c>
      <c r="M73" s="25" t="str">
        <f>Sheet1!A73</f>
        <v>00132097</v>
      </c>
      <c r="N73" s="28">
        <f t="shared" si="8"/>
        <v>45888.4758903935</v>
      </c>
      <c r="O73" s="25" t="str">
        <f>Sheet1!C73</f>
        <v>WIN</v>
      </c>
      <c r="S73" s="25" t="str">
        <f>Sheet1!N73</f>
        <v>3388 WIN HCM 602/52 Điện Biên Phủ</v>
      </c>
      <c r="V73" s="25" t="str">
        <f t="shared" si="9"/>
        <v>3388 WIN HCM 602/52 Điện Biên Phủ</v>
      </c>
      <c r="Y73" s="25" t="str">
        <f>Sheet1!X73</f>
        <v>TH200</v>
      </c>
      <c r="AB73" s="24" t="s">
        <v>2229</v>
      </c>
      <c r="AC73" s="24" t="s">
        <v>2230</v>
      </c>
      <c r="AE73" s="29">
        <f>Sheet1!U73</f>
        <v>1</v>
      </c>
      <c r="AG73" s="29">
        <f>Sheet1!T73</f>
        <v>55595</v>
      </c>
      <c r="AH73" s="30">
        <f t="shared" si="10"/>
        <v>55595</v>
      </c>
      <c r="AL73" s="32">
        <v>8</v>
      </c>
      <c r="AN73" s="29">
        <f t="shared" si="11"/>
        <v>4447.6000000000004</v>
      </c>
      <c r="AO73" s="33" t="s">
        <v>2231</v>
      </c>
      <c r="AQ73" s="34" t="s">
        <v>2232</v>
      </c>
      <c r="AR73" s="34" t="s">
        <v>2233</v>
      </c>
      <c r="AS73" s="34" t="s">
        <v>2234</v>
      </c>
    </row>
    <row r="74" spans="3:45">
      <c r="C74" s="23" t="str">
        <f>VLOOKUP(O74,'[1]mã đối tượng'!$C:$F,4,0)</f>
        <v>N</v>
      </c>
      <c r="D74" s="24" t="s">
        <v>848</v>
      </c>
      <c r="E74" s="24" t="s">
        <v>24</v>
      </c>
      <c r="F74" s="37">
        <f>Sheet1!E74</f>
        <v>45888.4758903935</v>
      </c>
      <c r="G74" s="37">
        <f>Sheet1!F74</f>
        <v>45888.4758903935</v>
      </c>
      <c r="H74" s="25">
        <f>Sheet1!B74</f>
        <v>9105820435</v>
      </c>
      <c r="I74" s="37">
        <f t="shared" si="6"/>
        <v>45888.4758903935</v>
      </c>
      <c r="J74" s="25" t="str">
        <f t="shared" si="7"/>
        <v>NKHT2508/02892</v>
      </c>
      <c r="K74" s="77">
        <v>2892</v>
      </c>
      <c r="L74" s="27" t="s">
        <v>25</v>
      </c>
      <c r="M74" s="25" t="str">
        <f>Sheet1!A74</f>
        <v>00132097</v>
      </c>
      <c r="N74" s="28">
        <f t="shared" si="8"/>
        <v>45888.4758903935</v>
      </c>
      <c r="O74" s="25" t="str">
        <f>Sheet1!C74</f>
        <v>WIN</v>
      </c>
      <c r="S74" s="25" t="str">
        <f>Sheet1!N74</f>
        <v>3388 WIN HCM 602/52 Điện Biên Phủ</v>
      </c>
      <c r="V74" s="25" t="str">
        <f t="shared" si="9"/>
        <v>3388 WIN HCM 602/52 Điện Biên Phủ</v>
      </c>
      <c r="Y74" s="25" t="str">
        <f>Sheet1!X74</f>
        <v>GTLX250G</v>
      </c>
      <c r="AB74" s="24" t="s">
        <v>2229</v>
      </c>
      <c r="AC74" s="24" t="s">
        <v>2230</v>
      </c>
      <c r="AE74" s="29">
        <f>Sheet1!U74</f>
        <v>6</v>
      </c>
      <c r="AG74" s="29">
        <f>Sheet1!T74</f>
        <v>50182</v>
      </c>
      <c r="AH74" s="30">
        <f t="shared" si="10"/>
        <v>301092</v>
      </c>
      <c r="AL74" s="32">
        <v>8</v>
      </c>
      <c r="AN74" s="29">
        <f t="shared" si="11"/>
        <v>24087.360000000001</v>
      </c>
      <c r="AO74" s="33" t="s">
        <v>2231</v>
      </c>
      <c r="AQ74" s="34" t="s">
        <v>2232</v>
      </c>
      <c r="AR74" s="34" t="s">
        <v>2233</v>
      </c>
      <c r="AS74" s="34" t="s">
        <v>2234</v>
      </c>
    </row>
    <row r="75" spans="3:45">
      <c r="C75" s="23" t="str">
        <f>VLOOKUP(O75,'[1]mã đối tượng'!$C:$F,4,0)</f>
        <v>N</v>
      </c>
      <c r="D75" s="24" t="s">
        <v>848</v>
      </c>
      <c r="E75" s="24" t="s">
        <v>24</v>
      </c>
      <c r="F75" s="37">
        <f>Sheet1!E75</f>
        <v>45888.4758903935</v>
      </c>
      <c r="G75" s="37">
        <f>Sheet1!F75</f>
        <v>45888.4758903935</v>
      </c>
      <c r="H75" s="25">
        <f>Sheet1!B75</f>
        <v>9105820435</v>
      </c>
      <c r="I75" s="37">
        <f t="shared" si="6"/>
        <v>45888.4758903935</v>
      </c>
      <c r="J75" s="25" t="str">
        <f t="shared" si="7"/>
        <v>NKHT2508/02893</v>
      </c>
      <c r="K75" s="77">
        <v>2893</v>
      </c>
      <c r="L75" s="27" t="s">
        <v>25</v>
      </c>
      <c r="M75" s="25" t="str">
        <f>Sheet1!A75</f>
        <v>00132097</v>
      </c>
      <c r="N75" s="28">
        <f t="shared" si="8"/>
        <v>45888.4758903935</v>
      </c>
      <c r="O75" s="25" t="str">
        <f>Sheet1!C75</f>
        <v>WIN</v>
      </c>
      <c r="S75" s="25" t="str">
        <f>Sheet1!N75</f>
        <v>3388 WIN HCM 602/52 Điện Biên Phủ</v>
      </c>
      <c r="V75" s="25" t="str">
        <f t="shared" si="9"/>
        <v>3388 WIN HCM 602/52 Điện Biên Phủ</v>
      </c>
      <c r="Y75" s="25" t="str">
        <f>Sheet1!X75</f>
        <v>GXD500</v>
      </c>
      <c r="AB75" s="24" t="s">
        <v>2229</v>
      </c>
      <c r="AC75" s="24" t="s">
        <v>2230</v>
      </c>
      <c r="AE75" s="29">
        <f>Sheet1!U75</f>
        <v>2</v>
      </c>
      <c r="AG75" s="29">
        <f>Sheet1!T75</f>
        <v>111606</v>
      </c>
      <c r="AH75" s="30">
        <f t="shared" si="10"/>
        <v>223212</v>
      </c>
      <c r="AL75" s="32">
        <v>8</v>
      </c>
      <c r="AN75" s="29">
        <f t="shared" si="11"/>
        <v>17856.96</v>
      </c>
      <c r="AO75" s="33" t="s">
        <v>2231</v>
      </c>
      <c r="AQ75" s="34" t="s">
        <v>2232</v>
      </c>
      <c r="AR75" s="34" t="s">
        <v>2233</v>
      </c>
      <c r="AS75" s="34" t="s">
        <v>2234</v>
      </c>
    </row>
    <row r="76" spans="3:45">
      <c r="C76" s="23" t="str">
        <f>VLOOKUP(O76,'[1]mã đối tượng'!$C:$F,4,0)</f>
        <v>B</v>
      </c>
      <c r="D76" s="24" t="s">
        <v>848</v>
      </c>
      <c r="E76" s="24" t="s">
        <v>24</v>
      </c>
      <c r="F76" s="37">
        <f>Sheet1!E76</f>
        <v>45888.483852580997</v>
      </c>
      <c r="G76" s="37">
        <f>Sheet1!F76</f>
        <v>45888.483852580997</v>
      </c>
      <c r="H76" s="25">
        <f>Sheet1!B76</f>
        <v>9105820579</v>
      </c>
      <c r="I76" s="37">
        <f t="shared" si="6"/>
        <v>45888.483852580997</v>
      </c>
      <c r="J76" s="25" t="str">
        <f t="shared" si="7"/>
        <v>NKHT2508/02894</v>
      </c>
      <c r="K76" s="77">
        <v>2894</v>
      </c>
      <c r="L76" s="27" t="s">
        <v>25</v>
      </c>
      <c r="M76" s="25" t="str">
        <f>Sheet1!A76</f>
        <v>00004759</v>
      </c>
      <c r="N76" s="28">
        <f t="shared" si="8"/>
        <v>45888.483852580997</v>
      </c>
      <c r="O76" s="25" t="str">
        <f>Sheet1!C76</f>
        <v>WIN-001</v>
      </c>
      <c r="S76" s="25" t="str">
        <f>Sheet1!N76</f>
        <v>2ADY WM+ NBH Xóm 5, Cồn Thoi</v>
      </c>
      <c r="V76" s="25" t="str">
        <f t="shared" si="9"/>
        <v>2ADY WM+ NBH Xóm 5, Cồn Thoi</v>
      </c>
      <c r="Y76" s="25" t="str">
        <f>Sheet1!X76</f>
        <v>GM500</v>
      </c>
      <c r="AB76" s="24" t="s">
        <v>2229</v>
      </c>
      <c r="AC76" s="24" t="s">
        <v>2230</v>
      </c>
      <c r="AE76" s="29">
        <f>Sheet1!U76</f>
        <v>2</v>
      </c>
      <c r="AG76" s="29">
        <f>Sheet1!T76</f>
        <v>111058</v>
      </c>
      <c r="AH76" s="30">
        <f t="shared" si="10"/>
        <v>222116</v>
      </c>
      <c r="AL76" s="32">
        <v>8</v>
      </c>
      <c r="AN76" s="29">
        <f t="shared" si="11"/>
        <v>17769.28</v>
      </c>
      <c r="AO76" s="33" t="s">
        <v>2231</v>
      </c>
      <c r="AQ76" s="34" t="s">
        <v>2232</v>
      </c>
      <c r="AR76" s="34" t="s">
        <v>2233</v>
      </c>
      <c r="AS76" s="34" t="s">
        <v>2234</v>
      </c>
    </row>
    <row r="77" spans="3:45">
      <c r="C77" s="23" t="str">
        <f>VLOOKUP(O77,'[1]mã đối tượng'!$C:$F,4,0)</f>
        <v>B</v>
      </c>
      <c r="D77" s="24" t="s">
        <v>848</v>
      </c>
      <c r="E77" s="24" t="s">
        <v>24</v>
      </c>
      <c r="F77" s="37">
        <f>Sheet1!E77</f>
        <v>45888.486171331002</v>
      </c>
      <c r="G77" s="37">
        <f>Sheet1!F77</f>
        <v>45888.486171331002</v>
      </c>
      <c r="H77" s="25">
        <f>Sheet1!B77</f>
        <v>9105820600</v>
      </c>
      <c r="I77" s="37">
        <f t="shared" si="6"/>
        <v>45888.486171331002</v>
      </c>
      <c r="J77" s="25" t="str">
        <f t="shared" si="7"/>
        <v>NKHT2508/02895</v>
      </c>
      <c r="K77" s="77">
        <v>2895</v>
      </c>
      <c r="L77" s="27" t="s">
        <v>25</v>
      </c>
      <c r="M77" s="25" t="str">
        <f>Sheet1!A77</f>
        <v>00404069</v>
      </c>
      <c r="N77" s="28">
        <f t="shared" si="8"/>
        <v>45888.486171331002</v>
      </c>
      <c r="O77" s="25" t="str">
        <f>Sheet1!C77</f>
        <v>WIN-002</v>
      </c>
      <c r="S77" s="25" t="str">
        <f>Sheet1!N77</f>
        <v>2080 WM+ HNI 347 Bạch Mai</v>
      </c>
      <c r="V77" s="25" t="str">
        <f t="shared" si="9"/>
        <v>2080 WM+ HNI 347 Bạch Mai</v>
      </c>
      <c r="Y77" s="25" t="str">
        <f>Sheet1!X77</f>
        <v>CN300</v>
      </c>
      <c r="AB77" s="24" t="s">
        <v>2229</v>
      </c>
      <c r="AC77" s="24" t="s">
        <v>2230</v>
      </c>
      <c r="AE77" s="29">
        <f>Sheet1!U77</f>
        <v>1</v>
      </c>
      <c r="AG77" s="29">
        <f>Sheet1!T77</f>
        <v>70950</v>
      </c>
      <c r="AH77" s="30">
        <f t="shared" si="10"/>
        <v>70950</v>
      </c>
      <c r="AL77" s="32">
        <v>8</v>
      </c>
      <c r="AN77" s="29">
        <f t="shared" si="11"/>
        <v>5676</v>
      </c>
      <c r="AO77" s="33" t="s">
        <v>2231</v>
      </c>
      <c r="AQ77" s="34" t="s">
        <v>2232</v>
      </c>
      <c r="AR77" s="34" t="s">
        <v>2233</v>
      </c>
      <c r="AS77" s="34" t="s">
        <v>2234</v>
      </c>
    </row>
    <row r="78" spans="3:45">
      <c r="C78" s="23" t="str">
        <f>VLOOKUP(O78,'[1]mã đối tượng'!$C:$F,4,0)</f>
        <v>N</v>
      </c>
      <c r="D78" s="24" t="s">
        <v>848</v>
      </c>
      <c r="E78" s="24" t="s">
        <v>24</v>
      </c>
      <c r="F78" s="37">
        <f>Sheet1!E78</f>
        <v>45888.502884224501</v>
      </c>
      <c r="G78" s="37">
        <f>Sheet1!F78</f>
        <v>45888.502884224501</v>
      </c>
      <c r="H78" s="25">
        <f>Sheet1!B78</f>
        <v>9105820652</v>
      </c>
      <c r="I78" s="37">
        <f t="shared" si="6"/>
        <v>45888.502884224501</v>
      </c>
      <c r="J78" s="25" t="str">
        <f t="shared" si="7"/>
        <v>NKHT2508/02896</v>
      </c>
      <c r="K78" s="77">
        <v>2896</v>
      </c>
      <c r="L78" s="27" t="s">
        <v>25</v>
      </c>
      <c r="M78" s="25" t="str">
        <f>Sheet1!A78</f>
        <v>00012343</v>
      </c>
      <c r="N78" s="28">
        <f t="shared" si="8"/>
        <v>45888.502884224501</v>
      </c>
      <c r="O78" s="25" t="str">
        <f>Sheet1!C78</f>
        <v>WIN-061</v>
      </c>
      <c r="S78" s="25" t="str">
        <f>Sheet1!N78</f>
        <v>2AWV WM+ QNM Thôn Hà Vy, Đại Hồng</v>
      </c>
      <c r="V78" s="25" t="str">
        <f t="shared" si="9"/>
        <v>2AWV WM+ QNM Thôn Hà Vy, Đại Hồng</v>
      </c>
      <c r="Y78" s="25" t="str">
        <f>Sheet1!X78</f>
        <v>TH200</v>
      </c>
      <c r="AB78" s="24" t="s">
        <v>2229</v>
      </c>
      <c r="AC78" s="24" t="s">
        <v>2230</v>
      </c>
      <c r="AE78" s="29">
        <f>Sheet1!U78</f>
        <v>3</v>
      </c>
      <c r="AG78" s="29">
        <f>Sheet1!T78</f>
        <v>55595</v>
      </c>
      <c r="AH78" s="30">
        <f t="shared" si="10"/>
        <v>166785</v>
      </c>
      <c r="AL78" s="32">
        <v>8</v>
      </c>
      <c r="AN78" s="29">
        <f t="shared" si="11"/>
        <v>13342.800000000001</v>
      </c>
      <c r="AO78" s="33" t="s">
        <v>2231</v>
      </c>
      <c r="AQ78" s="34" t="s">
        <v>2232</v>
      </c>
      <c r="AR78" s="34" t="s">
        <v>2233</v>
      </c>
      <c r="AS78" s="34" t="s">
        <v>2234</v>
      </c>
    </row>
    <row r="79" spans="3:45">
      <c r="C79" s="23" t="str">
        <f>VLOOKUP(O79,'[1]mã đối tượng'!$C:$F,4,0)</f>
        <v>N</v>
      </c>
      <c r="D79" s="24" t="s">
        <v>848</v>
      </c>
      <c r="E79" s="24" t="s">
        <v>24</v>
      </c>
      <c r="F79" s="37">
        <f>Sheet1!E79</f>
        <v>45888.502884224501</v>
      </c>
      <c r="G79" s="37">
        <f>Sheet1!F79</f>
        <v>45888.502884224501</v>
      </c>
      <c r="H79" s="25">
        <f>Sheet1!B79</f>
        <v>9105820652</v>
      </c>
      <c r="I79" s="37">
        <f t="shared" si="6"/>
        <v>45888.502884224501</v>
      </c>
      <c r="J79" s="25" t="str">
        <f t="shared" si="7"/>
        <v>NKHT2508/02897</v>
      </c>
      <c r="K79" s="77">
        <v>2897</v>
      </c>
      <c r="L79" s="27" t="s">
        <v>25</v>
      </c>
      <c r="M79" s="25" t="str">
        <f>Sheet1!A79</f>
        <v>00012343</v>
      </c>
      <c r="N79" s="28">
        <f t="shared" si="8"/>
        <v>45888.502884224501</v>
      </c>
      <c r="O79" s="25" t="str">
        <f>Sheet1!C79</f>
        <v>WIN-061</v>
      </c>
      <c r="S79" s="25" t="str">
        <f>Sheet1!N79</f>
        <v>2AWV WM+ QNM Thôn Hà Vy, Đại Hồng</v>
      </c>
      <c r="V79" s="25" t="str">
        <f t="shared" si="9"/>
        <v>2AWV WM+ QNM Thôn Hà Vy, Đại Hồng</v>
      </c>
      <c r="Y79" s="25" t="str">
        <f>Sheet1!X79</f>
        <v>GTLX250G</v>
      </c>
      <c r="AB79" s="24" t="s">
        <v>2229</v>
      </c>
      <c r="AC79" s="24" t="s">
        <v>2230</v>
      </c>
      <c r="AE79" s="29">
        <f>Sheet1!U79</f>
        <v>2</v>
      </c>
      <c r="AG79" s="29">
        <f>Sheet1!T79</f>
        <v>50182</v>
      </c>
      <c r="AH79" s="30">
        <f t="shared" si="10"/>
        <v>100364</v>
      </c>
      <c r="AL79" s="32">
        <v>8</v>
      </c>
      <c r="AN79" s="29">
        <f t="shared" si="11"/>
        <v>8029.12</v>
      </c>
      <c r="AO79" s="33" t="s">
        <v>2231</v>
      </c>
      <c r="AQ79" s="34" t="s">
        <v>2232</v>
      </c>
      <c r="AR79" s="34" t="s">
        <v>2233</v>
      </c>
      <c r="AS79" s="34" t="s">
        <v>2234</v>
      </c>
    </row>
    <row r="80" spans="3:45">
      <c r="C80" s="23" t="str">
        <f>VLOOKUP(O80,'[1]mã đối tượng'!$C:$F,4,0)</f>
        <v>N</v>
      </c>
      <c r="D80" s="24" t="s">
        <v>848</v>
      </c>
      <c r="E80" s="24" t="s">
        <v>24</v>
      </c>
      <c r="F80" s="37">
        <f>Sheet1!E80</f>
        <v>45888.5106423611</v>
      </c>
      <c r="G80" s="37">
        <f>Sheet1!F80</f>
        <v>45888.5106423611</v>
      </c>
      <c r="H80" s="25">
        <f>Sheet1!B80</f>
        <v>9105820733</v>
      </c>
      <c r="I80" s="37">
        <f t="shared" si="6"/>
        <v>45888.5106423611</v>
      </c>
      <c r="J80" s="25" t="str">
        <f t="shared" si="7"/>
        <v>NKHT2508/02898</v>
      </c>
      <c r="K80" s="77">
        <v>2898</v>
      </c>
      <c r="L80" s="27" t="s">
        <v>25</v>
      </c>
      <c r="M80" s="25" t="str">
        <f>Sheet1!A80</f>
        <v>00132136</v>
      </c>
      <c r="N80" s="28">
        <f t="shared" si="8"/>
        <v>45888.5106423611</v>
      </c>
      <c r="O80" s="25" t="str">
        <f>Sheet1!C80</f>
        <v>WIN</v>
      </c>
      <c r="S80" s="25" t="str">
        <f>Sheet1!N80</f>
        <v>5230 WM+ HCM 2N Bình Giã</v>
      </c>
      <c r="V80" s="25" t="str">
        <f t="shared" si="9"/>
        <v>5230 WM+ HCM 2N Bình Giã</v>
      </c>
      <c r="Y80" s="25" t="str">
        <f>Sheet1!X80</f>
        <v>GXD500</v>
      </c>
      <c r="AB80" s="24" t="s">
        <v>2229</v>
      </c>
      <c r="AC80" s="24" t="s">
        <v>2230</v>
      </c>
      <c r="AE80" s="29">
        <f>Sheet1!U80</f>
        <v>2</v>
      </c>
      <c r="AG80" s="29">
        <f>Sheet1!T80</f>
        <v>111606</v>
      </c>
      <c r="AH80" s="30">
        <f t="shared" si="10"/>
        <v>223212</v>
      </c>
      <c r="AL80" s="32">
        <v>8</v>
      </c>
      <c r="AN80" s="29">
        <f t="shared" si="11"/>
        <v>17856.96</v>
      </c>
      <c r="AO80" s="33" t="s">
        <v>2231</v>
      </c>
      <c r="AQ80" s="34" t="s">
        <v>2232</v>
      </c>
      <c r="AR80" s="34" t="s">
        <v>2233</v>
      </c>
      <c r="AS80" s="34" t="s">
        <v>2234</v>
      </c>
    </row>
    <row r="81" spans="3:45">
      <c r="C81" s="23" t="str">
        <f>VLOOKUP(O81,'[1]mã đối tượng'!$C:$F,4,0)</f>
        <v>N</v>
      </c>
      <c r="D81" s="24" t="s">
        <v>848</v>
      </c>
      <c r="E81" s="24" t="s">
        <v>24</v>
      </c>
      <c r="F81" s="37">
        <f>Sheet1!E81</f>
        <v>45888.5106423611</v>
      </c>
      <c r="G81" s="37">
        <f>Sheet1!F81</f>
        <v>45888.5106423611</v>
      </c>
      <c r="H81" s="25">
        <f>Sheet1!B81</f>
        <v>9105820733</v>
      </c>
      <c r="I81" s="37">
        <f t="shared" si="6"/>
        <v>45888.5106423611</v>
      </c>
      <c r="J81" s="25" t="str">
        <f t="shared" si="7"/>
        <v>NKHT2508/02899</v>
      </c>
      <c r="K81" s="77">
        <v>2899</v>
      </c>
      <c r="L81" s="27" t="s">
        <v>25</v>
      </c>
      <c r="M81" s="25" t="str">
        <f>Sheet1!A81</f>
        <v>00132136</v>
      </c>
      <c r="N81" s="28">
        <f t="shared" si="8"/>
        <v>45888.5106423611</v>
      </c>
      <c r="O81" s="25" t="str">
        <f>Sheet1!C81</f>
        <v>WIN</v>
      </c>
      <c r="S81" s="25" t="str">
        <f>Sheet1!N81</f>
        <v>5230 WM+ HCM 2N Bình Giã</v>
      </c>
      <c r="V81" s="25" t="str">
        <f t="shared" si="9"/>
        <v>5230 WM+ HCM 2N Bình Giã</v>
      </c>
      <c r="Y81" s="25" t="str">
        <f>Sheet1!X81</f>
        <v>GL250KT</v>
      </c>
      <c r="AB81" s="24" t="s">
        <v>2229</v>
      </c>
      <c r="AC81" s="24" t="s">
        <v>2230</v>
      </c>
      <c r="AE81" s="29">
        <f>Sheet1!U81</f>
        <v>2</v>
      </c>
      <c r="AG81" s="29">
        <f>Sheet1!T81</f>
        <v>49500</v>
      </c>
      <c r="AH81" s="30">
        <f t="shared" si="10"/>
        <v>99000</v>
      </c>
      <c r="AL81" s="32">
        <v>8</v>
      </c>
      <c r="AN81" s="29">
        <f t="shared" si="11"/>
        <v>7920</v>
      </c>
      <c r="AO81" s="33" t="s">
        <v>2231</v>
      </c>
      <c r="AQ81" s="34" t="s">
        <v>2232</v>
      </c>
      <c r="AR81" s="34" t="s">
        <v>2233</v>
      </c>
      <c r="AS81" s="34" t="s">
        <v>2234</v>
      </c>
    </row>
    <row r="82" spans="3:45">
      <c r="C82" s="23" t="str">
        <f>VLOOKUP(O82,'[1]mã đối tượng'!$C:$F,4,0)</f>
        <v>B</v>
      </c>
      <c r="D82" s="24" t="s">
        <v>848</v>
      </c>
      <c r="E82" s="24" t="s">
        <v>24</v>
      </c>
      <c r="F82" s="37">
        <f>Sheet1!E82</f>
        <v>45888.5129210995</v>
      </c>
      <c r="G82" s="37">
        <f>Sheet1!F82</f>
        <v>45888.5129210995</v>
      </c>
      <c r="H82" s="25">
        <f>Sheet1!B82</f>
        <v>9105820792</v>
      </c>
      <c r="I82" s="37">
        <f t="shared" si="6"/>
        <v>45888.5129210995</v>
      </c>
      <c r="J82" s="25" t="str">
        <f t="shared" si="7"/>
        <v>NKHT2508/02900</v>
      </c>
      <c r="K82" s="77">
        <v>2900</v>
      </c>
      <c r="L82" s="27" t="s">
        <v>25</v>
      </c>
      <c r="M82" s="25" t="str">
        <f>Sheet1!A82</f>
        <v>00404139</v>
      </c>
      <c r="N82" s="28">
        <f t="shared" si="8"/>
        <v>45888.5129210995</v>
      </c>
      <c r="O82" s="25" t="str">
        <f>Sheet1!C82</f>
        <v>WIN-002</v>
      </c>
      <c r="S82" s="25" t="str">
        <f>Sheet1!N82</f>
        <v>2798 WM+ HNI 207 Đức Giang</v>
      </c>
      <c r="V82" s="25" t="str">
        <f t="shared" si="9"/>
        <v>2798 WM+ HNI 207 Đức Giang</v>
      </c>
      <c r="Y82" s="25" t="str">
        <f>Sheet1!X82</f>
        <v>MNH250</v>
      </c>
      <c r="AB82" s="24" t="s">
        <v>2229</v>
      </c>
      <c r="AC82" s="24" t="s">
        <v>2230</v>
      </c>
      <c r="AE82" s="29">
        <f>Sheet1!U82</f>
        <v>1</v>
      </c>
      <c r="AG82" s="29">
        <f>Sheet1!T82</f>
        <v>46000</v>
      </c>
      <c r="AH82" s="30">
        <f t="shared" si="10"/>
        <v>46000</v>
      </c>
      <c r="AL82" s="32">
        <v>8</v>
      </c>
      <c r="AN82" s="29">
        <f t="shared" si="11"/>
        <v>3680</v>
      </c>
      <c r="AO82" s="33" t="s">
        <v>2231</v>
      </c>
      <c r="AQ82" s="34" t="s">
        <v>2232</v>
      </c>
      <c r="AR82" s="34" t="s">
        <v>2233</v>
      </c>
      <c r="AS82" s="34" t="s">
        <v>2234</v>
      </c>
    </row>
    <row r="83" spans="3:45">
      <c r="C83" s="23" t="str">
        <f>VLOOKUP(O83,'[1]mã đối tượng'!$C:$F,4,0)</f>
        <v>B</v>
      </c>
      <c r="D83" s="24" t="s">
        <v>848</v>
      </c>
      <c r="E83" s="24" t="s">
        <v>24</v>
      </c>
      <c r="F83" s="37">
        <f>Sheet1!E83</f>
        <v>45888.513017939797</v>
      </c>
      <c r="G83" s="37">
        <f>Sheet1!F83</f>
        <v>45888.513017939797</v>
      </c>
      <c r="H83" s="25">
        <f>Sheet1!B83</f>
        <v>9105820813</v>
      </c>
      <c r="I83" s="37">
        <f t="shared" si="6"/>
        <v>45888.513017939797</v>
      </c>
      <c r="J83" s="25" t="str">
        <f t="shared" si="7"/>
        <v>NKHT2508/02901</v>
      </c>
      <c r="K83" s="77">
        <v>2901</v>
      </c>
      <c r="L83" s="27" t="s">
        <v>25</v>
      </c>
      <c r="M83" s="25" t="str">
        <f>Sheet1!A83</f>
        <v>00008241</v>
      </c>
      <c r="N83" s="28">
        <f t="shared" si="8"/>
        <v>45888.513017939797</v>
      </c>
      <c r="O83" s="25" t="str">
        <f>Sheet1!C83</f>
        <v>WIN-065</v>
      </c>
      <c r="S83" s="25" t="str">
        <f>Sheet1!N83</f>
        <v>4703 WM+ BGG 36 - 38 Nguyễn Nghĩa Lập</v>
      </c>
      <c r="V83" s="25" t="str">
        <f t="shared" si="9"/>
        <v>4703 WM+ BGG 36 - 38 Nguyễn Nghĩa Lập</v>
      </c>
      <c r="Y83" s="25" t="str">
        <f>Sheet1!X83</f>
        <v>TH200</v>
      </c>
      <c r="AB83" s="24" t="s">
        <v>2229</v>
      </c>
      <c r="AC83" s="24" t="s">
        <v>2230</v>
      </c>
      <c r="AE83" s="29">
        <f>Sheet1!U83</f>
        <v>6</v>
      </c>
      <c r="AG83" s="29">
        <f>Sheet1!T83</f>
        <v>55595</v>
      </c>
      <c r="AH83" s="30">
        <f t="shared" si="10"/>
        <v>333570</v>
      </c>
      <c r="AL83" s="32">
        <v>8</v>
      </c>
      <c r="AN83" s="29">
        <f t="shared" si="11"/>
        <v>26685.600000000002</v>
      </c>
      <c r="AO83" s="33" t="s">
        <v>2231</v>
      </c>
      <c r="AQ83" s="34" t="s">
        <v>2232</v>
      </c>
      <c r="AR83" s="34" t="s">
        <v>2233</v>
      </c>
      <c r="AS83" s="34" t="s">
        <v>2234</v>
      </c>
    </row>
    <row r="84" spans="3:45">
      <c r="C84" s="23" t="str">
        <f>VLOOKUP(O84,'[1]mã đối tượng'!$C:$F,4,0)</f>
        <v>N</v>
      </c>
      <c r="D84" s="24" t="s">
        <v>848</v>
      </c>
      <c r="E84" s="24" t="s">
        <v>24</v>
      </c>
      <c r="F84" s="37">
        <f>Sheet1!E84</f>
        <v>45888.513565277797</v>
      </c>
      <c r="G84" s="37">
        <f>Sheet1!F84</f>
        <v>45888.513565277797</v>
      </c>
      <c r="H84" s="25">
        <f>Sheet1!B84</f>
        <v>9105820764</v>
      </c>
      <c r="I84" s="37">
        <f t="shared" si="6"/>
        <v>45888.513565277797</v>
      </c>
      <c r="J84" s="25" t="str">
        <f t="shared" si="7"/>
        <v>NKHT2508/02902</v>
      </c>
      <c r="K84" s="77">
        <v>2902</v>
      </c>
      <c r="L84" s="27" t="s">
        <v>25</v>
      </c>
      <c r="M84" s="25" t="str">
        <f>Sheet1!A84</f>
        <v>00009273</v>
      </c>
      <c r="N84" s="28">
        <f t="shared" si="8"/>
        <v>45888.513565277797</v>
      </c>
      <c r="O84" s="25" t="str">
        <f>Sheet1!C84</f>
        <v>WIN-010</v>
      </c>
      <c r="S84" s="25" t="str">
        <f>Sheet1!N84</f>
        <v>6530 WM+ AGG 107 Nguyễn Tri Phương</v>
      </c>
      <c r="V84" s="25" t="str">
        <f t="shared" si="9"/>
        <v>6530 WM+ AGG 107 Nguyễn Tri Phương</v>
      </c>
      <c r="Y84" s="25" t="str">
        <f>Sheet1!X84</f>
        <v>GSG250</v>
      </c>
      <c r="AB84" s="24" t="s">
        <v>2229</v>
      </c>
      <c r="AC84" s="24" t="s">
        <v>2230</v>
      </c>
      <c r="AE84" s="29">
        <f>Sheet1!U84</f>
        <v>4</v>
      </c>
      <c r="AG84" s="29">
        <f>Sheet1!T84</f>
        <v>50400</v>
      </c>
      <c r="AH84" s="30">
        <f t="shared" si="10"/>
        <v>201600</v>
      </c>
      <c r="AL84" s="32">
        <v>8</v>
      </c>
      <c r="AN84" s="29">
        <f t="shared" si="11"/>
        <v>16128</v>
      </c>
      <c r="AO84" s="33" t="s">
        <v>2231</v>
      </c>
      <c r="AQ84" s="34" t="s">
        <v>2232</v>
      </c>
      <c r="AR84" s="34" t="s">
        <v>2233</v>
      </c>
      <c r="AS84" s="34" t="s">
        <v>2234</v>
      </c>
    </row>
    <row r="85" spans="3:45">
      <c r="C85" s="23" t="str">
        <f>VLOOKUP(O85,'[1]mã đối tượng'!$C:$F,4,0)</f>
        <v>N</v>
      </c>
      <c r="D85" s="24" t="s">
        <v>848</v>
      </c>
      <c r="E85" s="24" t="s">
        <v>24</v>
      </c>
      <c r="F85" s="37">
        <f>Sheet1!E85</f>
        <v>45888.513575034704</v>
      </c>
      <c r="G85" s="37">
        <f>Sheet1!F85</f>
        <v>45888.513575034704</v>
      </c>
      <c r="H85" s="25">
        <f>Sheet1!B85</f>
        <v>9105820819</v>
      </c>
      <c r="I85" s="37">
        <f t="shared" si="6"/>
        <v>45888.513575034704</v>
      </c>
      <c r="J85" s="25" t="str">
        <f t="shared" si="7"/>
        <v>NKHT2508/02903</v>
      </c>
      <c r="K85" s="77">
        <v>2903</v>
      </c>
      <c r="L85" s="27" t="s">
        <v>25</v>
      </c>
      <c r="M85" s="25" t="str">
        <f>Sheet1!A85</f>
        <v>00052313</v>
      </c>
      <c r="N85" s="28">
        <f t="shared" si="8"/>
        <v>45888.513575034704</v>
      </c>
      <c r="O85" s="25" t="str">
        <f>Sheet1!C85</f>
        <v>WIN-024</v>
      </c>
      <c r="S85" s="25" t="str">
        <f>Sheet1!N85</f>
        <v>3669 WM+ BDG Ô 23-DC01 KDC Viet Sing</v>
      </c>
      <c r="V85" s="25" t="str">
        <f t="shared" si="9"/>
        <v>3669 WM+ BDG Ô 23-DC01 KDC Viet Sing</v>
      </c>
      <c r="Y85" s="25" t="str">
        <f>Sheet1!X85</f>
        <v>CC300</v>
      </c>
      <c r="AB85" s="24" t="s">
        <v>2229</v>
      </c>
      <c r="AC85" s="24" t="s">
        <v>2230</v>
      </c>
      <c r="AE85" s="29">
        <f>Sheet1!U85</f>
        <v>1</v>
      </c>
      <c r="AG85" s="29">
        <f>Sheet1!T85</f>
        <v>74250</v>
      </c>
      <c r="AH85" s="30">
        <f t="shared" si="10"/>
        <v>74250</v>
      </c>
      <c r="AL85" s="32">
        <v>8</v>
      </c>
      <c r="AN85" s="29">
        <f t="shared" si="11"/>
        <v>5940</v>
      </c>
      <c r="AO85" s="33" t="s">
        <v>2231</v>
      </c>
      <c r="AQ85" s="34" t="s">
        <v>2232</v>
      </c>
      <c r="AR85" s="34" t="s">
        <v>2233</v>
      </c>
      <c r="AS85" s="34" t="s">
        <v>2234</v>
      </c>
    </row>
    <row r="86" spans="3:45">
      <c r="C86" s="23" t="str">
        <f>VLOOKUP(O86,'[1]mã đối tượng'!$C:$F,4,0)</f>
        <v>N</v>
      </c>
      <c r="D86" s="24" t="s">
        <v>848</v>
      </c>
      <c r="E86" s="24" t="s">
        <v>24</v>
      </c>
      <c r="F86" s="37">
        <f>Sheet1!E86</f>
        <v>45888.513575034704</v>
      </c>
      <c r="G86" s="37">
        <f>Sheet1!F86</f>
        <v>45888.513575034704</v>
      </c>
      <c r="H86" s="25">
        <f>Sheet1!B86</f>
        <v>9105820819</v>
      </c>
      <c r="I86" s="37">
        <f t="shared" si="6"/>
        <v>45888.513575034704</v>
      </c>
      <c r="J86" s="25" t="str">
        <f t="shared" si="7"/>
        <v>NKHT2508/02904</v>
      </c>
      <c r="K86" s="77">
        <v>2904</v>
      </c>
      <c r="L86" s="27" t="s">
        <v>25</v>
      </c>
      <c r="M86" s="25" t="str">
        <f>Sheet1!A86</f>
        <v>00052313</v>
      </c>
      <c r="N86" s="28">
        <f t="shared" si="8"/>
        <v>45888.513575034704</v>
      </c>
      <c r="O86" s="25" t="str">
        <f>Sheet1!C86</f>
        <v>WIN-024</v>
      </c>
      <c r="S86" s="25" t="str">
        <f>Sheet1!N86</f>
        <v>3669 WM+ BDG Ô 23-DC01 KDC Viet Sing</v>
      </c>
      <c r="V86" s="25" t="str">
        <f t="shared" si="9"/>
        <v>3669 WM+ BDG Ô 23-DC01 KDC Viet Sing</v>
      </c>
      <c r="Y86" s="25" t="str">
        <f>Sheet1!X86</f>
        <v>GTLX250G</v>
      </c>
      <c r="AB86" s="24" t="s">
        <v>2229</v>
      </c>
      <c r="AC86" s="24" t="s">
        <v>2230</v>
      </c>
      <c r="AE86" s="29">
        <f>Sheet1!U86</f>
        <v>1</v>
      </c>
      <c r="AG86" s="29">
        <f>Sheet1!T86</f>
        <v>50182</v>
      </c>
      <c r="AH86" s="30">
        <f t="shared" si="10"/>
        <v>50182</v>
      </c>
      <c r="AL86" s="32">
        <v>8</v>
      </c>
      <c r="AN86" s="29">
        <f t="shared" si="11"/>
        <v>4014.56</v>
      </c>
      <c r="AO86" s="33" t="s">
        <v>2231</v>
      </c>
      <c r="AQ86" s="34" t="s">
        <v>2232</v>
      </c>
      <c r="AR86" s="34" t="s">
        <v>2233</v>
      </c>
      <c r="AS86" s="34" t="s">
        <v>2234</v>
      </c>
    </row>
    <row r="87" spans="3:45">
      <c r="C87" s="23" t="str">
        <f>VLOOKUP(O87,'[1]mã đối tượng'!$C:$F,4,0)</f>
        <v>N</v>
      </c>
      <c r="D87" s="24" t="s">
        <v>848</v>
      </c>
      <c r="E87" s="24" t="s">
        <v>24</v>
      </c>
      <c r="F87" s="37">
        <f>Sheet1!E87</f>
        <v>45888.513575034704</v>
      </c>
      <c r="G87" s="37">
        <f>Sheet1!F87</f>
        <v>45888.513575034704</v>
      </c>
      <c r="H87" s="25">
        <f>Sheet1!B87</f>
        <v>9105820819</v>
      </c>
      <c r="I87" s="37">
        <f t="shared" si="6"/>
        <v>45888.513575034704</v>
      </c>
      <c r="J87" s="25" t="str">
        <f t="shared" si="7"/>
        <v>NKHT2508/02905</v>
      </c>
      <c r="K87" s="77">
        <v>2905</v>
      </c>
      <c r="L87" s="27" t="s">
        <v>25</v>
      </c>
      <c r="M87" s="25" t="str">
        <f>Sheet1!A87</f>
        <v>00052313</v>
      </c>
      <c r="N87" s="28">
        <f t="shared" si="8"/>
        <v>45888.513575034704</v>
      </c>
      <c r="O87" s="25" t="str">
        <f>Sheet1!C87</f>
        <v>WIN-024</v>
      </c>
      <c r="S87" s="25" t="str">
        <f>Sheet1!N87</f>
        <v>3669 WM+ BDG Ô 23-DC01 KDC Viet Sing</v>
      </c>
      <c r="V87" s="25" t="str">
        <f t="shared" si="9"/>
        <v>3669 WM+ BDG Ô 23-DC01 KDC Viet Sing</v>
      </c>
      <c r="Y87" s="25" t="str">
        <f>Sheet1!X87</f>
        <v>TH200</v>
      </c>
      <c r="AB87" s="24" t="s">
        <v>2229</v>
      </c>
      <c r="AC87" s="24" t="s">
        <v>2230</v>
      </c>
      <c r="AE87" s="29">
        <f>Sheet1!U87</f>
        <v>1</v>
      </c>
      <c r="AG87" s="29">
        <f>Sheet1!T87</f>
        <v>55595</v>
      </c>
      <c r="AH87" s="30">
        <f t="shared" si="10"/>
        <v>55595</v>
      </c>
      <c r="AL87" s="32">
        <v>8</v>
      </c>
      <c r="AN87" s="29">
        <f t="shared" si="11"/>
        <v>4447.6000000000004</v>
      </c>
      <c r="AO87" s="33" t="s">
        <v>2231</v>
      </c>
      <c r="AQ87" s="34" t="s">
        <v>2232</v>
      </c>
      <c r="AR87" s="34" t="s">
        <v>2233</v>
      </c>
      <c r="AS87" s="34" t="s">
        <v>2234</v>
      </c>
    </row>
    <row r="88" spans="3:45">
      <c r="C88" s="23" t="str">
        <f>VLOOKUP(O88,'[1]mã đối tượng'!$C:$F,4,0)</f>
        <v>B</v>
      </c>
      <c r="D88" s="24" t="s">
        <v>848</v>
      </c>
      <c r="E88" s="24" t="s">
        <v>24</v>
      </c>
      <c r="F88" s="37">
        <f>Sheet1!E88</f>
        <v>45888.513577048601</v>
      </c>
      <c r="G88" s="37">
        <f>Sheet1!F88</f>
        <v>45888.513577048601</v>
      </c>
      <c r="H88" s="25">
        <f>Sheet1!B88</f>
        <v>9105820816</v>
      </c>
      <c r="I88" s="37">
        <f t="shared" si="6"/>
        <v>45888.513577048601</v>
      </c>
      <c r="J88" s="25" t="str">
        <f t="shared" si="7"/>
        <v>NKHT2508/02906</v>
      </c>
      <c r="K88" s="77">
        <v>2906</v>
      </c>
      <c r="L88" s="27" t="s">
        <v>25</v>
      </c>
      <c r="M88" s="25" t="str">
        <f>Sheet1!A88</f>
        <v>00008242</v>
      </c>
      <c r="N88" s="28">
        <f t="shared" si="8"/>
        <v>45888.513577048601</v>
      </c>
      <c r="O88" s="25" t="str">
        <f>Sheet1!C88</f>
        <v>WIN-065</v>
      </c>
      <c r="S88" s="25" t="str">
        <f>Sheet1!N88</f>
        <v>4703 WM+ BGG 36 - 38 Nguyễn Nghĩa Lập</v>
      </c>
      <c r="V88" s="25" t="str">
        <f t="shared" si="9"/>
        <v>4703 WM+ BGG 36 - 38 Nguyễn Nghĩa Lập</v>
      </c>
      <c r="Y88" s="25" t="str">
        <f>Sheet1!X88</f>
        <v>GM500</v>
      </c>
      <c r="AB88" s="24" t="s">
        <v>2229</v>
      </c>
      <c r="AC88" s="24" t="s">
        <v>2230</v>
      </c>
      <c r="AE88" s="29">
        <f>Sheet1!U88</f>
        <v>3</v>
      </c>
      <c r="AG88" s="29">
        <f>Sheet1!T88</f>
        <v>111058</v>
      </c>
      <c r="AH88" s="30">
        <f t="shared" si="10"/>
        <v>333174</v>
      </c>
      <c r="AL88" s="32">
        <v>8</v>
      </c>
      <c r="AN88" s="29">
        <f t="shared" si="11"/>
        <v>26653.920000000002</v>
      </c>
      <c r="AO88" s="33" t="s">
        <v>2231</v>
      </c>
      <c r="AQ88" s="34" t="s">
        <v>2232</v>
      </c>
      <c r="AR88" s="34" t="s">
        <v>2233</v>
      </c>
      <c r="AS88" s="34" t="s">
        <v>2234</v>
      </c>
    </row>
    <row r="89" spans="3:45">
      <c r="C89" s="23" t="str">
        <f>VLOOKUP(O89,'[1]mã đối tượng'!$C:$F,4,0)</f>
        <v>B</v>
      </c>
      <c r="D89" s="24" t="s">
        <v>848</v>
      </c>
      <c r="E89" s="24" t="s">
        <v>24</v>
      </c>
      <c r="F89" s="37">
        <f>Sheet1!E89</f>
        <v>45888.515954131901</v>
      </c>
      <c r="G89" s="37">
        <f>Sheet1!F89</f>
        <v>45888.515954131901</v>
      </c>
      <c r="H89" s="25">
        <f>Sheet1!B89</f>
        <v>9105820908</v>
      </c>
      <c r="I89" s="37">
        <f t="shared" si="6"/>
        <v>45888.515954131901</v>
      </c>
      <c r="J89" s="25" t="str">
        <f t="shared" si="7"/>
        <v>NKHT2508/02907</v>
      </c>
      <c r="K89" s="77">
        <v>2907</v>
      </c>
      <c r="L89" s="27" t="s">
        <v>25</v>
      </c>
      <c r="M89" s="25" t="str">
        <f>Sheet1!A89</f>
        <v>00009445</v>
      </c>
      <c r="N89" s="28">
        <f t="shared" si="8"/>
        <v>45888.515954131901</v>
      </c>
      <c r="O89" s="25" t="str">
        <f>Sheet1!C89</f>
        <v>WIN-029</v>
      </c>
      <c r="S89" s="25" t="str">
        <f>Sheet1!N89</f>
        <v>2AKQ WM+ VPC Cầu Tre, Hồ Sơn</v>
      </c>
      <c r="V89" s="25" t="str">
        <f t="shared" si="9"/>
        <v>2AKQ WM+ VPC Cầu Tre, Hồ Sơn</v>
      </c>
      <c r="Y89" s="25" t="str">
        <f>Sheet1!X89</f>
        <v>GM500</v>
      </c>
      <c r="AB89" s="24" t="s">
        <v>2229</v>
      </c>
      <c r="AC89" s="24" t="s">
        <v>2230</v>
      </c>
      <c r="AE89" s="29">
        <f>Sheet1!U89</f>
        <v>1</v>
      </c>
      <c r="AG89" s="29">
        <f>Sheet1!T89</f>
        <v>111058</v>
      </c>
      <c r="AH89" s="30">
        <f t="shared" si="10"/>
        <v>111058</v>
      </c>
      <c r="AL89" s="32">
        <v>8</v>
      </c>
      <c r="AN89" s="29">
        <f t="shared" si="11"/>
        <v>8884.64</v>
      </c>
      <c r="AO89" s="33" t="s">
        <v>2231</v>
      </c>
      <c r="AQ89" s="34" t="s">
        <v>2232</v>
      </c>
      <c r="AR89" s="34" t="s">
        <v>2233</v>
      </c>
      <c r="AS89" s="34" t="s">
        <v>2234</v>
      </c>
    </row>
    <row r="90" spans="3:45">
      <c r="C90" s="23" t="str">
        <f>VLOOKUP(O90,'[1]mã đối tượng'!$C:$F,4,0)</f>
        <v>N</v>
      </c>
      <c r="D90" s="24" t="s">
        <v>848</v>
      </c>
      <c r="E90" s="24" t="s">
        <v>24</v>
      </c>
      <c r="F90" s="37">
        <f>Sheet1!E90</f>
        <v>45888.517539155102</v>
      </c>
      <c r="G90" s="37">
        <f>Sheet1!F90</f>
        <v>45888.517539155102</v>
      </c>
      <c r="H90" s="25">
        <f>Sheet1!B90</f>
        <v>9105820921</v>
      </c>
      <c r="I90" s="37">
        <f t="shared" si="6"/>
        <v>45888.517539155102</v>
      </c>
      <c r="J90" s="25" t="str">
        <f t="shared" si="7"/>
        <v>NKHT2508/02908</v>
      </c>
      <c r="K90" s="77">
        <v>2908</v>
      </c>
      <c r="L90" s="27" t="s">
        <v>25</v>
      </c>
      <c r="M90" s="25" t="str">
        <f>Sheet1!A90</f>
        <v>00008295</v>
      </c>
      <c r="N90" s="28">
        <f t="shared" si="8"/>
        <v>45888.517539155102</v>
      </c>
      <c r="O90" s="25" t="str">
        <f>Sheet1!C90</f>
        <v>WIN-028</v>
      </c>
      <c r="S90" s="25" t="str">
        <f>Sheet1!N90</f>
        <v>2A35 WM+ KHA 15 Hà Huy Tập</v>
      </c>
      <c r="V90" s="25" t="str">
        <f t="shared" si="9"/>
        <v>2A35 WM+ KHA 15 Hà Huy Tập</v>
      </c>
      <c r="Y90" s="25" t="str">
        <f>Sheet1!X90</f>
        <v>GM500</v>
      </c>
      <c r="AB90" s="24" t="s">
        <v>2229</v>
      </c>
      <c r="AC90" s="24" t="s">
        <v>2230</v>
      </c>
      <c r="AE90" s="29">
        <f>Sheet1!U90</f>
        <v>3</v>
      </c>
      <c r="AG90" s="29">
        <f>Sheet1!T90</f>
        <v>111058</v>
      </c>
      <c r="AH90" s="30">
        <f t="shared" si="10"/>
        <v>333174</v>
      </c>
      <c r="AL90" s="32">
        <v>8</v>
      </c>
      <c r="AN90" s="29">
        <f t="shared" si="11"/>
        <v>26653.920000000002</v>
      </c>
      <c r="AO90" s="33" t="s">
        <v>2231</v>
      </c>
      <c r="AQ90" s="34" t="s">
        <v>2232</v>
      </c>
      <c r="AR90" s="34" t="s">
        <v>2233</v>
      </c>
      <c r="AS90" s="34" t="s">
        <v>2234</v>
      </c>
    </row>
    <row r="91" spans="3:45">
      <c r="C91" s="23" t="str">
        <f>VLOOKUP(O91,'[1]mã đối tượng'!$C:$F,4,0)</f>
        <v>N</v>
      </c>
      <c r="D91" s="24" t="s">
        <v>848</v>
      </c>
      <c r="E91" s="24" t="s">
        <v>24</v>
      </c>
      <c r="F91" s="37">
        <f>Sheet1!E91</f>
        <v>45888.522244942098</v>
      </c>
      <c r="G91" s="37">
        <f>Sheet1!F91</f>
        <v>45888.522244942098</v>
      </c>
      <c r="H91" s="25">
        <f>Sheet1!B91</f>
        <v>9105820951</v>
      </c>
      <c r="I91" s="37">
        <f t="shared" si="6"/>
        <v>45888.522244942098</v>
      </c>
      <c r="J91" s="25" t="str">
        <f t="shared" si="7"/>
        <v>NKHT2508/02909</v>
      </c>
      <c r="K91" s="77">
        <v>2909</v>
      </c>
      <c r="L91" s="27" t="s">
        <v>25</v>
      </c>
      <c r="M91" s="25" t="str">
        <f>Sheet1!A91</f>
        <v>00008296</v>
      </c>
      <c r="N91" s="28">
        <f t="shared" si="8"/>
        <v>45888.522244942098</v>
      </c>
      <c r="O91" s="25" t="str">
        <f>Sheet1!C91</f>
        <v>WIN-028</v>
      </c>
      <c r="S91" s="25" t="str">
        <f>Sheet1!N91</f>
        <v>2A35 WM+ KHA 15 Hà Huy Tập</v>
      </c>
      <c r="V91" s="25" t="str">
        <f t="shared" si="9"/>
        <v>2A35 WM+ KHA 15 Hà Huy Tập</v>
      </c>
      <c r="Y91" s="25" t="str">
        <f>Sheet1!X91</f>
        <v>GM500</v>
      </c>
      <c r="AB91" s="24" t="s">
        <v>2229</v>
      </c>
      <c r="AC91" s="24" t="s">
        <v>2230</v>
      </c>
      <c r="AE91" s="29">
        <f>Sheet1!U91</f>
        <v>3</v>
      </c>
      <c r="AG91" s="29">
        <f>Sheet1!T91</f>
        <v>111058</v>
      </c>
      <c r="AH91" s="30">
        <f t="shared" si="10"/>
        <v>333174</v>
      </c>
      <c r="AL91" s="32">
        <v>8</v>
      </c>
      <c r="AN91" s="29">
        <f t="shared" si="11"/>
        <v>26653.920000000002</v>
      </c>
      <c r="AO91" s="33" t="s">
        <v>2231</v>
      </c>
      <c r="AQ91" s="34" t="s">
        <v>2232</v>
      </c>
      <c r="AR91" s="34" t="s">
        <v>2233</v>
      </c>
      <c r="AS91" s="34" t="s">
        <v>2234</v>
      </c>
    </row>
    <row r="92" spans="3:45">
      <c r="C92" s="23" t="str">
        <f>VLOOKUP(O92,'[1]mã đối tượng'!$C:$F,4,0)</f>
        <v>N</v>
      </c>
      <c r="D92" s="24" t="s">
        <v>848</v>
      </c>
      <c r="E92" s="24" t="s">
        <v>24</v>
      </c>
      <c r="F92" s="37">
        <f>Sheet1!E92</f>
        <v>45888.523402233797</v>
      </c>
      <c r="G92" s="37">
        <f>Sheet1!F92</f>
        <v>45888.523402233797</v>
      </c>
      <c r="H92" s="25">
        <f>Sheet1!B92</f>
        <v>9105820955</v>
      </c>
      <c r="I92" s="37">
        <f t="shared" si="6"/>
        <v>45888.523402233797</v>
      </c>
      <c r="J92" s="25" t="str">
        <f t="shared" si="7"/>
        <v>NKHT2508/02910</v>
      </c>
      <c r="K92" s="77">
        <v>2910</v>
      </c>
      <c r="L92" s="27" t="s">
        <v>25</v>
      </c>
      <c r="M92" s="25" t="str">
        <f>Sheet1!A92</f>
        <v>00052322</v>
      </c>
      <c r="N92" s="28">
        <f t="shared" si="8"/>
        <v>45888.523402233797</v>
      </c>
      <c r="O92" s="25" t="str">
        <f>Sheet1!C92</f>
        <v>WIN-024</v>
      </c>
      <c r="S92" s="25" t="str">
        <f>Sheet1!N92</f>
        <v>6943 WM+ BDG 76 Bùi Thị Xuân</v>
      </c>
      <c r="V92" s="25" t="str">
        <f t="shared" si="9"/>
        <v>6943 WM+ BDG 76 Bùi Thị Xuân</v>
      </c>
      <c r="Y92" s="25" t="str">
        <f>Sheet1!X92</f>
        <v>GM500</v>
      </c>
      <c r="AB92" s="24" t="s">
        <v>2229</v>
      </c>
      <c r="AC92" s="24" t="s">
        <v>2230</v>
      </c>
      <c r="AE92" s="29">
        <f>Sheet1!U92</f>
        <v>2</v>
      </c>
      <c r="AG92" s="29">
        <f>Sheet1!T92</f>
        <v>111058</v>
      </c>
      <c r="AH92" s="30">
        <f t="shared" si="10"/>
        <v>222116</v>
      </c>
      <c r="AL92" s="32">
        <v>8</v>
      </c>
      <c r="AN92" s="29">
        <f t="shared" si="11"/>
        <v>17769.28</v>
      </c>
      <c r="AO92" s="33" t="s">
        <v>2231</v>
      </c>
      <c r="AQ92" s="34" t="s">
        <v>2232</v>
      </c>
      <c r="AR92" s="34" t="s">
        <v>2233</v>
      </c>
      <c r="AS92" s="34" t="s">
        <v>2234</v>
      </c>
    </row>
    <row r="93" spans="3:45">
      <c r="C93" s="23" t="str">
        <f>VLOOKUP(O93,'[1]mã đối tượng'!$C:$F,4,0)</f>
        <v>B</v>
      </c>
      <c r="D93" s="24" t="s">
        <v>848</v>
      </c>
      <c r="E93" s="24" t="s">
        <v>24</v>
      </c>
      <c r="F93" s="37">
        <f>Sheet1!E93</f>
        <v>45888.523992094902</v>
      </c>
      <c r="G93" s="37">
        <f>Sheet1!F93</f>
        <v>45888.523992094902</v>
      </c>
      <c r="H93" s="25">
        <f>Sheet1!B93</f>
        <v>9105820978</v>
      </c>
      <c r="I93" s="37">
        <f t="shared" si="6"/>
        <v>45888.523992094902</v>
      </c>
      <c r="J93" s="25" t="str">
        <f t="shared" si="7"/>
        <v>NKHT2508/02911</v>
      </c>
      <c r="K93" s="77">
        <v>2911</v>
      </c>
      <c r="L93" s="27" t="s">
        <v>25</v>
      </c>
      <c r="M93" s="25" t="str">
        <f>Sheet1!A93</f>
        <v>00027719</v>
      </c>
      <c r="N93" s="28">
        <f t="shared" si="8"/>
        <v>45888.523992094902</v>
      </c>
      <c r="O93" s="25" t="str">
        <f>Sheet1!C93</f>
        <v>WIN-020</v>
      </c>
      <c r="S93" s="25" t="str">
        <f>Sheet1!N93</f>
        <v>2B03 WM+ THA Tiền Thôn, Hoằng Tiến</v>
      </c>
      <c r="V93" s="25" t="str">
        <f t="shared" si="9"/>
        <v>2B03 WM+ THA Tiền Thôn, Hoằng Tiến</v>
      </c>
      <c r="Y93" s="25" t="str">
        <f>Sheet1!X93</f>
        <v>MNH250</v>
      </c>
      <c r="AB93" s="24" t="s">
        <v>2229</v>
      </c>
      <c r="AC93" s="24" t="s">
        <v>2230</v>
      </c>
      <c r="AE93" s="29">
        <f>Sheet1!U93</f>
        <v>2</v>
      </c>
      <c r="AG93" s="29">
        <f>Sheet1!T93</f>
        <v>46000</v>
      </c>
      <c r="AH93" s="30">
        <f t="shared" si="10"/>
        <v>92000</v>
      </c>
      <c r="AL93" s="32">
        <v>8</v>
      </c>
      <c r="AN93" s="29">
        <f t="shared" si="11"/>
        <v>7360</v>
      </c>
      <c r="AO93" s="33" t="s">
        <v>2231</v>
      </c>
      <c r="AQ93" s="34" t="s">
        <v>2232</v>
      </c>
      <c r="AR93" s="34" t="s">
        <v>2233</v>
      </c>
      <c r="AS93" s="34" t="s">
        <v>2234</v>
      </c>
    </row>
    <row r="94" spans="3:45">
      <c r="C94" s="23" t="str">
        <f>VLOOKUP(O94,'[1]mã đối tượng'!$C:$F,4,0)</f>
        <v>N</v>
      </c>
      <c r="D94" s="24" t="s">
        <v>848</v>
      </c>
      <c r="E94" s="24" t="s">
        <v>24</v>
      </c>
      <c r="F94" s="37">
        <f>Sheet1!E94</f>
        <v>45888.523993750001</v>
      </c>
      <c r="G94" s="37">
        <f>Sheet1!F94</f>
        <v>45888.523993750001</v>
      </c>
      <c r="H94" s="25">
        <f>Sheet1!B94</f>
        <v>9105820997</v>
      </c>
      <c r="I94" s="37">
        <f t="shared" si="6"/>
        <v>45888.523993750001</v>
      </c>
      <c r="J94" s="25" t="str">
        <f t="shared" si="7"/>
        <v>NKHT2508/02912</v>
      </c>
      <c r="K94" s="77">
        <v>2912</v>
      </c>
      <c r="L94" s="27" t="s">
        <v>25</v>
      </c>
      <c r="M94" s="25" t="str">
        <f>Sheet1!A94</f>
        <v>00132177</v>
      </c>
      <c r="N94" s="28">
        <f t="shared" si="8"/>
        <v>45888.523993750001</v>
      </c>
      <c r="O94" s="25" t="str">
        <f>Sheet1!C94</f>
        <v>WIN</v>
      </c>
      <c r="S94" s="25" t="str">
        <f>Sheet1!N94</f>
        <v>4366 WIN HCM CC 237 Nguyễn Văn Hưởng</v>
      </c>
      <c r="V94" s="25" t="str">
        <f t="shared" si="9"/>
        <v>4366 WIN HCM CC 237 Nguyễn Văn Hưởng</v>
      </c>
      <c r="Y94" s="25" t="str">
        <f>Sheet1!X94</f>
        <v>GM500</v>
      </c>
      <c r="AB94" s="24" t="s">
        <v>2229</v>
      </c>
      <c r="AC94" s="24" t="s">
        <v>2230</v>
      </c>
      <c r="AE94" s="29">
        <f>Sheet1!U94</f>
        <v>1</v>
      </c>
      <c r="AG94" s="29">
        <f>Sheet1!T94</f>
        <v>111058</v>
      </c>
      <c r="AH94" s="30">
        <f t="shared" si="10"/>
        <v>111058</v>
      </c>
      <c r="AL94" s="32">
        <v>8</v>
      </c>
      <c r="AN94" s="29">
        <f t="shared" si="11"/>
        <v>8884.64</v>
      </c>
      <c r="AO94" s="33" t="s">
        <v>2231</v>
      </c>
      <c r="AQ94" s="34" t="s">
        <v>2232</v>
      </c>
      <c r="AR94" s="34" t="s">
        <v>2233</v>
      </c>
      <c r="AS94" s="34" t="s">
        <v>2234</v>
      </c>
    </row>
    <row r="95" spans="3:45">
      <c r="C95" s="23" t="str">
        <f>VLOOKUP(O95,'[1]mã đối tượng'!$C:$F,4,0)</f>
        <v>N</v>
      </c>
      <c r="D95" s="24" t="s">
        <v>848</v>
      </c>
      <c r="E95" s="24" t="s">
        <v>24</v>
      </c>
      <c r="F95" s="37">
        <f>Sheet1!E95</f>
        <v>45888.523993750001</v>
      </c>
      <c r="G95" s="37">
        <f>Sheet1!F95</f>
        <v>45888.523993750001</v>
      </c>
      <c r="H95" s="25">
        <f>Sheet1!B95</f>
        <v>9105820997</v>
      </c>
      <c r="I95" s="37">
        <f t="shared" si="6"/>
        <v>45888.523993750001</v>
      </c>
      <c r="J95" s="25" t="str">
        <f t="shared" si="7"/>
        <v>NKHT2508/02913</v>
      </c>
      <c r="K95" s="77">
        <v>2913</v>
      </c>
      <c r="L95" s="27" t="s">
        <v>25</v>
      </c>
      <c r="M95" s="25" t="str">
        <f>Sheet1!A95</f>
        <v>00132177</v>
      </c>
      <c r="N95" s="28">
        <f t="shared" si="8"/>
        <v>45888.523993750001</v>
      </c>
      <c r="O95" s="25" t="str">
        <f>Sheet1!C95</f>
        <v>WIN</v>
      </c>
      <c r="S95" s="25" t="str">
        <f>Sheet1!N95</f>
        <v>4366 WIN HCM CC 237 Nguyễn Văn Hưởng</v>
      </c>
      <c r="V95" s="25" t="str">
        <f t="shared" si="9"/>
        <v>4366 WIN HCM CC 237 Nguyễn Văn Hưởng</v>
      </c>
      <c r="Y95" s="25" t="str">
        <f>Sheet1!X95</f>
        <v>CC300</v>
      </c>
      <c r="AB95" s="24" t="s">
        <v>2229</v>
      </c>
      <c r="AC95" s="24" t="s">
        <v>2230</v>
      </c>
      <c r="AE95" s="29">
        <f>Sheet1!U95</f>
        <v>2</v>
      </c>
      <c r="AG95" s="29">
        <f>Sheet1!T95</f>
        <v>74250</v>
      </c>
      <c r="AH95" s="30">
        <f t="shared" si="10"/>
        <v>148500</v>
      </c>
      <c r="AL95" s="32">
        <v>8</v>
      </c>
      <c r="AN95" s="29">
        <f t="shared" si="11"/>
        <v>11880</v>
      </c>
      <c r="AO95" s="33" t="s">
        <v>2231</v>
      </c>
      <c r="AQ95" s="34" t="s">
        <v>2232</v>
      </c>
      <c r="AR95" s="34" t="s">
        <v>2233</v>
      </c>
      <c r="AS95" s="34" t="s">
        <v>2234</v>
      </c>
    </row>
    <row r="96" spans="3:45">
      <c r="C96" s="23" t="str">
        <f>VLOOKUP(O96,'[1]mã đối tượng'!$C:$F,4,0)</f>
        <v>N</v>
      </c>
      <c r="D96" s="24" t="s">
        <v>848</v>
      </c>
      <c r="E96" s="24" t="s">
        <v>24</v>
      </c>
      <c r="F96" s="37">
        <f>Sheet1!E96</f>
        <v>45888.523993750001</v>
      </c>
      <c r="G96" s="37">
        <f>Sheet1!F96</f>
        <v>45888.523993750001</v>
      </c>
      <c r="H96" s="25">
        <f>Sheet1!B96</f>
        <v>9105820997</v>
      </c>
      <c r="I96" s="37">
        <f t="shared" si="6"/>
        <v>45888.523993750001</v>
      </c>
      <c r="J96" s="25" t="str">
        <f t="shared" si="7"/>
        <v>NKHT2508/02914</v>
      </c>
      <c r="K96" s="77">
        <v>2914</v>
      </c>
      <c r="L96" s="27" t="s">
        <v>25</v>
      </c>
      <c r="M96" s="25" t="str">
        <f>Sheet1!A96</f>
        <v>00132177</v>
      </c>
      <c r="N96" s="28">
        <f t="shared" si="8"/>
        <v>45888.523993750001</v>
      </c>
      <c r="O96" s="25" t="str">
        <f>Sheet1!C96</f>
        <v>WIN</v>
      </c>
      <c r="S96" s="25" t="str">
        <f>Sheet1!N96</f>
        <v>4366 WIN HCM CC 237 Nguyễn Văn Hưởng</v>
      </c>
      <c r="V96" s="25" t="str">
        <f t="shared" si="9"/>
        <v>4366 WIN HCM CC 237 Nguyễn Văn Hưởng</v>
      </c>
      <c r="Y96" s="25" t="str">
        <f>Sheet1!X96</f>
        <v>CN300</v>
      </c>
      <c r="AB96" s="24" t="s">
        <v>2229</v>
      </c>
      <c r="AC96" s="24" t="s">
        <v>2230</v>
      </c>
      <c r="AE96" s="29">
        <f>Sheet1!U96</f>
        <v>2</v>
      </c>
      <c r="AG96" s="29">
        <f>Sheet1!T96</f>
        <v>70950</v>
      </c>
      <c r="AH96" s="30">
        <f t="shared" si="10"/>
        <v>141900</v>
      </c>
      <c r="AL96" s="32">
        <v>8</v>
      </c>
      <c r="AN96" s="29">
        <f t="shared" si="11"/>
        <v>11352</v>
      </c>
      <c r="AO96" s="33" t="s">
        <v>2231</v>
      </c>
      <c r="AQ96" s="34" t="s">
        <v>2232</v>
      </c>
      <c r="AR96" s="34" t="s">
        <v>2233</v>
      </c>
      <c r="AS96" s="34" t="s">
        <v>2234</v>
      </c>
    </row>
    <row r="97" spans="3:45">
      <c r="C97" s="23" t="str">
        <f>VLOOKUP(O97,'[1]mã đối tượng'!$C:$F,4,0)</f>
        <v>N</v>
      </c>
      <c r="D97" s="24" t="s">
        <v>848</v>
      </c>
      <c r="E97" s="24" t="s">
        <v>24</v>
      </c>
      <c r="F97" s="37">
        <f>Sheet1!E97</f>
        <v>45888.526123298601</v>
      </c>
      <c r="G97" s="37">
        <f>Sheet1!F97</f>
        <v>45888.526123298601</v>
      </c>
      <c r="H97" s="25">
        <f>Sheet1!B97</f>
        <v>9105820946</v>
      </c>
      <c r="I97" s="37">
        <f t="shared" si="6"/>
        <v>45888.526123298601</v>
      </c>
      <c r="J97" s="25" t="str">
        <f t="shared" si="7"/>
        <v>NKHT2508/02915</v>
      </c>
      <c r="K97" s="77">
        <v>2915</v>
      </c>
      <c r="L97" s="27" t="s">
        <v>25</v>
      </c>
      <c r="M97" s="25" t="str">
        <f>Sheet1!A97</f>
        <v>00132170</v>
      </c>
      <c r="N97" s="28">
        <f t="shared" si="8"/>
        <v>45888.526123298601</v>
      </c>
      <c r="O97" s="25" t="str">
        <f>Sheet1!C97</f>
        <v>WIN</v>
      </c>
      <c r="S97" s="25" t="str">
        <f>Sheet1!N97</f>
        <v>6824 WM+ HCM 8/17 Đông Thạnh 3</v>
      </c>
      <c r="V97" s="25" t="str">
        <f t="shared" si="9"/>
        <v>6824 WM+ HCM 8/17 Đông Thạnh 3</v>
      </c>
      <c r="Y97" s="25" t="str">
        <f>Sheet1!X97</f>
        <v>TH200</v>
      </c>
      <c r="AB97" s="24" t="s">
        <v>2229</v>
      </c>
      <c r="AC97" s="24" t="s">
        <v>2230</v>
      </c>
      <c r="AE97" s="29">
        <f>Sheet1!U97</f>
        <v>2</v>
      </c>
      <c r="AG97" s="29">
        <f>Sheet1!T97</f>
        <v>55595</v>
      </c>
      <c r="AH97" s="30">
        <f t="shared" si="10"/>
        <v>111190</v>
      </c>
      <c r="AL97" s="32">
        <v>8</v>
      </c>
      <c r="AN97" s="29">
        <f t="shared" si="11"/>
        <v>8895.2000000000007</v>
      </c>
      <c r="AO97" s="33" t="s">
        <v>2231</v>
      </c>
      <c r="AQ97" s="34" t="s">
        <v>2232</v>
      </c>
      <c r="AR97" s="34" t="s">
        <v>2233</v>
      </c>
      <c r="AS97" s="34" t="s">
        <v>2234</v>
      </c>
    </row>
    <row r="98" spans="3:45">
      <c r="C98" s="23" t="str">
        <f>VLOOKUP(O98,'[1]mã đối tượng'!$C:$F,4,0)</f>
        <v>N</v>
      </c>
      <c r="D98" s="24" t="s">
        <v>848</v>
      </c>
      <c r="E98" s="24" t="s">
        <v>24</v>
      </c>
      <c r="F98" s="37">
        <f>Sheet1!E98</f>
        <v>45888.526123298601</v>
      </c>
      <c r="G98" s="37">
        <f>Sheet1!F98</f>
        <v>45888.526123298601</v>
      </c>
      <c r="H98" s="25">
        <f>Sheet1!B98</f>
        <v>9105820946</v>
      </c>
      <c r="I98" s="37">
        <f t="shared" si="6"/>
        <v>45888.526123298601</v>
      </c>
      <c r="J98" s="25" t="str">
        <f t="shared" si="7"/>
        <v>NKHT2508/02916</v>
      </c>
      <c r="K98" s="77">
        <v>2916</v>
      </c>
      <c r="L98" s="27" t="s">
        <v>25</v>
      </c>
      <c r="M98" s="25" t="str">
        <f>Sheet1!A98</f>
        <v>00132170</v>
      </c>
      <c r="N98" s="28">
        <f t="shared" si="8"/>
        <v>45888.526123298601</v>
      </c>
      <c r="O98" s="25" t="str">
        <f>Sheet1!C98</f>
        <v>WIN</v>
      </c>
      <c r="S98" s="25" t="str">
        <f>Sheet1!N98</f>
        <v>6824 WM+ HCM 8/17 Đông Thạnh 3</v>
      </c>
      <c r="V98" s="25" t="str">
        <f t="shared" si="9"/>
        <v>6824 WM+ HCM 8/17 Đông Thạnh 3</v>
      </c>
      <c r="Y98" s="25" t="str">
        <f>Sheet1!X98</f>
        <v>GL250KT</v>
      </c>
      <c r="AB98" s="24" t="s">
        <v>2229</v>
      </c>
      <c r="AC98" s="24" t="s">
        <v>2230</v>
      </c>
      <c r="AE98" s="29">
        <f>Sheet1!U98</f>
        <v>3</v>
      </c>
      <c r="AG98" s="29">
        <f>Sheet1!T98</f>
        <v>49500</v>
      </c>
      <c r="AH98" s="30">
        <f t="shared" si="10"/>
        <v>148500</v>
      </c>
      <c r="AL98" s="32">
        <v>8</v>
      </c>
      <c r="AN98" s="29">
        <f t="shared" si="11"/>
        <v>11880</v>
      </c>
      <c r="AO98" s="33" t="s">
        <v>2231</v>
      </c>
      <c r="AQ98" s="34" t="s">
        <v>2232</v>
      </c>
      <c r="AR98" s="34" t="s">
        <v>2233</v>
      </c>
      <c r="AS98" s="34" t="s">
        <v>2234</v>
      </c>
    </row>
    <row r="99" spans="3:45">
      <c r="C99" s="23" t="str">
        <f>VLOOKUP(O99,'[1]mã đối tượng'!$C:$F,4,0)</f>
        <v>N</v>
      </c>
      <c r="D99" s="24" t="s">
        <v>848</v>
      </c>
      <c r="E99" s="24" t="s">
        <v>24</v>
      </c>
      <c r="F99" s="37">
        <f>Sheet1!E99</f>
        <v>45888.526123298601</v>
      </c>
      <c r="G99" s="37">
        <f>Sheet1!F99</f>
        <v>45888.526123298601</v>
      </c>
      <c r="H99" s="25">
        <f>Sheet1!B99</f>
        <v>9105820946</v>
      </c>
      <c r="I99" s="37">
        <f t="shared" si="6"/>
        <v>45888.526123298601</v>
      </c>
      <c r="J99" s="25" t="str">
        <f t="shared" si="7"/>
        <v>NKHT2508/02917</v>
      </c>
      <c r="K99" s="77">
        <v>2917</v>
      </c>
      <c r="L99" s="27" t="s">
        <v>25</v>
      </c>
      <c r="M99" s="25" t="str">
        <f>Sheet1!A99</f>
        <v>00132170</v>
      </c>
      <c r="N99" s="28">
        <f t="shared" si="8"/>
        <v>45888.526123298601</v>
      </c>
      <c r="O99" s="25" t="str">
        <f>Sheet1!C99</f>
        <v>WIN</v>
      </c>
      <c r="S99" s="25" t="str">
        <f>Sheet1!N99</f>
        <v>6824 WM+ HCM 8/17 Đông Thạnh 3</v>
      </c>
      <c r="V99" s="25" t="str">
        <f t="shared" si="9"/>
        <v>6824 WM+ HCM 8/17 Đông Thạnh 3</v>
      </c>
      <c r="Y99" s="25" t="str">
        <f>Sheet1!X99</f>
        <v>GTLX250G</v>
      </c>
      <c r="AB99" s="24" t="s">
        <v>2229</v>
      </c>
      <c r="AC99" s="24" t="s">
        <v>2230</v>
      </c>
      <c r="AE99" s="29">
        <f>Sheet1!U99</f>
        <v>1</v>
      </c>
      <c r="AG99" s="29">
        <f>Sheet1!T99</f>
        <v>50182</v>
      </c>
      <c r="AH99" s="30">
        <f t="shared" si="10"/>
        <v>50182</v>
      </c>
      <c r="AL99" s="32">
        <v>8</v>
      </c>
      <c r="AN99" s="29">
        <f t="shared" si="11"/>
        <v>4014.56</v>
      </c>
      <c r="AO99" s="33" t="s">
        <v>2231</v>
      </c>
      <c r="AQ99" s="34" t="s">
        <v>2232</v>
      </c>
      <c r="AR99" s="34" t="s">
        <v>2233</v>
      </c>
      <c r="AS99" s="34" t="s">
        <v>2234</v>
      </c>
    </row>
    <row r="100" spans="3:45">
      <c r="C100" s="23" t="str">
        <f>VLOOKUP(O100,'[1]mã đối tượng'!$C:$F,4,0)</f>
        <v>N</v>
      </c>
      <c r="D100" s="24" t="s">
        <v>848</v>
      </c>
      <c r="E100" s="24" t="s">
        <v>24</v>
      </c>
      <c r="F100" s="37">
        <f>Sheet1!E100</f>
        <v>45888.526123298601</v>
      </c>
      <c r="G100" s="37">
        <f>Sheet1!F100</f>
        <v>45888.526123298601</v>
      </c>
      <c r="H100" s="25">
        <f>Sheet1!B100</f>
        <v>9105820946</v>
      </c>
      <c r="I100" s="37">
        <f t="shared" si="6"/>
        <v>45888.526123298601</v>
      </c>
      <c r="J100" s="25" t="str">
        <f t="shared" si="7"/>
        <v>NKHT2508/02918</v>
      </c>
      <c r="K100" s="77">
        <v>2918</v>
      </c>
      <c r="L100" s="27" t="s">
        <v>25</v>
      </c>
      <c r="M100" s="25" t="str">
        <f>Sheet1!A100</f>
        <v>00132170</v>
      </c>
      <c r="N100" s="28">
        <f t="shared" si="8"/>
        <v>45888.526123298601</v>
      </c>
      <c r="O100" s="25" t="str">
        <f>Sheet1!C100</f>
        <v>WIN</v>
      </c>
      <c r="S100" s="25" t="str">
        <f>Sheet1!N100</f>
        <v>6824 WM+ HCM 8/17 Đông Thạnh 3</v>
      </c>
      <c r="V100" s="25" t="str">
        <f t="shared" si="9"/>
        <v>6824 WM+ HCM 8/17 Đông Thạnh 3</v>
      </c>
      <c r="Y100" s="25" t="str">
        <f>Sheet1!X100</f>
        <v>GM500</v>
      </c>
      <c r="AB100" s="24" t="s">
        <v>2229</v>
      </c>
      <c r="AC100" s="24" t="s">
        <v>2230</v>
      </c>
      <c r="AE100" s="29">
        <f>Sheet1!U100</f>
        <v>2</v>
      </c>
      <c r="AG100" s="29">
        <f>Sheet1!T100</f>
        <v>111058</v>
      </c>
      <c r="AH100" s="30">
        <f t="shared" si="10"/>
        <v>222116</v>
      </c>
      <c r="AL100" s="32">
        <v>8</v>
      </c>
      <c r="AN100" s="29">
        <f t="shared" si="11"/>
        <v>17769.28</v>
      </c>
      <c r="AO100" s="33" t="s">
        <v>2231</v>
      </c>
      <c r="AQ100" s="34" t="s">
        <v>2232</v>
      </c>
      <c r="AR100" s="34" t="s">
        <v>2233</v>
      </c>
      <c r="AS100" s="34" t="s">
        <v>2234</v>
      </c>
    </row>
    <row r="101" spans="3:45">
      <c r="C101" s="23" t="str">
        <f>VLOOKUP(O101,'[1]mã đối tượng'!$C:$F,4,0)</f>
        <v>B</v>
      </c>
      <c r="D101" s="24" t="s">
        <v>848</v>
      </c>
      <c r="E101" s="24" t="s">
        <v>24</v>
      </c>
      <c r="F101" s="37">
        <f>Sheet1!E101</f>
        <v>45888.5272918634</v>
      </c>
      <c r="G101" s="37">
        <f>Sheet1!F101</f>
        <v>45888.5272918634</v>
      </c>
      <c r="H101" s="25">
        <f>Sheet1!B101</f>
        <v>9105820963</v>
      </c>
      <c r="I101" s="37">
        <f t="shared" si="6"/>
        <v>45888.5272918634</v>
      </c>
      <c r="J101" s="25" t="str">
        <f t="shared" si="7"/>
        <v>NKHT2508/02919</v>
      </c>
      <c r="K101" s="77">
        <v>2919</v>
      </c>
      <c r="L101" s="27" t="s">
        <v>25</v>
      </c>
      <c r="M101" s="25" t="str">
        <f>Sheet1!A101</f>
        <v>00039261</v>
      </c>
      <c r="N101" s="28">
        <f t="shared" si="8"/>
        <v>45888.5272918634</v>
      </c>
      <c r="O101" s="25" t="str">
        <f>Sheet1!C101</f>
        <v>WIN-007</v>
      </c>
      <c r="S101" s="25" t="str">
        <f>Sheet1!N101</f>
        <v>6023 WM+ QNH Kim Sơn, Đông Triều</v>
      </c>
      <c r="V101" s="25" t="str">
        <f t="shared" si="9"/>
        <v>6023 WM+ QNH Kim Sơn, Đông Triều</v>
      </c>
      <c r="Y101" s="25" t="str">
        <f>Sheet1!X101</f>
        <v>GM500</v>
      </c>
      <c r="AB101" s="24" t="s">
        <v>2229</v>
      </c>
      <c r="AC101" s="24" t="s">
        <v>2230</v>
      </c>
      <c r="AE101" s="29">
        <f>Sheet1!U101</f>
        <v>1</v>
      </c>
      <c r="AG101" s="29">
        <f>Sheet1!T101</f>
        <v>111058</v>
      </c>
      <c r="AH101" s="30">
        <f t="shared" si="10"/>
        <v>111058</v>
      </c>
      <c r="AL101" s="32">
        <v>8</v>
      </c>
      <c r="AN101" s="29">
        <f t="shared" si="11"/>
        <v>8884.64</v>
      </c>
      <c r="AO101" s="33" t="s">
        <v>2231</v>
      </c>
      <c r="AQ101" s="34" t="s">
        <v>2232</v>
      </c>
      <c r="AR101" s="34" t="s">
        <v>2233</v>
      </c>
      <c r="AS101" s="34" t="s">
        <v>2234</v>
      </c>
    </row>
    <row r="102" spans="3:45">
      <c r="C102" s="23" t="str">
        <f>VLOOKUP(O102,'[1]mã đối tượng'!$C:$F,4,0)</f>
        <v>N</v>
      </c>
      <c r="D102" s="24" t="s">
        <v>848</v>
      </c>
      <c r="E102" s="24" t="s">
        <v>24</v>
      </c>
      <c r="F102" s="37">
        <f>Sheet1!E102</f>
        <v>45888.529246678198</v>
      </c>
      <c r="G102" s="37">
        <f>Sheet1!F102</f>
        <v>45888.529246678198</v>
      </c>
      <c r="H102" s="25">
        <f>Sheet1!B102</f>
        <v>9105821047</v>
      </c>
      <c r="I102" s="37">
        <f t="shared" si="6"/>
        <v>45888.529246678198</v>
      </c>
      <c r="J102" s="25" t="str">
        <f t="shared" si="7"/>
        <v>NKHT2508/02920</v>
      </c>
      <c r="K102" s="77">
        <v>2920</v>
      </c>
      <c r="L102" s="27" t="s">
        <v>25</v>
      </c>
      <c r="M102" s="25" t="str">
        <f>Sheet1!A102</f>
        <v>00132186</v>
      </c>
      <c r="N102" s="28">
        <f t="shared" si="8"/>
        <v>45888.529246678198</v>
      </c>
      <c r="O102" s="25" t="str">
        <f>Sheet1!C102</f>
        <v>WIN</v>
      </c>
      <c r="S102" s="25" t="str">
        <f>Sheet1!N102</f>
        <v>3630 WM+ HCM 17/4 Nguyễn Thị Kiểu</v>
      </c>
      <c r="V102" s="25" t="str">
        <f t="shared" si="9"/>
        <v>3630 WM+ HCM 17/4 Nguyễn Thị Kiểu</v>
      </c>
      <c r="Y102" s="25" t="str">
        <f>Sheet1!X102</f>
        <v>TH200</v>
      </c>
      <c r="AB102" s="24" t="s">
        <v>2229</v>
      </c>
      <c r="AC102" s="24" t="s">
        <v>2230</v>
      </c>
      <c r="AE102" s="29">
        <f>Sheet1!U102</f>
        <v>2</v>
      </c>
      <c r="AG102" s="29">
        <f>Sheet1!T102</f>
        <v>55595</v>
      </c>
      <c r="AH102" s="30">
        <f t="shared" si="10"/>
        <v>111190</v>
      </c>
      <c r="AL102" s="32">
        <v>8</v>
      </c>
      <c r="AN102" s="29">
        <f t="shared" si="11"/>
        <v>8895.2000000000007</v>
      </c>
      <c r="AO102" s="33" t="s">
        <v>2231</v>
      </c>
      <c r="AQ102" s="34" t="s">
        <v>2232</v>
      </c>
      <c r="AR102" s="34" t="s">
        <v>2233</v>
      </c>
      <c r="AS102" s="34" t="s">
        <v>2234</v>
      </c>
    </row>
    <row r="103" spans="3:45">
      <c r="C103" s="23" t="str">
        <f>VLOOKUP(O103,'[1]mã đối tượng'!$C:$F,4,0)</f>
        <v>N</v>
      </c>
      <c r="D103" s="24" t="s">
        <v>848</v>
      </c>
      <c r="E103" s="24" t="s">
        <v>24</v>
      </c>
      <c r="F103" s="37">
        <f>Sheet1!E103</f>
        <v>45888.529246678198</v>
      </c>
      <c r="G103" s="37">
        <f>Sheet1!F103</f>
        <v>45888.529246678198</v>
      </c>
      <c r="H103" s="25">
        <f>Sheet1!B103</f>
        <v>9105821047</v>
      </c>
      <c r="I103" s="37">
        <f t="shared" si="6"/>
        <v>45888.529246678198</v>
      </c>
      <c r="J103" s="25" t="str">
        <f t="shared" si="7"/>
        <v>NKHT2508/02921</v>
      </c>
      <c r="K103" s="77">
        <v>2921</v>
      </c>
      <c r="L103" s="27" t="s">
        <v>25</v>
      </c>
      <c r="M103" s="25" t="str">
        <f>Sheet1!A103</f>
        <v>00132186</v>
      </c>
      <c r="N103" s="28">
        <f t="shared" si="8"/>
        <v>45888.529246678198</v>
      </c>
      <c r="O103" s="25" t="str">
        <f>Sheet1!C103</f>
        <v>WIN</v>
      </c>
      <c r="S103" s="25" t="str">
        <f>Sheet1!N103</f>
        <v>3630 WM+ HCM 17/4 Nguyễn Thị Kiểu</v>
      </c>
      <c r="V103" s="25" t="str">
        <f t="shared" si="9"/>
        <v>3630 WM+ HCM 17/4 Nguyễn Thị Kiểu</v>
      </c>
      <c r="Y103" s="25" t="str">
        <f>Sheet1!X103</f>
        <v>GTLX250G</v>
      </c>
      <c r="AB103" s="24" t="s">
        <v>2229</v>
      </c>
      <c r="AC103" s="24" t="s">
        <v>2230</v>
      </c>
      <c r="AE103" s="29">
        <f>Sheet1!U103</f>
        <v>2</v>
      </c>
      <c r="AG103" s="29">
        <f>Sheet1!T103</f>
        <v>50182</v>
      </c>
      <c r="AH103" s="30">
        <f t="shared" si="10"/>
        <v>100364</v>
      </c>
      <c r="AL103" s="32">
        <v>8</v>
      </c>
      <c r="AN103" s="29">
        <f t="shared" si="11"/>
        <v>8029.12</v>
      </c>
      <c r="AO103" s="33" t="s">
        <v>2231</v>
      </c>
      <c r="AQ103" s="34" t="s">
        <v>2232</v>
      </c>
      <c r="AR103" s="34" t="s">
        <v>2233</v>
      </c>
      <c r="AS103" s="34" t="s">
        <v>2234</v>
      </c>
    </row>
    <row r="104" spans="3:45">
      <c r="C104" s="23" t="str">
        <f>VLOOKUP(O104,'[1]mã đối tượng'!$C:$F,4,0)</f>
        <v>N</v>
      </c>
      <c r="D104" s="24" t="s">
        <v>848</v>
      </c>
      <c r="E104" s="24" t="s">
        <v>24</v>
      </c>
      <c r="F104" s="37">
        <f>Sheet1!E104</f>
        <v>45888.529246678198</v>
      </c>
      <c r="G104" s="37">
        <f>Sheet1!F104</f>
        <v>45888.529246678198</v>
      </c>
      <c r="H104" s="25">
        <f>Sheet1!B104</f>
        <v>9105821047</v>
      </c>
      <c r="I104" s="37">
        <f t="shared" si="6"/>
        <v>45888.529246678198</v>
      </c>
      <c r="J104" s="25" t="str">
        <f t="shared" si="7"/>
        <v>NKHT2508/02922</v>
      </c>
      <c r="K104" s="77">
        <v>2922</v>
      </c>
      <c r="L104" s="27" t="s">
        <v>25</v>
      </c>
      <c r="M104" s="25" t="str">
        <f>Sheet1!A104</f>
        <v>00132186</v>
      </c>
      <c r="N104" s="28">
        <f t="shared" si="8"/>
        <v>45888.529246678198</v>
      </c>
      <c r="O104" s="25" t="str">
        <f>Sheet1!C104</f>
        <v>WIN</v>
      </c>
      <c r="S104" s="25" t="str">
        <f>Sheet1!N104</f>
        <v>3630 WM+ HCM 17/4 Nguyễn Thị Kiểu</v>
      </c>
      <c r="V104" s="25" t="str">
        <f t="shared" si="9"/>
        <v>3630 WM+ HCM 17/4 Nguyễn Thị Kiểu</v>
      </c>
      <c r="Y104" s="25" t="str">
        <f>Sheet1!X104</f>
        <v>CGM300</v>
      </c>
      <c r="AB104" s="24" t="s">
        <v>2229</v>
      </c>
      <c r="AC104" s="24" t="s">
        <v>2230</v>
      </c>
      <c r="AE104" s="29">
        <f>Sheet1!U104</f>
        <v>2</v>
      </c>
      <c r="AG104" s="29">
        <f>Sheet1!T104</f>
        <v>73431</v>
      </c>
      <c r="AH104" s="30">
        <f t="shared" si="10"/>
        <v>146862</v>
      </c>
      <c r="AL104" s="32">
        <v>8</v>
      </c>
      <c r="AN104" s="29">
        <f t="shared" si="11"/>
        <v>11748.960000000001</v>
      </c>
      <c r="AO104" s="33" t="s">
        <v>2231</v>
      </c>
      <c r="AQ104" s="34" t="s">
        <v>2232</v>
      </c>
      <c r="AR104" s="34" t="s">
        <v>2233</v>
      </c>
      <c r="AS104" s="34" t="s">
        <v>2234</v>
      </c>
    </row>
    <row r="105" spans="3:45">
      <c r="C105" s="23" t="str">
        <f>VLOOKUP(O105,'[1]mã đối tượng'!$C:$F,4,0)</f>
        <v>N</v>
      </c>
      <c r="D105" s="24" t="s">
        <v>848</v>
      </c>
      <c r="E105" s="24" t="s">
        <v>24</v>
      </c>
      <c r="F105" s="37">
        <f>Sheet1!E105</f>
        <v>45888.529246678198</v>
      </c>
      <c r="G105" s="37">
        <f>Sheet1!F105</f>
        <v>45888.529246678198</v>
      </c>
      <c r="H105" s="25">
        <f>Sheet1!B105</f>
        <v>9105821047</v>
      </c>
      <c r="I105" s="37">
        <f t="shared" si="6"/>
        <v>45888.529246678198</v>
      </c>
      <c r="J105" s="25" t="str">
        <f t="shared" si="7"/>
        <v>NKHT2508/02923</v>
      </c>
      <c r="K105" s="77">
        <v>2923</v>
      </c>
      <c r="L105" s="27" t="s">
        <v>25</v>
      </c>
      <c r="M105" s="25" t="str">
        <f>Sheet1!A105</f>
        <v>00132186</v>
      </c>
      <c r="N105" s="28">
        <f t="shared" si="8"/>
        <v>45888.529246678198</v>
      </c>
      <c r="O105" s="25" t="str">
        <f>Sheet1!C105</f>
        <v>WIN</v>
      </c>
      <c r="S105" s="25" t="str">
        <f>Sheet1!N105</f>
        <v>3630 WM+ HCM 17/4 Nguyễn Thị Kiểu</v>
      </c>
      <c r="V105" s="25" t="str">
        <f t="shared" si="9"/>
        <v>3630 WM+ HCM 17/4 Nguyễn Thị Kiểu</v>
      </c>
      <c r="Y105" s="25" t="str">
        <f>Sheet1!X105</f>
        <v>GM500</v>
      </c>
      <c r="AB105" s="24" t="s">
        <v>2229</v>
      </c>
      <c r="AC105" s="24" t="s">
        <v>2230</v>
      </c>
      <c r="AE105" s="29">
        <f>Sheet1!U105</f>
        <v>1</v>
      </c>
      <c r="AG105" s="29">
        <f>Sheet1!T105</f>
        <v>111058</v>
      </c>
      <c r="AH105" s="30">
        <f t="shared" si="10"/>
        <v>111058</v>
      </c>
      <c r="AL105" s="32">
        <v>8</v>
      </c>
      <c r="AN105" s="29">
        <f t="shared" si="11"/>
        <v>8884.64</v>
      </c>
      <c r="AO105" s="33" t="s">
        <v>2231</v>
      </c>
      <c r="AQ105" s="34" t="s">
        <v>2232</v>
      </c>
      <c r="AR105" s="34" t="s">
        <v>2233</v>
      </c>
      <c r="AS105" s="34" t="s">
        <v>2234</v>
      </c>
    </row>
    <row r="106" spans="3:45">
      <c r="C106" s="23" t="str">
        <f>VLOOKUP(O106,'[1]mã đối tượng'!$C:$F,4,0)</f>
        <v>N</v>
      </c>
      <c r="D106" s="24" t="s">
        <v>848</v>
      </c>
      <c r="E106" s="24" t="s">
        <v>24</v>
      </c>
      <c r="F106" s="37">
        <f>Sheet1!E106</f>
        <v>45888.529246678198</v>
      </c>
      <c r="G106" s="37">
        <f>Sheet1!F106</f>
        <v>45888.529246678198</v>
      </c>
      <c r="H106" s="25">
        <f>Sheet1!B106</f>
        <v>9105821047</v>
      </c>
      <c r="I106" s="37">
        <f t="shared" si="6"/>
        <v>45888.529246678198</v>
      </c>
      <c r="J106" s="25" t="str">
        <f t="shared" si="7"/>
        <v>NKHT2508/02924</v>
      </c>
      <c r="K106" s="77">
        <v>2924</v>
      </c>
      <c r="L106" s="27" t="s">
        <v>25</v>
      </c>
      <c r="M106" s="25" t="str">
        <f>Sheet1!A106</f>
        <v>00132186</v>
      </c>
      <c r="N106" s="28">
        <f t="shared" si="8"/>
        <v>45888.529246678198</v>
      </c>
      <c r="O106" s="25" t="str">
        <f>Sheet1!C106</f>
        <v>WIN</v>
      </c>
      <c r="S106" s="25" t="str">
        <f>Sheet1!N106</f>
        <v>3630 WM+ HCM 17/4 Nguyễn Thị Kiểu</v>
      </c>
      <c r="V106" s="25" t="str">
        <f t="shared" si="9"/>
        <v>3630 WM+ HCM 17/4 Nguyễn Thị Kiểu</v>
      </c>
      <c r="Y106" s="25" t="str">
        <f>Sheet1!X106</f>
        <v>CC300</v>
      </c>
      <c r="AB106" s="24" t="s">
        <v>2229</v>
      </c>
      <c r="AC106" s="24" t="s">
        <v>2230</v>
      </c>
      <c r="AE106" s="29">
        <f>Sheet1!U106</f>
        <v>5</v>
      </c>
      <c r="AG106" s="29">
        <f>Sheet1!T106</f>
        <v>74250</v>
      </c>
      <c r="AH106" s="30">
        <f t="shared" si="10"/>
        <v>371250</v>
      </c>
      <c r="AL106" s="32">
        <v>8</v>
      </c>
      <c r="AN106" s="29">
        <f t="shared" si="11"/>
        <v>29700</v>
      </c>
      <c r="AO106" s="33" t="s">
        <v>2231</v>
      </c>
      <c r="AQ106" s="34" t="s">
        <v>2232</v>
      </c>
      <c r="AR106" s="34" t="s">
        <v>2233</v>
      </c>
      <c r="AS106" s="34" t="s">
        <v>2234</v>
      </c>
    </row>
    <row r="107" spans="3:45">
      <c r="C107" s="23" t="str">
        <f>VLOOKUP(O107,'[1]mã đối tượng'!$C:$F,4,0)</f>
        <v>N</v>
      </c>
      <c r="D107" s="24" t="s">
        <v>848</v>
      </c>
      <c r="E107" s="24" t="s">
        <v>24</v>
      </c>
      <c r="F107" s="37">
        <f>Sheet1!E107</f>
        <v>45888.536449918996</v>
      </c>
      <c r="G107" s="37">
        <f>Sheet1!F107</f>
        <v>45888.536449918996</v>
      </c>
      <c r="H107" s="25">
        <f>Sheet1!B107</f>
        <v>9105821064</v>
      </c>
      <c r="I107" s="37">
        <f t="shared" si="6"/>
        <v>45888.536449918996</v>
      </c>
      <c r="J107" s="25" t="str">
        <f t="shared" si="7"/>
        <v>NKHT2508/02925</v>
      </c>
      <c r="K107" s="77">
        <v>2925</v>
      </c>
      <c r="L107" s="27" t="s">
        <v>25</v>
      </c>
      <c r="M107" s="25" t="str">
        <f>Sheet1!A107</f>
        <v>00052335</v>
      </c>
      <c r="N107" s="28">
        <f t="shared" si="8"/>
        <v>45888.536449918996</v>
      </c>
      <c r="O107" s="25" t="str">
        <f>Sheet1!C107</f>
        <v>WIN-024</v>
      </c>
      <c r="S107" s="25" t="str">
        <f>Sheet1!N107</f>
        <v>6145 WM+ BDG 27/2 KP Tân Thắng</v>
      </c>
      <c r="V107" s="25" t="str">
        <f t="shared" si="9"/>
        <v>6145 WM+ BDG 27/2 KP Tân Thắng</v>
      </c>
      <c r="Y107" s="25" t="str">
        <f>Sheet1!X107</f>
        <v>GM500</v>
      </c>
      <c r="AB107" s="24" t="s">
        <v>2229</v>
      </c>
      <c r="AC107" s="24" t="s">
        <v>2230</v>
      </c>
      <c r="AE107" s="29">
        <f>Sheet1!U107</f>
        <v>3</v>
      </c>
      <c r="AG107" s="29">
        <f>Sheet1!T107</f>
        <v>111058</v>
      </c>
      <c r="AH107" s="30">
        <f t="shared" si="10"/>
        <v>333174</v>
      </c>
      <c r="AL107" s="32">
        <v>8</v>
      </c>
      <c r="AN107" s="29">
        <f t="shared" si="11"/>
        <v>26653.920000000002</v>
      </c>
      <c r="AO107" s="33" t="s">
        <v>2231</v>
      </c>
      <c r="AQ107" s="34" t="s">
        <v>2232</v>
      </c>
      <c r="AR107" s="34" t="s">
        <v>2233</v>
      </c>
      <c r="AS107" s="34" t="s">
        <v>2234</v>
      </c>
    </row>
    <row r="108" spans="3:45">
      <c r="C108" s="23" t="str">
        <f>VLOOKUP(O108,'[1]mã đối tượng'!$C:$F,4,0)</f>
        <v>N</v>
      </c>
      <c r="D108" s="24" t="s">
        <v>848</v>
      </c>
      <c r="E108" s="24" t="s">
        <v>24</v>
      </c>
      <c r="F108" s="37">
        <f>Sheet1!E108</f>
        <v>45888.536449918996</v>
      </c>
      <c r="G108" s="37">
        <f>Sheet1!F108</f>
        <v>45888.536449918996</v>
      </c>
      <c r="H108" s="25">
        <f>Sheet1!B108</f>
        <v>9105821064</v>
      </c>
      <c r="I108" s="37">
        <f t="shared" si="6"/>
        <v>45888.536449918996</v>
      </c>
      <c r="J108" s="25" t="str">
        <f t="shared" si="7"/>
        <v>NKHT2508/02926</v>
      </c>
      <c r="K108" s="77">
        <v>2926</v>
      </c>
      <c r="L108" s="27" t="s">
        <v>25</v>
      </c>
      <c r="M108" s="25" t="str">
        <f>Sheet1!A108</f>
        <v>00052335</v>
      </c>
      <c r="N108" s="28">
        <f t="shared" si="8"/>
        <v>45888.536449918996</v>
      </c>
      <c r="O108" s="25" t="str">
        <f>Sheet1!C108</f>
        <v>WIN-024</v>
      </c>
      <c r="S108" s="25" t="str">
        <f>Sheet1!N108</f>
        <v>6145 WM+ BDG 27/2 KP Tân Thắng</v>
      </c>
      <c r="V108" s="25" t="str">
        <f t="shared" si="9"/>
        <v>6145 WM+ BDG 27/2 KP Tân Thắng</v>
      </c>
      <c r="Y108" s="25" t="str">
        <f>Sheet1!X108</f>
        <v>GTLX250G</v>
      </c>
      <c r="AB108" s="24" t="s">
        <v>2229</v>
      </c>
      <c r="AC108" s="24" t="s">
        <v>2230</v>
      </c>
      <c r="AE108" s="29">
        <f>Sheet1!U108</f>
        <v>1</v>
      </c>
      <c r="AG108" s="29">
        <f>Sheet1!T108</f>
        <v>50182</v>
      </c>
      <c r="AH108" s="30">
        <f t="shared" si="10"/>
        <v>50182</v>
      </c>
      <c r="AL108" s="32">
        <v>8</v>
      </c>
      <c r="AN108" s="29">
        <f t="shared" si="11"/>
        <v>4014.56</v>
      </c>
      <c r="AO108" s="33" t="s">
        <v>2231</v>
      </c>
      <c r="AQ108" s="34" t="s">
        <v>2232</v>
      </c>
      <c r="AR108" s="34" t="s">
        <v>2233</v>
      </c>
      <c r="AS108" s="34" t="s">
        <v>2234</v>
      </c>
    </row>
    <row r="109" spans="3:45">
      <c r="C109" s="23" t="str">
        <f>VLOOKUP(O109,'[1]mã đối tượng'!$C:$F,4,0)</f>
        <v>B</v>
      </c>
      <c r="D109" s="24" t="s">
        <v>848</v>
      </c>
      <c r="E109" s="24" t="s">
        <v>24</v>
      </c>
      <c r="F109" s="37">
        <f>Sheet1!E109</f>
        <v>45888.537431284698</v>
      </c>
      <c r="G109" s="37">
        <f>Sheet1!F109</f>
        <v>45888.537431284698</v>
      </c>
      <c r="H109" s="25">
        <f>Sheet1!B109</f>
        <v>9105821032</v>
      </c>
      <c r="I109" s="37">
        <f t="shared" si="6"/>
        <v>45888.537431284698</v>
      </c>
      <c r="J109" s="25" t="str">
        <f t="shared" si="7"/>
        <v>NKHT2508/02927</v>
      </c>
      <c r="K109" s="77">
        <v>2927</v>
      </c>
      <c r="L109" s="27" t="s">
        <v>25</v>
      </c>
      <c r="M109" s="25" t="str">
        <f>Sheet1!A109</f>
        <v>00027721</v>
      </c>
      <c r="N109" s="28">
        <f t="shared" si="8"/>
        <v>45888.537431284698</v>
      </c>
      <c r="O109" s="25" t="str">
        <f>Sheet1!C109</f>
        <v>WIN-020</v>
      </c>
      <c r="S109" s="25" t="str">
        <f>Sheet1!N109</f>
        <v>2B03 WM+ THA Tiền Thôn, Hoằng Tiến</v>
      </c>
      <c r="V109" s="25" t="str">
        <f t="shared" si="9"/>
        <v>2B03 WM+ THA Tiền Thôn, Hoằng Tiến</v>
      </c>
      <c r="Y109" s="25" t="str">
        <f>Sheet1!X109</f>
        <v>GTLX250G</v>
      </c>
      <c r="AB109" s="24" t="s">
        <v>2229</v>
      </c>
      <c r="AC109" s="24" t="s">
        <v>2230</v>
      </c>
      <c r="AE109" s="29">
        <f>Sheet1!U109</f>
        <v>4</v>
      </c>
      <c r="AG109" s="29">
        <f>Sheet1!T109</f>
        <v>50182</v>
      </c>
      <c r="AH109" s="30">
        <f t="shared" si="10"/>
        <v>200728</v>
      </c>
      <c r="AL109" s="32">
        <v>8</v>
      </c>
      <c r="AN109" s="29">
        <f t="shared" si="11"/>
        <v>16058.24</v>
      </c>
      <c r="AO109" s="33" t="s">
        <v>2231</v>
      </c>
      <c r="AQ109" s="34" t="s">
        <v>2232</v>
      </c>
      <c r="AR109" s="34" t="s">
        <v>2233</v>
      </c>
      <c r="AS109" s="34" t="s">
        <v>2234</v>
      </c>
    </row>
    <row r="110" spans="3:45">
      <c r="C110" s="23" t="str">
        <f>VLOOKUP(O110,'[1]mã đối tượng'!$C:$F,4,0)</f>
        <v>B</v>
      </c>
      <c r="D110" s="24" t="s">
        <v>848</v>
      </c>
      <c r="E110" s="24" t="s">
        <v>24</v>
      </c>
      <c r="F110" s="37">
        <f>Sheet1!E110</f>
        <v>45888.5382221412</v>
      </c>
      <c r="G110" s="37">
        <f>Sheet1!F110</f>
        <v>45888.5382221412</v>
      </c>
      <c r="H110" s="25">
        <f>Sheet1!B110</f>
        <v>9105821088</v>
      </c>
      <c r="I110" s="37">
        <f t="shared" si="6"/>
        <v>45888.5382221412</v>
      </c>
      <c r="J110" s="25" t="str">
        <f t="shared" si="7"/>
        <v>NKHT2508/02928</v>
      </c>
      <c r="K110" s="77">
        <v>2928</v>
      </c>
      <c r="L110" s="27" t="s">
        <v>25</v>
      </c>
      <c r="M110" s="25" t="str">
        <f>Sheet1!A110</f>
        <v>00009448</v>
      </c>
      <c r="N110" s="28">
        <f t="shared" si="8"/>
        <v>45888.5382221412</v>
      </c>
      <c r="O110" s="25" t="str">
        <f>Sheet1!C110</f>
        <v>WIN-029</v>
      </c>
      <c r="S110" s="25" t="str">
        <f>Sheet1!N110</f>
        <v>5656 WM+ VPC 50 Nguyễn Văn Linh</v>
      </c>
      <c r="V110" s="25" t="str">
        <f t="shared" si="9"/>
        <v>5656 WM+ VPC 50 Nguyễn Văn Linh</v>
      </c>
      <c r="Y110" s="25" t="str">
        <f>Sheet1!X110</f>
        <v>GM500</v>
      </c>
      <c r="AB110" s="24" t="s">
        <v>2229</v>
      </c>
      <c r="AC110" s="24" t="s">
        <v>2230</v>
      </c>
      <c r="AE110" s="29">
        <f>Sheet1!U110</f>
        <v>6</v>
      </c>
      <c r="AG110" s="29">
        <f>Sheet1!T110</f>
        <v>111058</v>
      </c>
      <c r="AH110" s="30">
        <f t="shared" si="10"/>
        <v>666348</v>
      </c>
      <c r="AL110" s="32">
        <v>8</v>
      </c>
      <c r="AN110" s="29">
        <f t="shared" si="11"/>
        <v>53307.840000000004</v>
      </c>
      <c r="AO110" s="33" t="s">
        <v>2231</v>
      </c>
      <c r="AQ110" s="34" t="s">
        <v>2232</v>
      </c>
      <c r="AR110" s="34" t="s">
        <v>2233</v>
      </c>
      <c r="AS110" s="34" t="s">
        <v>2234</v>
      </c>
    </row>
    <row r="111" spans="3:45">
      <c r="C111" s="23" t="str">
        <f>VLOOKUP(O111,'[1]mã đối tượng'!$C:$F,4,0)</f>
        <v>B</v>
      </c>
      <c r="D111" s="24" t="s">
        <v>848</v>
      </c>
      <c r="E111" s="24" t="s">
        <v>24</v>
      </c>
      <c r="F111" s="37">
        <f>Sheet1!E111</f>
        <v>45888.539869444401</v>
      </c>
      <c r="G111" s="37">
        <f>Sheet1!F111</f>
        <v>45888.539869444401</v>
      </c>
      <c r="H111" s="25">
        <f>Sheet1!B111</f>
        <v>9105821091</v>
      </c>
      <c r="I111" s="37">
        <f t="shared" si="6"/>
        <v>45888.539869444401</v>
      </c>
      <c r="J111" s="25" t="str">
        <f t="shared" si="7"/>
        <v>NKHT2508/02929</v>
      </c>
      <c r="K111" s="77">
        <v>2929</v>
      </c>
      <c r="L111" s="27" t="s">
        <v>25</v>
      </c>
      <c r="M111" s="25" t="str">
        <f>Sheet1!A111</f>
        <v>00009449</v>
      </c>
      <c r="N111" s="28">
        <f t="shared" si="8"/>
        <v>45888.539869444401</v>
      </c>
      <c r="O111" s="25" t="str">
        <f>Sheet1!C111</f>
        <v>WIN-029</v>
      </c>
      <c r="S111" s="25" t="str">
        <f>Sheet1!N111</f>
        <v>5656 WM+ VPC 50 Nguyễn Văn Linh</v>
      </c>
      <c r="V111" s="25" t="str">
        <f t="shared" si="9"/>
        <v>5656 WM+ VPC 50 Nguyễn Văn Linh</v>
      </c>
      <c r="Y111" s="25" t="str">
        <f>Sheet1!X111</f>
        <v>GM500</v>
      </c>
      <c r="AB111" s="24" t="s">
        <v>2229</v>
      </c>
      <c r="AC111" s="24" t="s">
        <v>2230</v>
      </c>
      <c r="AE111" s="29">
        <f>Sheet1!U111</f>
        <v>3</v>
      </c>
      <c r="AG111" s="29">
        <f>Sheet1!T111</f>
        <v>111058</v>
      </c>
      <c r="AH111" s="30">
        <f t="shared" si="10"/>
        <v>333174</v>
      </c>
      <c r="AL111" s="32">
        <v>8</v>
      </c>
      <c r="AN111" s="29">
        <f t="shared" si="11"/>
        <v>26653.920000000002</v>
      </c>
      <c r="AO111" s="33" t="s">
        <v>2231</v>
      </c>
      <c r="AQ111" s="34" t="s">
        <v>2232</v>
      </c>
      <c r="AR111" s="34" t="s">
        <v>2233</v>
      </c>
      <c r="AS111" s="34" t="s">
        <v>2234</v>
      </c>
    </row>
    <row r="112" spans="3:45">
      <c r="C112" s="23" t="str">
        <f>VLOOKUP(O112,'[1]mã đối tượng'!$C:$F,4,0)</f>
        <v>N</v>
      </c>
      <c r="D112" s="24" t="s">
        <v>848</v>
      </c>
      <c r="E112" s="24" t="s">
        <v>24</v>
      </c>
      <c r="F112" s="37">
        <f>Sheet1!E112</f>
        <v>45888.545710034698</v>
      </c>
      <c r="G112" s="37">
        <f>Sheet1!F112</f>
        <v>45888.545710034698</v>
      </c>
      <c r="H112" s="25">
        <f>Sheet1!B112</f>
        <v>9105821104</v>
      </c>
      <c r="I112" s="37">
        <f t="shared" si="6"/>
        <v>45888.545710034698</v>
      </c>
      <c r="J112" s="25" t="str">
        <f t="shared" si="7"/>
        <v>NKHT2508/02930</v>
      </c>
      <c r="K112" s="77">
        <v>2930</v>
      </c>
      <c r="L112" s="27" t="s">
        <v>25</v>
      </c>
      <c r="M112" s="25" t="str">
        <f>Sheet1!A112</f>
        <v>00066501</v>
      </c>
      <c r="N112" s="28">
        <f t="shared" si="8"/>
        <v>45888.545710034698</v>
      </c>
      <c r="O112" s="25" t="str">
        <f>Sheet1!C112</f>
        <v>WIN-009</v>
      </c>
      <c r="S112" s="25" t="str">
        <f>Sheet1!N112</f>
        <v>4063 WM+ DNG 183 Tô Hiệu</v>
      </c>
      <c r="V112" s="25" t="str">
        <f t="shared" si="9"/>
        <v>4063 WM+ DNG 183 Tô Hiệu</v>
      </c>
      <c r="Y112" s="25" t="str">
        <f>Sheet1!X112</f>
        <v>GM500</v>
      </c>
      <c r="AB112" s="24" t="s">
        <v>2229</v>
      </c>
      <c r="AC112" s="24" t="s">
        <v>2230</v>
      </c>
      <c r="AE112" s="29">
        <f>Sheet1!U112</f>
        <v>2</v>
      </c>
      <c r="AG112" s="29">
        <f>Sheet1!T112</f>
        <v>111058</v>
      </c>
      <c r="AH112" s="30">
        <f t="shared" si="10"/>
        <v>222116</v>
      </c>
      <c r="AL112" s="32">
        <v>8</v>
      </c>
      <c r="AN112" s="29">
        <f t="shared" si="11"/>
        <v>17769.28</v>
      </c>
      <c r="AO112" s="33" t="s">
        <v>2231</v>
      </c>
      <c r="AQ112" s="34" t="s">
        <v>2232</v>
      </c>
      <c r="AR112" s="34" t="s">
        <v>2233</v>
      </c>
      <c r="AS112" s="34" t="s">
        <v>2234</v>
      </c>
    </row>
    <row r="113" spans="3:45">
      <c r="C113" s="23" t="str">
        <f>VLOOKUP(O113,'[1]mã đối tượng'!$C:$F,4,0)</f>
        <v>N</v>
      </c>
      <c r="D113" s="24" t="s">
        <v>848</v>
      </c>
      <c r="E113" s="24" t="s">
        <v>24</v>
      </c>
      <c r="F113" s="37">
        <f>Sheet1!E113</f>
        <v>45888.545996643501</v>
      </c>
      <c r="G113" s="37">
        <f>Sheet1!F113</f>
        <v>45888.545996643501</v>
      </c>
      <c r="H113" s="25">
        <f>Sheet1!B113</f>
        <v>9105821126</v>
      </c>
      <c r="I113" s="37">
        <f t="shared" si="6"/>
        <v>45888.545996643501</v>
      </c>
      <c r="J113" s="25" t="str">
        <f t="shared" si="7"/>
        <v>NKHT2508/02931</v>
      </c>
      <c r="K113" s="77">
        <v>2931</v>
      </c>
      <c r="L113" s="27" t="s">
        <v>25</v>
      </c>
      <c r="M113" s="25" t="str">
        <f>Sheet1!A113</f>
        <v>00021481</v>
      </c>
      <c r="N113" s="28">
        <f t="shared" si="8"/>
        <v>45888.545996643501</v>
      </c>
      <c r="O113" s="25" t="str">
        <f>Sheet1!C113</f>
        <v>WIN-016</v>
      </c>
      <c r="S113" s="25" t="str">
        <f>Sheet1!N113</f>
        <v>2AM4 WM+ CTO 92 Xô Viết Nghệ Tĩnh</v>
      </c>
      <c r="V113" s="25" t="str">
        <f t="shared" si="9"/>
        <v>2AM4 WM+ CTO 92 Xô Viết Nghệ Tĩnh</v>
      </c>
      <c r="Y113" s="25" t="str">
        <f>Sheet1!X113</f>
        <v>TH200</v>
      </c>
      <c r="AB113" s="24" t="s">
        <v>2229</v>
      </c>
      <c r="AC113" s="24" t="s">
        <v>2230</v>
      </c>
      <c r="AE113" s="29">
        <f>Sheet1!U113</f>
        <v>2</v>
      </c>
      <c r="AG113" s="29">
        <f>Sheet1!T113</f>
        <v>55595</v>
      </c>
      <c r="AH113" s="30">
        <f t="shared" si="10"/>
        <v>111190</v>
      </c>
      <c r="AL113" s="32">
        <v>8</v>
      </c>
      <c r="AN113" s="29">
        <f t="shared" si="11"/>
        <v>8895.2000000000007</v>
      </c>
      <c r="AO113" s="33" t="s">
        <v>2231</v>
      </c>
      <c r="AQ113" s="34" t="s">
        <v>2232</v>
      </c>
      <c r="AR113" s="34" t="s">
        <v>2233</v>
      </c>
      <c r="AS113" s="34" t="s">
        <v>2234</v>
      </c>
    </row>
    <row r="114" spans="3:45">
      <c r="C114" s="23" t="str">
        <f>VLOOKUP(O114,'[1]mã đối tượng'!$C:$F,4,0)</f>
        <v>N</v>
      </c>
      <c r="D114" s="24" t="s">
        <v>848</v>
      </c>
      <c r="E114" s="24" t="s">
        <v>24</v>
      </c>
      <c r="F114" s="37">
        <f>Sheet1!E114</f>
        <v>45888.545996643501</v>
      </c>
      <c r="G114" s="37">
        <f>Sheet1!F114</f>
        <v>45888.545996643501</v>
      </c>
      <c r="H114" s="25">
        <f>Sheet1!B114</f>
        <v>9105821126</v>
      </c>
      <c r="I114" s="37">
        <f t="shared" si="6"/>
        <v>45888.545996643501</v>
      </c>
      <c r="J114" s="25" t="str">
        <f t="shared" si="7"/>
        <v>NKHT2508/02932</v>
      </c>
      <c r="K114" s="77">
        <v>2932</v>
      </c>
      <c r="L114" s="27" t="s">
        <v>25</v>
      </c>
      <c r="M114" s="25" t="str">
        <f>Sheet1!A114</f>
        <v>00021481</v>
      </c>
      <c r="N114" s="28">
        <f t="shared" si="8"/>
        <v>45888.545996643501</v>
      </c>
      <c r="O114" s="25" t="str">
        <f>Sheet1!C114</f>
        <v>WIN-016</v>
      </c>
      <c r="S114" s="25" t="str">
        <f>Sheet1!N114</f>
        <v>2AM4 WM+ CTO 92 Xô Viết Nghệ Tĩnh</v>
      </c>
      <c r="V114" s="25" t="str">
        <f t="shared" si="9"/>
        <v>2AM4 WM+ CTO 92 Xô Viết Nghệ Tĩnh</v>
      </c>
      <c r="Y114" s="25" t="str">
        <f>Sheet1!X114</f>
        <v>GTLX250G</v>
      </c>
      <c r="AB114" s="24" t="s">
        <v>2229</v>
      </c>
      <c r="AC114" s="24" t="s">
        <v>2230</v>
      </c>
      <c r="AE114" s="29">
        <f>Sheet1!U114</f>
        <v>1</v>
      </c>
      <c r="AG114" s="29">
        <f>Sheet1!T114</f>
        <v>50182</v>
      </c>
      <c r="AH114" s="30">
        <f t="shared" si="10"/>
        <v>50182</v>
      </c>
      <c r="AL114" s="32">
        <v>8</v>
      </c>
      <c r="AN114" s="29">
        <f t="shared" si="11"/>
        <v>4014.56</v>
      </c>
      <c r="AO114" s="33" t="s">
        <v>2231</v>
      </c>
      <c r="AQ114" s="34" t="s">
        <v>2232</v>
      </c>
      <c r="AR114" s="34" t="s">
        <v>2233</v>
      </c>
      <c r="AS114" s="34" t="s">
        <v>2234</v>
      </c>
    </row>
    <row r="115" spans="3:45">
      <c r="C115" s="23" t="str">
        <f>VLOOKUP(O115,'[1]mã đối tượng'!$C:$F,4,0)</f>
        <v>N</v>
      </c>
      <c r="D115" s="24" t="s">
        <v>848</v>
      </c>
      <c r="E115" s="24" t="s">
        <v>24</v>
      </c>
      <c r="F115" s="37">
        <f>Sheet1!E115</f>
        <v>45888.549147418998</v>
      </c>
      <c r="G115" s="37">
        <f>Sheet1!F115</f>
        <v>45888.549147418998</v>
      </c>
      <c r="H115" s="25">
        <f>Sheet1!B115</f>
        <v>9105821181</v>
      </c>
      <c r="I115" s="37">
        <f t="shared" si="6"/>
        <v>45888.549147418998</v>
      </c>
      <c r="J115" s="25" t="str">
        <f t="shared" si="7"/>
        <v>NKHT2508/02933</v>
      </c>
      <c r="K115" s="77">
        <v>2933</v>
      </c>
      <c r="L115" s="27" t="s">
        <v>25</v>
      </c>
      <c r="M115" s="25" t="str">
        <f>Sheet1!A115</f>
        <v>00132210</v>
      </c>
      <c r="N115" s="28">
        <f t="shared" si="8"/>
        <v>45888.549147418998</v>
      </c>
      <c r="O115" s="25" t="str">
        <f>Sheet1!C115</f>
        <v>WIN</v>
      </c>
      <c r="S115" s="25" t="str">
        <f>Sheet1!N115</f>
        <v>6795 WM+ HCM 3/22A Đông Thạnh 2-3-1</v>
      </c>
      <c r="V115" s="25" t="str">
        <f t="shared" si="9"/>
        <v>6795 WM+ HCM 3/22A Đông Thạnh 2-3-1</v>
      </c>
      <c r="Y115" s="25" t="str">
        <f>Sheet1!X115</f>
        <v>GL250KT</v>
      </c>
      <c r="AB115" s="24" t="s">
        <v>2229</v>
      </c>
      <c r="AC115" s="24" t="s">
        <v>2230</v>
      </c>
      <c r="AE115" s="29">
        <f>Sheet1!U115</f>
        <v>1</v>
      </c>
      <c r="AG115" s="29">
        <f>Sheet1!T115</f>
        <v>49500</v>
      </c>
      <c r="AH115" s="30">
        <f t="shared" si="10"/>
        <v>49500</v>
      </c>
      <c r="AL115" s="32">
        <v>8</v>
      </c>
      <c r="AN115" s="29">
        <f t="shared" si="11"/>
        <v>3960</v>
      </c>
      <c r="AO115" s="33" t="s">
        <v>2231</v>
      </c>
      <c r="AQ115" s="34" t="s">
        <v>2232</v>
      </c>
      <c r="AR115" s="34" t="s">
        <v>2233</v>
      </c>
      <c r="AS115" s="34" t="s">
        <v>2234</v>
      </c>
    </row>
    <row r="116" spans="3:45">
      <c r="C116" s="23" t="str">
        <f>VLOOKUP(O116,'[1]mã đối tượng'!$C:$F,4,0)</f>
        <v>N</v>
      </c>
      <c r="D116" s="24" t="s">
        <v>848</v>
      </c>
      <c r="E116" s="24" t="s">
        <v>24</v>
      </c>
      <c r="F116" s="37">
        <f>Sheet1!E116</f>
        <v>45888.549147418998</v>
      </c>
      <c r="G116" s="37">
        <f>Sheet1!F116</f>
        <v>45888.549147418998</v>
      </c>
      <c r="H116" s="25">
        <f>Sheet1!B116</f>
        <v>9105821181</v>
      </c>
      <c r="I116" s="37">
        <f t="shared" si="6"/>
        <v>45888.549147418998</v>
      </c>
      <c r="J116" s="25" t="str">
        <f t="shared" si="7"/>
        <v>NKHT2508/02934</v>
      </c>
      <c r="K116" s="77">
        <v>2934</v>
      </c>
      <c r="L116" s="27" t="s">
        <v>25</v>
      </c>
      <c r="M116" s="25" t="str">
        <f>Sheet1!A116</f>
        <v>00132210</v>
      </c>
      <c r="N116" s="28">
        <f t="shared" si="8"/>
        <v>45888.549147418998</v>
      </c>
      <c r="O116" s="25" t="str">
        <f>Sheet1!C116</f>
        <v>WIN</v>
      </c>
      <c r="S116" s="25" t="str">
        <f>Sheet1!N116</f>
        <v>6795 WM+ HCM 3/22A Đông Thạnh 2-3-1</v>
      </c>
      <c r="V116" s="25" t="str">
        <f t="shared" si="9"/>
        <v>6795 WM+ HCM 3/22A Đông Thạnh 2-3-1</v>
      </c>
      <c r="Y116" s="25" t="str">
        <f>Sheet1!X116</f>
        <v>TH200</v>
      </c>
      <c r="AB116" s="24" t="s">
        <v>2229</v>
      </c>
      <c r="AC116" s="24" t="s">
        <v>2230</v>
      </c>
      <c r="AE116" s="29">
        <f>Sheet1!U116</f>
        <v>1</v>
      </c>
      <c r="AG116" s="29">
        <f>Sheet1!T116</f>
        <v>55595</v>
      </c>
      <c r="AH116" s="30">
        <f t="shared" si="10"/>
        <v>55595</v>
      </c>
      <c r="AL116" s="32">
        <v>8</v>
      </c>
      <c r="AN116" s="29">
        <f t="shared" si="11"/>
        <v>4447.6000000000004</v>
      </c>
      <c r="AO116" s="33" t="s">
        <v>2231</v>
      </c>
      <c r="AQ116" s="34" t="s">
        <v>2232</v>
      </c>
      <c r="AR116" s="34" t="s">
        <v>2233</v>
      </c>
      <c r="AS116" s="34" t="s">
        <v>2234</v>
      </c>
    </row>
    <row r="117" spans="3:45">
      <c r="C117" s="23" t="str">
        <f>VLOOKUP(O117,'[1]mã đối tượng'!$C:$F,4,0)</f>
        <v>N</v>
      </c>
      <c r="D117" s="24" t="s">
        <v>848</v>
      </c>
      <c r="E117" s="24" t="s">
        <v>24</v>
      </c>
      <c r="F117" s="37">
        <f>Sheet1!E117</f>
        <v>45888.549147418998</v>
      </c>
      <c r="G117" s="37">
        <f>Sheet1!F117</f>
        <v>45888.549147418998</v>
      </c>
      <c r="H117" s="25">
        <f>Sheet1!B117</f>
        <v>9105821181</v>
      </c>
      <c r="I117" s="37">
        <f t="shared" si="6"/>
        <v>45888.549147418998</v>
      </c>
      <c r="J117" s="25" t="str">
        <f t="shared" si="7"/>
        <v>NKHT2508/02935</v>
      </c>
      <c r="K117" s="77">
        <v>2935</v>
      </c>
      <c r="L117" s="27" t="s">
        <v>25</v>
      </c>
      <c r="M117" s="25" t="str">
        <f>Sheet1!A117</f>
        <v>00132210</v>
      </c>
      <c r="N117" s="28">
        <f t="shared" si="8"/>
        <v>45888.549147418998</v>
      </c>
      <c r="O117" s="25" t="str">
        <f>Sheet1!C117</f>
        <v>WIN</v>
      </c>
      <c r="S117" s="25" t="str">
        <f>Sheet1!N117</f>
        <v>6795 WM+ HCM 3/22A Đông Thạnh 2-3-1</v>
      </c>
      <c r="V117" s="25" t="str">
        <f t="shared" si="9"/>
        <v>6795 WM+ HCM 3/22A Đông Thạnh 2-3-1</v>
      </c>
      <c r="Y117" s="25" t="str">
        <f>Sheet1!X117</f>
        <v>GSG250</v>
      </c>
      <c r="AB117" s="24" t="s">
        <v>2229</v>
      </c>
      <c r="AC117" s="24" t="s">
        <v>2230</v>
      </c>
      <c r="AE117" s="29">
        <f>Sheet1!U117</f>
        <v>1</v>
      </c>
      <c r="AG117" s="29">
        <f>Sheet1!T117</f>
        <v>50400</v>
      </c>
      <c r="AH117" s="30">
        <f t="shared" si="10"/>
        <v>50400</v>
      </c>
      <c r="AL117" s="32">
        <v>8</v>
      </c>
      <c r="AN117" s="29">
        <f t="shared" si="11"/>
        <v>4032</v>
      </c>
      <c r="AO117" s="33" t="s">
        <v>2231</v>
      </c>
      <c r="AQ117" s="34" t="s">
        <v>2232</v>
      </c>
      <c r="AR117" s="34" t="s">
        <v>2233</v>
      </c>
      <c r="AS117" s="34" t="s">
        <v>2234</v>
      </c>
    </row>
    <row r="118" spans="3:45">
      <c r="C118" s="23" t="str">
        <f>VLOOKUP(O118,'[1]mã đối tượng'!$C:$F,4,0)</f>
        <v>N</v>
      </c>
      <c r="D118" s="24" t="s">
        <v>848</v>
      </c>
      <c r="E118" s="24" t="s">
        <v>24</v>
      </c>
      <c r="F118" s="37">
        <f>Sheet1!E118</f>
        <v>45888.549147418998</v>
      </c>
      <c r="G118" s="37">
        <f>Sheet1!F118</f>
        <v>45888.549147418998</v>
      </c>
      <c r="H118" s="25">
        <f>Sheet1!B118</f>
        <v>9105821181</v>
      </c>
      <c r="I118" s="37">
        <f t="shared" si="6"/>
        <v>45888.549147418998</v>
      </c>
      <c r="J118" s="25" t="str">
        <f t="shared" si="7"/>
        <v>NKHT2508/02936</v>
      </c>
      <c r="K118" s="77">
        <v>2936</v>
      </c>
      <c r="L118" s="27" t="s">
        <v>25</v>
      </c>
      <c r="M118" s="25" t="str">
        <f>Sheet1!A118</f>
        <v>00132210</v>
      </c>
      <c r="N118" s="28">
        <f t="shared" si="8"/>
        <v>45888.549147418998</v>
      </c>
      <c r="O118" s="25" t="str">
        <f>Sheet1!C118</f>
        <v>WIN</v>
      </c>
      <c r="S118" s="25" t="str">
        <f>Sheet1!N118</f>
        <v>6795 WM+ HCM 3/22A Đông Thạnh 2-3-1</v>
      </c>
      <c r="V118" s="25" t="str">
        <f t="shared" si="9"/>
        <v>6795 WM+ HCM 3/22A Đông Thạnh 2-3-1</v>
      </c>
      <c r="Y118" s="25" t="str">
        <f>Sheet1!X118</f>
        <v>GTLX250G</v>
      </c>
      <c r="AB118" s="24" t="s">
        <v>2229</v>
      </c>
      <c r="AC118" s="24" t="s">
        <v>2230</v>
      </c>
      <c r="AE118" s="29">
        <f>Sheet1!U118</f>
        <v>1</v>
      </c>
      <c r="AG118" s="29">
        <f>Sheet1!T118</f>
        <v>50182</v>
      </c>
      <c r="AH118" s="30">
        <f t="shared" si="10"/>
        <v>50182</v>
      </c>
      <c r="AL118" s="32">
        <v>8</v>
      </c>
      <c r="AN118" s="29">
        <f t="shared" si="11"/>
        <v>4014.56</v>
      </c>
      <c r="AO118" s="33" t="s">
        <v>2231</v>
      </c>
      <c r="AQ118" s="34" t="s">
        <v>2232</v>
      </c>
      <c r="AR118" s="34" t="s">
        <v>2233</v>
      </c>
      <c r="AS118" s="34" t="s">
        <v>2234</v>
      </c>
    </row>
    <row r="119" spans="3:45">
      <c r="C119" s="23" t="str">
        <f>VLOOKUP(O119,'[1]mã đối tượng'!$C:$F,4,0)</f>
        <v>N</v>
      </c>
      <c r="D119" s="24" t="s">
        <v>848</v>
      </c>
      <c r="E119" s="24" t="s">
        <v>24</v>
      </c>
      <c r="F119" s="37">
        <f>Sheet1!E119</f>
        <v>45888.550141666703</v>
      </c>
      <c r="G119" s="37">
        <f>Sheet1!F119</f>
        <v>45888.550141666703</v>
      </c>
      <c r="H119" s="25">
        <f>Sheet1!B119</f>
        <v>9105821191</v>
      </c>
      <c r="I119" s="37">
        <f t="shared" si="6"/>
        <v>45888.550141666703</v>
      </c>
      <c r="J119" s="25" t="str">
        <f t="shared" si="7"/>
        <v>NKHT2508/02937</v>
      </c>
      <c r="K119" s="77">
        <v>2937</v>
      </c>
      <c r="L119" s="27" t="s">
        <v>25</v>
      </c>
      <c r="M119" s="25" t="str">
        <f>Sheet1!A119</f>
        <v>00066507</v>
      </c>
      <c r="N119" s="28">
        <f t="shared" si="8"/>
        <v>45888.550141666703</v>
      </c>
      <c r="O119" s="25" t="str">
        <f>Sheet1!C119</f>
        <v>WIN-009</v>
      </c>
      <c r="S119" s="25" t="str">
        <f>Sheet1!N119</f>
        <v>6199 WM+ DNG 297-299 đường 29/3</v>
      </c>
      <c r="V119" s="25" t="str">
        <f t="shared" si="9"/>
        <v>6199 WM+ DNG 297-299 đường 29/3</v>
      </c>
      <c r="Y119" s="25" t="str">
        <f>Sheet1!X119</f>
        <v>CC300</v>
      </c>
      <c r="AB119" s="24" t="s">
        <v>2229</v>
      </c>
      <c r="AC119" s="24" t="s">
        <v>2230</v>
      </c>
      <c r="AE119" s="29">
        <f>Sheet1!U119</f>
        <v>3</v>
      </c>
      <c r="AG119" s="29">
        <f>Sheet1!T119</f>
        <v>74250</v>
      </c>
      <c r="AH119" s="30">
        <f t="shared" si="10"/>
        <v>222750</v>
      </c>
      <c r="AL119" s="32">
        <v>8</v>
      </c>
      <c r="AN119" s="29">
        <f t="shared" si="11"/>
        <v>17820</v>
      </c>
      <c r="AO119" s="33" t="s">
        <v>2231</v>
      </c>
      <c r="AQ119" s="34" t="s">
        <v>2232</v>
      </c>
      <c r="AR119" s="34" t="s">
        <v>2233</v>
      </c>
      <c r="AS119" s="34" t="s">
        <v>2234</v>
      </c>
    </row>
    <row r="120" spans="3:45">
      <c r="C120" s="23" t="str">
        <f>VLOOKUP(O120,'[1]mã đối tượng'!$C:$F,4,0)</f>
        <v>N</v>
      </c>
      <c r="D120" s="24" t="s">
        <v>848</v>
      </c>
      <c r="E120" s="24" t="s">
        <v>24</v>
      </c>
      <c r="F120" s="37">
        <f>Sheet1!E120</f>
        <v>45888.550141666703</v>
      </c>
      <c r="G120" s="37">
        <f>Sheet1!F120</f>
        <v>45888.550141666703</v>
      </c>
      <c r="H120" s="25">
        <f>Sheet1!B120</f>
        <v>9105821191</v>
      </c>
      <c r="I120" s="37">
        <f t="shared" si="6"/>
        <v>45888.550141666703</v>
      </c>
      <c r="J120" s="25" t="str">
        <f t="shared" si="7"/>
        <v>NKHT2508/02938</v>
      </c>
      <c r="K120" s="77">
        <v>2938</v>
      </c>
      <c r="L120" s="27" t="s">
        <v>25</v>
      </c>
      <c r="M120" s="25" t="str">
        <f>Sheet1!A120</f>
        <v>00066507</v>
      </c>
      <c r="N120" s="28">
        <f t="shared" si="8"/>
        <v>45888.550141666703</v>
      </c>
      <c r="O120" s="25" t="str">
        <f>Sheet1!C120</f>
        <v>WIN-009</v>
      </c>
      <c r="S120" s="25" t="str">
        <f>Sheet1!N120</f>
        <v>6199 WM+ DNG 297-299 đường 29/3</v>
      </c>
      <c r="V120" s="25" t="str">
        <f t="shared" si="9"/>
        <v>6199 WM+ DNG 297-299 đường 29/3</v>
      </c>
      <c r="Y120" s="25" t="str">
        <f>Sheet1!X120</f>
        <v>MNH250</v>
      </c>
      <c r="AB120" s="24" t="s">
        <v>2229</v>
      </c>
      <c r="AC120" s="24" t="s">
        <v>2230</v>
      </c>
      <c r="AE120" s="29">
        <f>Sheet1!U120</f>
        <v>4</v>
      </c>
      <c r="AG120" s="29">
        <f>Sheet1!T120</f>
        <v>46000</v>
      </c>
      <c r="AH120" s="30">
        <f t="shared" si="10"/>
        <v>184000</v>
      </c>
      <c r="AL120" s="32">
        <v>8</v>
      </c>
      <c r="AN120" s="29">
        <f t="shared" si="11"/>
        <v>14720</v>
      </c>
      <c r="AO120" s="33" t="s">
        <v>2231</v>
      </c>
      <c r="AQ120" s="34" t="s">
        <v>2232</v>
      </c>
      <c r="AR120" s="34" t="s">
        <v>2233</v>
      </c>
      <c r="AS120" s="34" t="s">
        <v>2234</v>
      </c>
    </row>
    <row r="121" spans="3:45">
      <c r="C121" s="23" t="str">
        <f>VLOOKUP(O121,'[1]mã đối tượng'!$C:$F,4,0)</f>
        <v>N</v>
      </c>
      <c r="D121" s="24" t="s">
        <v>848</v>
      </c>
      <c r="E121" s="24" t="s">
        <v>24</v>
      </c>
      <c r="F121" s="37">
        <f>Sheet1!E121</f>
        <v>45888.550423993103</v>
      </c>
      <c r="G121" s="37">
        <f>Sheet1!F121</f>
        <v>45888.550423993103</v>
      </c>
      <c r="H121" s="25">
        <f>Sheet1!B121</f>
        <v>9105821193</v>
      </c>
      <c r="I121" s="37">
        <f t="shared" si="6"/>
        <v>45888.550423993103</v>
      </c>
      <c r="J121" s="25" t="str">
        <f t="shared" si="7"/>
        <v>NKHT2508/02939</v>
      </c>
      <c r="K121" s="77">
        <v>2939</v>
      </c>
      <c r="L121" s="27" t="s">
        <v>25</v>
      </c>
      <c r="M121" s="25" t="str">
        <f>Sheet1!A121</f>
        <v>00008301</v>
      </c>
      <c r="N121" s="28">
        <f t="shared" si="8"/>
        <v>45888.550423993103</v>
      </c>
      <c r="O121" s="25" t="str">
        <f>Sheet1!C121</f>
        <v>WIN-028</v>
      </c>
      <c r="S121" s="25" t="str">
        <f>Sheet1!N121</f>
        <v>3458 WM+ KHA 174 Điện Biên Phủ</v>
      </c>
      <c r="V121" s="25" t="str">
        <f t="shared" si="9"/>
        <v>3458 WM+ KHA 174 Điện Biên Phủ</v>
      </c>
      <c r="Y121" s="25" t="str">
        <f>Sheet1!X121</f>
        <v>GXD500</v>
      </c>
      <c r="AB121" s="24" t="s">
        <v>2229</v>
      </c>
      <c r="AC121" s="24" t="s">
        <v>2230</v>
      </c>
      <c r="AE121" s="29">
        <f>Sheet1!U121</f>
        <v>4</v>
      </c>
      <c r="AG121" s="29">
        <f>Sheet1!T121</f>
        <v>111606</v>
      </c>
      <c r="AH121" s="30">
        <f t="shared" si="10"/>
        <v>446424</v>
      </c>
      <c r="AL121" s="32">
        <v>8</v>
      </c>
      <c r="AN121" s="29">
        <f t="shared" si="11"/>
        <v>35713.919999999998</v>
      </c>
      <c r="AO121" s="33" t="s">
        <v>2231</v>
      </c>
      <c r="AQ121" s="34" t="s">
        <v>2232</v>
      </c>
      <c r="AR121" s="34" t="s">
        <v>2233</v>
      </c>
      <c r="AS121" s="34" t="s">
        <v>2234</v>
      </c>
    </row>
    <row r="122" spans="3:45">
      <c r="C122" s="23" t="str">
        <f>VLOOKUP(O122,'[1]mã đối tượng'!$C:$F,4,0)</f>
        <v>B</v>
      </c>
      <c r="D122" s="24" t="s">
        <v>848</v>
      </c>
      <c r="E122" s="24" t="s">
        <v>24</v>
      </c>
      <c r="F122" s="37">
        <f>Sheet1!E122</f>
        <v>45888.5551458681</v>
      </c>
      <c r="G122" s="37">
        <f>Sheet1!F122</f>
        <v>45888.5551458681</v>
      </c>
      <c r="H122" s="25">
        <f>Sheet1!B122</f>
        <v>9105821201</v>
      </c>
      <c r="I122" s="37">
        <f t="shared" si="6"/>
        <v>45888.5551458681</v>
      </c>
      <c r="J122" s="25" t="str">
        <f t="shared" si="7"/>
        <v>NKHT2508/02940</v>
      </c>
      <c r="K122" s="77">
        <v>2940</v>
      </c>
      <c r="L122" s="27" t="s">
        <v>25</v>
      </c>
      <c r="M122" s="25" t="str">
        <f>Sheet1!A122</f>
        <v>00009451</v>
      </c>
      <c r="N122" s="28">
        <f t="shared" si="8"/>
        <v>45888.5551458681</v>
      </c>
      <c r="O122" s="25" t="str">
        <f>Sheet1!C122</f>
        <v>WIN-029</v>
      </c>
      <c r="S122" s="25" t="str">
        <f>Sheet1!N122</f>
        <v>6348 WM+ VPC Thọ Khánh, Tam Dương</v>
      </c>
      <c r="V122" s="25" t="str">
        <f t="shared" si="9"/>
        <v>6348 WM+ VPC Thọ Khánh, Tam Dương</v>
      </c>
      <c r="Y122" s="25" t="str">
        <f>Sheet1!X122</f>
        <v>MNH250</v>
      </c>
      <c r="AB122" s="24" t="s">
        <v>2229</v>
      </c>
      <c r="AC122" s="24" t="s">
        <v>2230</v>
      </c>
      <c r="AE122" s="29">
        <f>Sheet1!U122</f>
        <v>1</v>
      </c>
      <c r="AG122" s="29">
        <f>Sheet1!T122</f>
        <v>46000</v>
      </c>
      <c r="AH122" s="30">
        <f t="shared" si="10"/>
        <v>46000</v>
      </c>
      <c r="AL122" s="32">
        <v>8</v>
      </c>
      <c r="AN122" s="29">
        <f t="shared" si="11"/>
        <v>3680</v>
      </c>
      <c r="AO122" s="33" t="s">
        <v>2231</v>
      </c>
      <c r="AQ122" s="34" t="s">
        <v>2232</v>
      </c>
      <c r="AR122" s="34" t="s">
        <v>2233</v>
      </c>
      <c r="AS122" s="34" t="s">
        <v>2234</v>
      </c>
    </row>
    <row r="123" spans="3:45">
      <c r="C123" s="23" t="str">
        <f>VLOOKUP(O123,'[1]mã đối tượng'!$C:$F,4,0)</f>
        <v>N</v>
      </c>
      <c r="D123" s="24" t="s">
        <v>848</v>
      </c>
      <c r="E123" s="24" t="s">
        <v>24</v>
      </c>
      <c r="F123" s="37">
        <f>Sheet1!E123</f>
        <v>45888.556534259304</v>
      </c>
      <c r="G123" s="37">
        <f>Sheet1!F123</f>
        <v>45888.556534259304</v>
      </c>
      <c r="H123" s="25">
        <f>Sheet1!B123</f>
        <v>9105821212</v>
      </c>
      <c r="I123" s="37">
        <f t="shared" si="6"/>
        <v>45888.556534259304</v>
      </c>
      <c r="J123" s="25" t="str">
        <f t="shared" si="7"/>
        <v>NKHT2508/02941</v>
      </c>
      <c r="K123" s="77">
        <v>2941</v>
      </c>
      <c r="L123" s="27" t="s">
        <v>25</v>
      </c>
      <c r="M123" s="25" t="str">
        <f>Sheet1!A123</f>
        <v>00014312</v>
      </c>
      <c r="N123" s="28">
        <f t="shared" si="8"/>
        <v>45888.556534259304</v>
      </c>
      <c r="O123" s="25" t="str">
        <f>Sheet1!C123</f>
        <v>WIN-023</v>
      </c>
      <c r="S123" s="25" t="str">
        <f>Sheet1!N123</f>
        <v>2AP9 WM+ DNI 93B/2 Lê Ngô Cát</v>
      </c>
      <c r="V123" s="25" t="str">
        <f t="shared" si="9"/>
        <v>2AP9 WM+ DNI 93B/2 Lê Ngô Cát</v>
      </c>
      <c r="Y123" s="25" t="str">
        <f>Sheet1!X123</f>
        <v>GXD500</v>
      </c>
      <c r="AB123" s="24" t="s">
        <v>2229</v>
      </c>
      <c r="AC123" s="24" t="s">
        <v>2230</v>
      </c>
      <c r="AE123" s="29">
        <f>Sheet1!U123</f>
        <v>2</v>
      </c>
      <c r="AG123" s="29">
        <f>Sheet1!T123</f>
        <v>111606</v>
      </c>
      <c r="AH123" s="30">
        <f t="shared" si="10"/>
        <v>223212</v>
      </c>
      <c r="AL123" s="32">
        <v>8</v>
      </c>
      <c r="AN123" s="29">
        <f t="shared" si="11"/>
        <v>17856.96</v>
      </c>
      <c r="AO123" s="33" t="s">
        <v>2231</v>
      </c>
      <c r="AQ123" s="34" t="s">
        <v>2232</v>
      </c>
      <c r="AR123" s="34" t="s">
        <v>2233</v>
      </c>
      <c r="AS123" s="34" t="s">
        <v>2234</v>
      </c>
    </row>
    <row r="124" spans="3:45">
      <c r="C124" s="23" t="str">
        <f>VLOOKUP(O124,'[1]mã đối tượng'!$C:$F,4,0)</f>
        <v>N</v>
      </c>
      <c r="D124" s="24" t="s">
        <v>848</v>
      </c>
      <c r="E124" s="24" t="s">
        <v>24</v>
      </c>
      <c r="F124" s="37">
        <f>Sheet1!E124</f>
        <v>45888.556534259304</v>
      </c>
      <c r="G124" s="37">
        <f>Sheet1!F124</f>
        <v>45888.556534259304</v>
      </c>
      <c r="H124" s="25">
        <f>Sheet1!B124</f>
        <v>9105821212</v>
      </c>
      <c r="I124" s="37">
        <f t="shared" si="6"/>
        <v>45888.556534259304</v>
      </c>
      <c r="J124" s="25" t="str">
        <f t="shared" si="7"/>
        <v>NKHT2508/02942</v>
      </c>
      <c r="K124" s="77">
        <v>2942</v>
      </c>
      <c r="L124" s="27" t="s">
        <v>25</v>
      </c>
      <c r="M124" s="25" t="str">
        <f>Sheet1!A124</f>
        <v>00014312</v>
      </c>
      <c r="N124" s="28">
        <f t="shared" si="8"/>
        <v>45888.556534259304</v>
      </c>
      <c r="O124" s="25" t="str">
        <f>Sheet1!C124</f>
        <v>WIN-023</v>
      </c>
      <c r="S124" s="25" t="str">
        <f>Sheet1!N124</f>
        <v>2AP9 WM+ DNI 93B/2 Lê Ngô Cát</v>
      </c>
      <c r="V124" s="25" t="str">
        <f t="shared" si="9"/>
        <v>2AP9 WM+ DNI 93B/2 Lê Ngô Cát</v>
      </c>
      <c r="Y124" s="25" t="str">
        <f>Sheet1!X124</f>
        <v>CC300</v>
      </c>
      <c r="AB124" s="24" t="s">
        <v>2229</v>
      </c>
      <c r="AC124" s="24" t="s">
        <v>2230</v>
      </c>
      <c r="AE124" s="29">
        <f>Sheet1!U124</f>
        <v>2</v>
      </c>
      <c r="AG124" s="29">
        <f>Sheet1!T124</f>
        <v>74250</v>
      </c>
      <c r="AH124" s="30">
        <f t="shared" si="10"/>
        <v>148500</v>
      </c>
      <c r="AL124" s="32">
        <v>8</v>
      </c>
      <c r="AN124" s="29">
        <f t="shared" si="11"/>
        <v>11880</v>
      </c>
      <c r="AO124" s="33" t="s">
        <v>2231</v>
      </c>
      <c r="AQ124" s="34" t="s">
        <v>2232</v>
      </c>
      <c r="AR124" s="34" t="s">
        <v>2233</v>
      </c>
      <c r="AS124" s="34" t="s">
        <v>2234</v>
      </c>
    </row>
    <row r="125" spans="3:45">
      <c r="C125" s="23" t="str">
        <f>VLOOKUP(O125,'[1]mã đối tượng'!$C:$F,4,0)</f>
        <v>N</v>
      </c>
      <c r="D125" s="24" t="s">
        <v>848</v>
      </c>
      <c r="E125" s="24" t="s">
        <v>24</v>
      </c>
      <c r="F125" s="37">
        <f>Sheet1!E125</f>
        <v>45888.556534259304</v>
      </c>
      <c r="G125" s="37">
        <f>Sheet1!F125</f>
        <v>45888.556534259304</v>
      </c>
      <c r="H125" s="25">
        <f>Sheet1!B125</f>
        <v>9105821212</v>
      </c>
      <c r="I125" s="37">
        <f t="shared" si="6"/>
        <v>45888.556534259304</v>
      </c>
      <c r="J125" s="25" t="str">
        <f t="shared" si="7"/>
        <v>NKHT2508/02943</v>
      </c>
      <c r="K125" s="77">
        <v>2943</v>
      </c>
      <c r="L125" s="27" t="s">
        <v>25</v>
      </c>
      <c r="M125" s="25" t="str">
        <f>Sheet1!A125</f>
        <v>00014312</v>
      </c>
      <c r="N125" s="28">
        <f t="shared" si="8"/>
        <v>45888.556534259304</v>
      </c>
      <c r="O125" s="25" t="str">
        <f>Sheet1!C125</f>
        <v>WIN-023</v>
      </c>
      <c r="S125" s="25" t="str">
        <f>Sheet1!N125</f>
        <v>2AP9 WM+ DNI 93B/2 Lê Ngô Cát</v>
      </c>
      <c r="V125" s="25" t="str">
        <f t="shared" si="9"/>
        <v>2AP9 WM+ DNI 93B/2 Lê Ngô Cát</v>
      </c>
      <c r="Y125" s="25" t="str">
        <f>Sheet1!X125</f>
        <v>TH200</v>
      </c>
      <c r="AB125" s="24" t="s">
        <v>2229</v>
      </c>
      <c r="AC125" s="24" t="s">
        <v>2230</v>
      </c>
      <c r="AE125" s="29">
        <f>Sheet1!U125</f>
        <v>1</v>
      </c>
      <c r="AG125" s="29">
        <f>Sheet1!T125</f>
        <v>55595</v>
      </c>
      <c r="AH125" s="30">
        <f t="shared" si="10"/>
        <v>55595</v>
      </c>
      <c r="AL125" s="32">
        <v>8</v>
      </c>
      <c r="AN125" s="29">
        <f t="shared" si="11"/>
        <v>4447.6000000000004</v>
      </c>
      <c r="AO125" s="33" t="s">
        <v>2231</v>
      </c>
      <c r="AQ125" s="34" t="s">
        <v>2232</v>
      </c>
      <c r="AR125" s="34" t="s">
        <v>2233</v>
      </c>
      <c r="AS125" s="34" t="s">
        <v>2234</v>
      </c>
    </row>
    <row r="126" spans="3:45">
      <c r="C126" s="23" t="str">
        <f>VLOOKUP(O126,'[1]mã đối tượng'!$C:$F,4,0)</f>
        <v>N</v>
      </c>
      <c r="D126" s="24" t="s">
        <v>848</v>
      </c>
      <c r="E126" s="24" t="s">
        <v>24</v>
      </c>
      <c r="F126" s="37">
        <f>Sheet1!E126</f>
        <v>45888.556534259304</v>
      </c>
      <c r="G126" s="37">
        <f>Sheet1!F126</f>
        <v>45888.556534259304</v>
      </c>
      <c r="H126" s="25">
        <f>Sheet1!B126</f>
        <v>9105821212</v>
      </c>
      <c r="I126" s="37">
        <f t="shared" si="6"/>
        <v>45888.556534259304</v>
      </c>
      <c r="J126" s="25" t="str">
        <f t="shared" si="7"/>
        <v>NKHT2508/02944</v>
      </c>
      <c r="K126" s="77">
        <v>2944</v>
      </c>
      <c r="L126" s="27" t="s">
        <v>25</v>
      </c>
      <c r="M126" s="25" t="str">
        <f>Sheet1!A126</f>
        <v>00014312</v>
      </c>
      <c r="N126" s="28">
        <f t="shared" si="8"/>
        <v>45888.556534259304</v>
      </c>
      <c r="O126" s="25" t="str">
        <f>Sheet1!C126</f>
        <v>WIN-023</v>
      </c>
      <c r="S126" s="25" t="str">
        <f>Sheet1!N126</f>
        <v>2AP9 WM+ DNI 93B/2 Lê Ngô Cát</v>
      </c>
      <c r="V126" s="25" t="str">
        <f t="shared" si="9"/>
        <v>2AP9 WM+ DNI 93B/2 Lê Ngô Cát</v>
      </c>
      <c r="Y126" s="25" t="str">
        <f>Sheet1!X126</f>
        <v>GTLX250G</v>
      </c>
      <c r="AB126" s="24" t="s">
        <v>2229</v>
      </c>
      <c r="AC126" s="24" t="s">
        <v>2230</v>
      </c>
      <c r="AE126" s="29">
        <f>Sheet1!U126</f>
        <v>1</v>
      </c>
      <c r="AG126" s="29">
        <f>Sheet1!T126</f>
        <v>50182</v>
      </c>
      <c r="AH126" s="30">
        <f t="shared" si="10"/>
        <v>50182</v>
      </c>
      <c r="AL126" s="32">
        <v>8</v>
      </c>
      <c r="AN126" s="29">
        <f t="shared" si="11"/>
        <v>4014.56</v>
      </c>
      <c r="AO126" s="33" t="s">
        <v>2231</v>
      </c>
      <c r="AQ126" s="34" t="s">
        <v>2232</v>
      </c>
      <c r="AR126" s="34" t="s">
        <v>2233</v>
      </c>
      <c r="AS126" s="34" t="s">
        <v>2234</v>
      </c>
    </row>
    <row r="127" spans="3:45">
      <c r="C127" s="23" t="str">
        <f>VLOOKUP(O127,'[1]mã đối tượng'!$C:$F,4,0)</f>
        <v>N</v>
      </c>
      <c r="D127" s="24" t="s">
        <v>848</v>
      </c>
      <c r="E127" s="24" t="s">
        <v>24</v>
      </c>
      <c r="F127" s="37">
        <f>Sheet1!E127</f>
        <v>45888.556534259304</v>
      </c>
      <c r="G127" s="37">
        <f>Sheet1!F127</f>
        <v>45888.556534259304</v>
      </c>
      <c r="H127" s="25">
        <f>Sheet1!B127</f>
        <v>9105821212</v>
      </c>
      <c r="I127" s="37">
        <f t="shared" si="6"/>
        <v>45888.556534259304</v>
      </c>
      <c r="J127" s="25" t="str">
        <f t="shared" si="7"/>
        <v>NKHT2508/02945</v>
      </c>
      <c r="K127" s="77">
        <v>2945</v>
      </c>
      <c r="L127" s="27" t="s">
        <v>25</v>
      </c>
      <c r="M127" s="25" t="str">
        <f>Sheet1!A127</f>
        <v>00014312</v>
      </c>
      <c r="N127" s="28">
        <f t="shared" si="8"/>
        <v>45888.556534259304</v>
      </c>
      <c r="O127" s="25" t="str">
        <f>Sheet1!C127</f>
        <v>WIN-023</v>
      </c>
      <c r="S127" s="25" t="str">
        <f>Sheet1!N127</f>
        <v>2AP9 WM+ DNI 93B/2 Lê Ngô Cát</v>
      </c>
      <c r="V127" s="25" t="str">
        <f t="shared" si="9"/>
        <v>2AP9 WM+ DNI 93B/2 Lê Ngô Cát</v>
      </c>
      <c r="Y127" s="25" t="str">
        <f>Sheet1!X127</f>
        <v>MNH250</v>
      </c>
      <c r="AB127" s="24" t="s">
        <v>2229</v>
      </c>
      <c r="AC127" s="24" t="s">
        <v>2230</v>
      </c>
      <c r="AE127" s="29">
        <f>Sheet1!U127</f>
        <v>2</v>
      </c>
      <c r="AG127" s="29">
        <f>Sheet1!T127</f>
        <v>46000</v>
      </c>
      <c r="AH127" s="30">
        <f t="shared" si="10"/>
        <v>92000</v>
      </c>
      <c r="AL127" s="32">
        <v>8</v>
      </c>
      <c r="AN127" s="29">
        <f t="shared" si="11"/>
        <v>7360</v>
      </c>
      <c r="AO127" s="33" t="s">
        <v>2231</v>
      </c>
      <c r="AQ127" s="34" t="s">
        <v>2232</v>
      </c>
      <c r="AR127" s="34" t="s">
        <v>2233</v>
      </c>
      <c r="AS127" s="34" t="s">
        <v>2234</v>
      </c>
    </row>
    <row r="128" spans="3:45">
      <c r="C128" s="23" t="str">
        <f>VLOOKUP(O128,'[1]mã đối tượng'!$C:$F,4,0)</f>
        <v>B</v>
      </c>
      <c r="D128" s="24" t="s">
        <v>848</v>
      </c>
      <c r="E128" s="24" t="s">
        <v>24</v>
      </c>
      <c r="F128" s="37">
        <f>Sheet1!E128</f>
        <v>45888.565781134297</v>
      </c>
      <c r="G128" s="37">
        <f>Sheet1!F128</f>
        <v>45888.565781134297</v>
      </c>
      <c r="H128" s="25">
        <f>Sheet1!B128</f>
        <v>9105821319</v>
      </c>
      <c r="I128" s="37">
        <f t="shared" si="6"/>
        <v>45888.565781134297</v>
      </c>
      <c r="J128" s="25" t="str">
        <f t="shared" si="7"/>
        <v>NKHT2508/02946</v>
      </c>
      <c r="K128" s="77">
        <v>2946</v>
      </c>
      <c r="L128" s="27" t="s">
        <v>25</v>
      </c>
      <c r="M128" s="25" t="str">
        <f>Sheet1!A128</f>
        <v>00024820</v>
      </c>
      <c r="N128" s="28">
        <f t="shared" si="8"/>
        <v>45888.565781134297</v>
      </c>
      <c r="O128" s="25" t="str">
        <f>Sheet1!C128</f>
        <v>WIN-056</v>
      </c>
      <c r="S128" s="25" t="str">
        <f>Sheet1!N128</f>
        <v>5119 WM+ HYN 62B-64 Điện Biên</v>
      </c>
      <c r="V128" s="25" t="str">
        <f t="shared" si="9"/>
        <v>5119 WM+ HYN 62B-64 Điện Biên</v>
      </c>
      <c r="Y128" s="25" t="str">
        <f>Sheet1!X128</f>
        <v>CGM300</v>
      </c>
      <c r="AB128" s="24" t="s">
        <v>2229</v>
      </c>
      <c r="AC128" s="24" t="s">
        <v>2230</v>
      </c>
      <c r="AE128" s="29">
        <f>Sheet1!U128</f>
        <v>1</v>
      </c>
      <c r="AG128" s="29">
        <f>Sheet1!T128</f>
        <v>73431</v>
      </c>
      <c r="AH128" s="30">
        <f t="shared" si="10"/>
        <v>73431</v>
      </c>
      <c r="AL128" s="32">
        <v>8</v>
      </c>
      <c r="AN128" s="29">
        <f t="shared" si="11"/>
        <v>5874.4800000000005</v>
      </c>
      <c r="AO128" s="33" t="s">
        <v>2231</v>
      </c>
      <c r="AQ128" s="34" t="s">
        <v>2232</v>
      </c>
      <c r="AR128" s="34" t="s">
        <v>2233</v>
      </c>
      <c r="AS128" s="34" t="s">
        <v>2234</v>
      </c>
    </row>
    <row r="129" spans="3:45">
      <c r="C129" s="23" t="str">
        <f>VLOOKUP(O129,'[1]mã đối tượng'!$C:$F,4,0)</f>
        <v>N</v>
      </c>
      <c r="D129" s="24" t="s">
        <v>848</v>
      </c>
      <c r="E129" s="24" t="s">
        <v>24</v>
      </c>
      <c r="F129" s="37">
        <f>Sheet1!E129</f>
        <v>45888.5665940162</v>
      </c>
      <c r="G129" s="37">
        <f>Sheet1!F129</f>
        <v>45888.5665940162</v>
      </c>
      <c r="H129" s="25">
        <f>Sheet1!B129</f>
        <v>9105821322</v>
      </c>
      <c r="I129" s="37">
        <f t="shared" si="6"/>
        <v>45888.5665940162</v>
      </c>
      <c r="J129" s="25" t="str">
        <f t="shared" si="7"/>
        <v>NKHT2508/02947</v>
      </c>
      <c r="K129" s="77">
        <v>2947</v>
      </c>
      <c r="L129" s="27" t="s">
        <v>25</v>
      </c>
      <c r="M129" s="25" t="str">
        <f>Sheet1!A129</f>
        <v>00132229</v>
      </c>
      <c r="N129" s="28">
        <f t="shared" si="8"/>
        <v>45888.5665940162</v>
      </c>
      <c r="O129" s="25" t="str">
        <f>Sheet1!C129</f>
        <v>WIN</v>
      </c>
      <c r="S129" s="25" t="str">
        <f>Sheet1!N129</f>
        <v>2A88 WM+ HCM 60 Đường số 40</v>
      </c>
      <c r="V129" s="25" t="str">
        <f t="shared" si="9"/>
        <v>2A88 WM+ HCM 60 Đường số 40</v>
      </c>
      <c r="Y129" s="25" t="str">
        <f>Sheet1!X129</f>
        <v>GM500</v>
      </c>
      <c r="AB129" s="24" t="s">
        <v>2229</v>
      </c>
      <c r="AC129" s="24" t="s">
        <v>2230</v>
      </c>
      <c r="AE129" s="29">
        <f>Sheet1!U129</f>
        <v>4</v>
      </c>
      <c r="AG129" s="29">
        <f>Sheet1!T129</f>
        <v>111058</v>
      </c>
      <c r="AH129" s="30">
        <f t="shared" si="10"/>
        <v>444232</v>
      </c>
      <c r="AL129" s="32">
        <v>8</v>
      </c>
      <c r="AN129" s="29">
        <f t="shared" si="11"/>
        <v>35538.559999999998</v>
      </c>
      <c r="AO129" s="33" t="s">
        <v>2231</v>
      </c>
      <c r="AQ129" s="34" t="s">
        <v>2232</v>
      </c>
      <c r="AR129" s="34" t="s">
        <v>2233</v>
      </c>
      <c r="AS129" s="34" t="s">
        <v>2234</v>
      </c>
    </row>
    <row r="130" spans="3:45">
      <c r="C130" s="23" t="str">
        <f>VLOOKUP(O130,'[1]mã đối tượng'!$C:$F,4,0)</f>
        <v>N</v>
      </c>
      <c r="D130" s="24" t="s">
        <v>848</v>
      </c>
      <c r="E130" s="24" t="s">
        <v>24</v>
      </c>
      <c r="F130" s="37">
        <f>Sheet1!E130</f>
        <v>45888.5665940162</v>
      </c>
      <c r="G130" s="37">
        <f>Sheet1!F130</f>
        <v>45888.5665940162</v>
      </c>
      <c r="H130" s="25">
        <f>Sheet1!B130</f>
        <v>9105821322</v>
      </c>
      <c r="I130" s="37">
        <f t="shared" si="6"/>
        <v>45888.5665940162</v>
      </c>
      <c r="J130" s="25" t="str">
        <f t="shared" si="7"/>
        <v>NKHT2508/02948</v>
      </c>
      <c r="K130" s="77">
        <v>2948</v>
      </c>
      <c r="L130" s="27" t="s">
        <v>25</v>
      </c>
      <c r="M130" s="25" t="str">
        <f>Sheet1!A130</f>
        <v>00132229</v>
      </c>
      <c r="N130" s="28">
        <f t="shared" si="8"/>
        <v>45888.5665940162</v>
      </c>
      <c r="O130" s="25" t="str">
        <f>Sheet1!C130</f>
        <v>WIN</v>
      </c>
      <c r="S130" s="25" t="str">
        <f>Sheet1!N130</f>
        <v>2A88 WM+ HCM 60 Đường số 40</v>
      </c>
      <c r="V130" s="25" t="str">
        <f t="shared" si="9"/>
        <v>2A88 WM+ HCM 60 Đường số 40</v>
      </c>
      <c r="Y130" s="25" t="str">
        <f>Sheet1!X130</f>
        <v>CC300</v>
      </c>
      <c r="AB130" s="24" t="s">
        <v>2229</v>
      </c>
      <c r="AC130" s="24" t="s">
        <v>2230</v>
      </c>
      <c r="AE130" s="29">
        <f>Sheet1!U130</f>
        <v>2</v>
      </c>
      <c r="AG130" s="29">
        <f>Sheet1!T130</f>
        <v>74250</v>
      </c>
      <c r="AH130" s="30">
        <f t="shared" si="10"/>
        <v>148500</v>
      </c>
      <c r="AL130" s="32">
        <v>8</v>
      </c>
      <c r="AN130" s="29">
        <f t="shared" si="11"/>
        <v>11880</v>
      </c>
      <c r="AO130" s="33" t="s">
        <v>2231</v>
      </c>
      <c r="AQ130" s="34" t="s">
        <v>2232</v>
      </c>
      <c r="AR130" s="34" t="s">
        <v>2233</v>
      </c>
      <c r="AS130" s="34" t="s">
        <v>2234</v>
      </c>
    </row>
    <row r="131" spans="3:45">
      <c r="C131" s="23" t="str">
        <f>VLOOKUP(O131,'[1]mã đối tượng'!$C:$F,4,0)</f>
        <v>B</v>
      </c>
      <c r="D131" s="24" t="s">
        <v>848</v>
      </c>
      <c r="E131" s="24" t="s">
        <v>24</v>
      </c>
      <c r="F131" s="37">
        <f>Sheet1!E131</f>
        <v>45888.5673608449</v>
      </c>
      <c r="G131" s="37">
        <f>Sheet1!F131</f>
        <v>45888.5673608449</v>
      </c>
      <c r="H131" s="25">
        <f>Sheet1!B131</f>
        <v>9105821323</v>
      </c>
      <c r="I131" s="37">
        <f t="shared" ref="I131:I194" si="12">G131</f>
        <v>45888.5673608449</v>
      </c>
      <c r="J131" s="25" t="str">
        <f t="shared" ref="J131:J194" si="13">"NKHT2508/0"&amp;VALUE(K131)</f>
        <v>NKHT2508/02949</v>
      </c>
      <c r="K131" s="77">
        <v>2949</v>
      </c>
      <c r="L131" s="27" t="s">
        <v>25</v>
      </c>
      <c r="M131" s="25" t="str">
        <f>Sheet1!A131</f>
        <v>00024821</v>
      </c>
      <c r="N131" s="28">
        <f t="shared" ref="N131:N194" si="14">G131</f>
        <v>45888.5673608449</v>
      </c>
      <c r="O131" s="25" t="str">
        <f>Sheet1!C131</f>
        <v>WIN-056</v>
      </c>
      <c r="S131" s="25" t="str">
        <f>Sheet1!N131</f>
        <v>5119 WM+ HYN 62B-64 Điện Biên</v>
      </c>
      <c r="V131" s="25" t="str">
        <f t="shared" ref="V131:V194" si="15">S131</f>
        <v>5119 WM+ HYN 62B-64 Điện Biên</v>
      </c>
      <c r="Y131" s="25" t="str">
        <f>Sheet1!X131</f>
        <v>GM500</v>
      </c>
      <c r="AB131" s="24" t="s">
        <v>2229</v>
      </c>
      <c r="AC131" s="24" t="s">
        <v>2230</v>
      </c>
      <c r="AE131" s="29">
        <f>Sheet1!U131</f>
        <v>2</v>
      </c>
      <c r="AG131" s="29">
        <f>Sheet1!T131</f>
        <v>111058</v>
      </c>
      <c r="AH131" s="30">
        <f t="shared" ref="AH131:AH194" si="16">AE131*AG131</f>
        <v>222116</v>
      </c>
      <c r="AL131" s="32">
        <v>8</v>
      </c>
      <c r="AN131" s="29">
        <f t="shared" ref="AN131:AN194" si="17">AH131*8%</f>
        <v>17769.28</v>
      </c>
      <c r="AO131" s="33" t="s">
        <v>2231</v>
      </c>
      <c r="AQ131" s="34" t="s">
        <v>2232</v>
      </c>
      <c r="AR131" s="34" t="s">
        <v>2233</v>
      </c>
      <c r="AS131" s="34" t="s">
        <v>2234</v>
      </c>
    </row>
    <row r="132" spans="3:45">
      <c r="C132" s="23" t="str">
        <f>VLOOKUP(O132,'[1]mã đối tượng'!$C:$F,4,0)</f>
        <v>N</v>
      </c>
      <c r="D132" s="24" t="s">
        <v>848</v>
      </c>
      <c r="E132" s="24" t="s">
        <v>24</v>
      </c>
      <c r="F132" s="37">
        <f>Sheet1!E132</f>
        <v>45888.5682344097</v>
      </c>
      <c r="G132" s="37">
        <f>Sheet1!F132</f>
        <v>45888.5682344097</v>
      </c>
      <c r="H132" s="25">
        <f>Sheet1!B132</f>
        <v>9105821333</v>
      </c>
      <c r="I132" s="37">
        <f t="shared" si="12"/>
        <v>45888.5682344097</v>
      </c>
      <c r="J132" s="25" t="str">
        <f t="shared" si="13"/>
        <v>NKHT2508/02950</v>
      </c>
      <c r="K132" s="77">
        <v>2950</v>
      </c>
      <c r="L132" s="27" t="s">
        <v>25</v>
      </c>
      <c r="M132" s="25" t="str">
        <f>Sheet1!A132</f>
        <v>00008304</v>
      </c>
      <c r="N132" s="28">
        <f t="shared" si="14"/>
        <v>45888.5682344097</v>
      </c>
      <c r="O132" s="25" t="str">
        <f>Sheet1!C132</f>
        <v>WIN-028</v>
      </c>
      <c r="S132" s="25" t="str">
        <f>Sheet1!N132</f>
        <v>3458 WM+ KHA 174 Điện Biên Phủ</v>
      </c>
      <c r="V132" s="25" t="str">
        <f t="shared" si="15"/>
        <v>3458 WM+ KHA 174 Điện Biên Phủ</v>
      </c>
      <c r="Y132" s="25" t="str">
        <f>Sheet1!X132</f>
        <v>GM500</v>
      </c>
      <c r="AB132" s="24" t="s">
        <v>2229</v>
      </c>
      <c r="AC132" s="24" t="s">
        <v>2230</v>
      </c>
      <c r="AE132" s="29">
        <f>Sheet1!U132</f>
        <v>1</v>
      </c>
      <c r="AG132" s="29">
        <f>Sheet1!T132</f>
        <v>111058</v>
      </c>
      <c r="AH132" s="30">
        <f t="shared" si="16"/>
        <v>111058</v>
      </c>
      <c r="AL132" s="32">
        <v>8</v>
      </c>
      <c r="AN132" s="29">
        <f t="shared" si="17"/>
        <v>8884.64</v>
      </c>
      <c r="AO132" s="33" t="s">
        <v>2231</v>
      </c>
      <c r="AQ132" s="34" t="s">
        <v>2232</v>
      </c>
      <c r="AR132" s="34" t="s">
        <v>2233</v>
      </c>
      <c r="AS132" s="34" t="s">
        <v>2234</v>
      </c>
    </row>
    <row r="133" spans="3:45">
      <c r="C133" s="23" t="str">
        <f>VLOOKUP(O133,'[1]mã đối tượng'!$C:$F,4,0)</f>
        <v>N</v>
      </c>
      <c r="D133" s="24" t="s">
        <v>848</v>
      </c>
      <c r="E133" s="24" t="s">
        <v>24</v>
      </c>
      <c r="F133" s="37">
        <f>Sheet1!E133</f>
        <v>45888.568252465302</v>
      </c>
      <c r="G133" s="37">
        <f>Sheet1!F133</f>
        <v>45888.568252465302</v>
      </c>
      <c r="H133" s="25">
        <f>Sheet1!B133</f>
        <v>9105821357</v>
      </c>
      <c r="I133" s="37">
        <f t="shared" si="12"/>
        <v>45888.568252465302</v>
      </c>
      <c r="J133" s="25" t="str">
        <f t="shared" si="13"/>
        <v>NKHT2508/02951</v>
      </c>
      <c r="K133" s="77">
        <v>2951</v>
      </c>
      <c r="L133" s="27" t="s">
        <v>25</v>
      </c>
      <c r="M133" s="25" t="str">
        <f>Sheet1!A133</f>
        <v>00052359</v>
      </c>
      <c r="N133" s="28">
        <f t="shared" si="14"/>
        <v>45888.568252465302</v>
      </c>
      <c r="O133" s="25" t="str">
        <f>Sheet1!C133</f>
        <v>WIN-024</v>
      </c>
      <c r="S133" s="25" t="str">
        <f>Sheet1!N133</f>
        <v>4204 WM+ BDG 342/2A KP Chiêu Liêu</v>
      </c>
      <c r="V133" s="25" t="str">
        <f t="shared" si="15"/>
        <v>4204 WM+ BDG 342/2A KP Chiêu Liêu</v>
      </c>
      <c r="Y133" s="25" t="str">
        <f>Sheet1!X133</f>
        <v>GXD500</v>
      </c>
      <c r="AB133" s="24" t="s">
        <v>2229</v>
      </c>
      <c r="AC133" s="24" t="s">
        <v>2230</v>
      </c>
      <c r="AE133" s="29">
        <f>Sheet1!U133</f>
        <v>1</v>
      </c>
      <c r="AG133" s="29">
        <f>Sheet1!T133</f>
        <v>111606</v>
      </c>
      <c r="AH133" s="30">
        <f t="shared" si="16"/>
        <v>111606</v>
      </c>
      <c r="AL133" s="32">
        <v>8</v>
      </c>
      <c r="AN133" s="29">
        <f t="shared" si="17"/>
        <v>8928.48</v>
      </c>
      <c r="AO133" s="33" t="s">
        <v>2231</v>
      </c>
      <c r="AQ133" s="34" t="s">
        <v>2232</v>
      </c>
      <c r="AR133" s="34" t="s">
        <v>2233</v>
      </c>
      <c r="AS133" s="34" t="s">
        <v>2234</v>
      </c>
    </row>
    <row r="134" spans="3:45">
      <c r="C134" s="23" t="str">
        <f>VLOOKUP(O134,'[1]mã đối tượng'!$C:$F,4,0)</f>
        <v>N</v>
      </c>
      <c r="D134" s="24" t="s">
        <v>848</v>
      </c>
      <c r="E134" s="24" t="s">
        <v>24</v>
      </c>
      <c r="F134" s="37">
        <f>Sheet1!E134</f>
        <v>45888.568252465302</v>
      </c>
      <c r="G134" s="37">
        <f>Sheet1!F134</f>
        <v>45888.568252465302</v>
      </c>
      <c r="H134" s="25">
        <f>Sheet1!B134</f>
        <v>9105821357</v>
      </c>
      <c r="I134" s="37">
        <f t="shared" si="12"/>
        <v>45888.568252465302</v>
      </c>
      <c r="J134" s="25" t="str">
        <f t="shared" si="13"/>
        <v>NKHT2508/02952</v>
      </c>
      <c r="K134" s="77">
        <v>2952</v>
      </c>
      <c r="L134" s="27" t="s">
        <v>25</v>
      </c>
      <c r="M134" s="25" t="str">
        <f>Sheet1!A134</f>
        <v>00052359</v>
      </c>
      <c r="N134" s="28">
        <f t="shared" si="14"/>
        <v>45888.568252465302</v>
      </c>
      <c r="O134" s="25" t="str">
        <f>Sheet1!C134</f>
        <v>WIN-024</v>
      </c>
      <c r="S134" s="25" t="str">
        <f>Sheet1!N134</f>
        <v>4204 WM+ BDG 342/2A KP Chiêu Liêu</v>
      </c>
      <c r="V134" s="25" t="str">
        <f t="shared" si="15"/>
        <v>4204 WM+ BDG 342/2A KP Chiêu Liêu</v>
      </c>
      <c r="Y134" s="25" t="str">
        <f>Sheet1!X134</f>
        <v>CN300</v>
      </c>
      <c r="AB134" s="24" t="s">
        <v>2229</v>
      </c>
      <c r="AC134" s="24" t="s">
        <v>2230</v>
      </c>
      <c r="AE134" s="29">
        <f>Sheet1!U134</f>
        <v>1</v>
      </c>
      <c r="AG134" s="29">
        <f>Sheet1!T134</f>
        <v>70950</v>
      </c>
      <c r="AH134" s="30">
        <f t="shared" si="16"/>
        <v>70950</v>
      </c>
      <c r="AL134" s="32">
        <v>8</v>
      </c>
      <c r="AN134" s="29">
        <f t="shared" si="17"/>
        <v>5676</v>
      </c>
      <c r="AO134" s="33" t="s">
        <v>2231</v>
      </c>
      <c r="AQ134" s="34" t="s">
        <v>2232</v>
      </c>
      <c r="AR134" s="34" t="s">
        <v>2233</v>
      </c>
      <c r="AS134" s="34" t="s">
        <v>2234</v>
      </c>
    </row>
    <row r="135" spans="3:45">
      <c r="C135" s="23" t="str">
        <f>VLOOKUP(O135,'[1]mã đối tượng'!$C:$F,4,0)</f>
        <v>B</v>
      </c>
      <c r="D135" s="24" t="s">
        <v>848</v>
      </c>
      <c r="E135" s="24" t="s">
        <v>24</v>
      </c>
      <c r="F135" s="37">
        <f>Sheet1!E135</f>
        <v>45888.572372766197</v>
      </c>
      <c r="G135" s="37">
        <f>Sheet1!F135</f>
        <v>45888.572372766197</v>
      </c>
      <c r="H135" s="25">
        <f>Sheet1!B135</f>
        <v>9105821391</v>
      </c>
      <c r="I135" s="37">
        <f t="shared" si="12"/>
        <v>45888.572372766197</v>
      </c>
      <c r="J135" s="25" t="str">
        <f t="shared" si="13"/>
        <v>NKHT2508/02953</v>
      </c>
      <c r="K135" s="77">
        <v>2953</v>
      </c>
      <c r="L135" s="27" t="s">
        <v>25</v>
      </c>
      <c r="M135" s="25" t="str">
        <f>Sheet1!A135</f>
        <v>00016336</v>
      </c>
      <c r="N135" s="28">
        <f t="shared" si="14"/>
        <v>45888.572372766197</v>
      </c>
      <c r="O135" s="25" t="str">
        <f>Sheet1!C135</f>
        <v>WIN-031</v>
      </c>
      <c r="S135" s="25" t="str">
        <f>Sheet1!N135</f>
        <v>5128 WM+ BNH Số 74 Đường Nguyễn Đăng Đạo</v>
      </c>
      <c r="V135" s="25" t="str">
        <f t="shared" si="15"/>
        <v>5128 WM+ BNH Số 74 Đường Nguyễn Đăng Đạo</v>
      </c>
      <c r="Y135" s="25" t="str">
        <f>Sheet1!X135</f>
        <v>GL250KT</v>
      </c>
      <c r="AB135" s="24" t="s">
        <v>2229</v>
      </c>
      <c r="AC135" s="24" t="s">
        <v>2230</v>
      </c>
      <c r="AE135" s="29">
        <f>Sheet1!U135</f>
        <v>2</v>
      </c>
      <c r="AG135" s="29">
        <f>Sheet1!T135</f>
        <v>49500</v>
      </c>
      <c r="AH135" s="30">
        <f t="shared" si="16"/>
        <v>99000</v>
      </c>
      <c r="AL135" s="32">
        <v>8</v>
      </c>
      <c r="AN135" s="29">
        <f t="shared" si="17"/>
        <v>7920</v>
      </c>
      <c r="AO135" s="33" t="s">
        <v>2231</v>
      </c>
      <c r="AQ135" s="34" t="s">
        <v>2232</v>
      </c>
      <c r="AR135" s="34" t="s">
        <v>2233</v>
      </c>
      <c r="AS135" s="34" t="s">
        <v>2234</v>
      </c>
    </row>
    <row r="136" spans="3:45">
      <c r="C136" s="23" t="str">
        <f>VLOOKUP(O136,'[1]mã đối tượng'!$C:$F,4,0)</f>
        <v>B</v>
      </c>
      <c r="D136" s="24" t="s">
        <v>848</v>
      </c>
      <c r="E136" s="24" t="s">
        <v>24</v>
      </c>
      <c r="F136" s="37">
        <f>Sheet1!E136</f>
        <v>45888.572372766197</v>
      </c>
      <c r="G136" s="37">
        <f>Sheet1!F136</f>
        <v>45888.572372766197</v>
      </c>
      <c r="H136" s="25">
        <f>Sheet1!B136</f>
        <v>9105821391</v>
      </c>
      <c r="I136" s="37">
        <f t="shared" si="12"/>
        <v>45888.572372766197</v>
      </c>
      <c r="J136" s="25" t="str">
        <f t="shared" si="13"/>
        <v>NKHT2508/02954</v>
      </c>
      <c r="K136" s="77">
        <v>2954</v>
      </c>
      <c r="L136" s="27" t="s">
        <v>25</v>
      </c>
      <c r="M136" s="25" t="str">
        <f>Sheet1!A136</f>
        <v>00016336</v>
      </c>
      <c r="N136" s="28">
        <f t="shared" si="14"/>
        <v>45888.572372766197</v>
      </c>
      <c r="O136" s="25" t="str">
        <f>Sheet1!C136</f>
        <v>WIN-031</v>
      </c>
      <c r="S136" s="25" t="str">
        <f>Sheet1!N136</f>
        <v>5128 WM+ BNH Số 74 Đường Nguyễn Đăng Đạo</v>
      </c>
      <c r="V136" s="25" t="str">
        <f t="shared" si="15"/>
        <v>5128 WM+ BNH Số 74 Đường Nguyễn Đăng Đạo</v>
      </c>
      <c r="Y136" s="25" t="str">
        <f>Sheet1!X136</f>
        <v>GSG250</v>
      </c>
      <c r="AB136" s="24" t="s">
        <v>2229</v>
      </c>
      <c r="AC136" s="24" t="s">
        <v>2230</v>
      </c>
      <c r="AE136" s="29">
        <f>Sheet1!U136</f>
        <v>1</v>
      </c>
      <c r="AG136" s="29">
        <f>Sheet1!T136</f>
        <v>50400</v>
      </c>
      <c r="AH136" s="30">
        <f t="shared" si="16"/>
        <v>50400</v>
      </c>
      <c r="AL136" s="32">
        <v>8</v>
      </c>
      <c r="AN136" s="29">
        <f t="shared" si="17"/>
        <v>4032</v>
      </c>
      <c r="AO136" s="33" t="s">
        <v>2231</v>
      </c>
      <c r="AQ136" s="34" t="s">
        <v>2232</v>
      </c>
      <c r="AR136" s="34" t="s">
        <v>2233</v>
      </c>
      <c r="AS136" s="34" t="s">
        <v>2234</v>
      </c>
    </row>
    <row r="137" spans="3:45">
      <c r="C137" s="23" t="str">
        <f>VLOOKUP(O137,'[1]mã đối tượng'!$C:$F,4,0)</f>
        <v>B</v>
      </c>
      <c r="D137" s="24" t="s">
        <v>848</v>
      </c>
      <c r="E137" s="24" t="s">
        <v>24</v>
      </c>
      <c r="F137" s="37">
        <f>Sheet1!E137</f>
        <v>45888.572626157402</v>
      </c>
      <c r="G137" s="37">
        <f>Sheet1!F137</f>
        <v>45888.572626157402</v>
      </c>
      <c r="H137" s="25">
        <f>Sheet1!B137</f>
        <v>9105821371</v>
      </c>
      <c r="I137" s="37">
        <f t="shared" si="12"/>
        <v>45888.572626157402</v>
      </c>
      <c r="J137" s="25" t="str">
        <f t="shared" si="13"/>
        <v>NKHT2508/02955</v>
      </c>
      <c r="K137" s="77">
        <v>2955</v>
      </c>
      <c r="L137" s="27" t="s">
        <v>25</v>
      </c>
      <c r="M137" s="25" t="str">
        <f>Sheet1!A137</f>
        <v>00031626</v>
      </c>
      <c r="N137" s="28">
        <f t="shared" si="14"/>
        <v>45888.572626157402</v>
      </c>
      <c r="O137" s="25" t="str">
        <f>Sheet1!C137</f>
        <v>WIN-058</v>
      </c>
      <c r="S137" s="25" t="str">
        <f>Sheet1!N137</f>
        <v>4631 WM+ NAN 101A-202A CC Trường Thi</v>
      </c>
      <c r="V137" s="25" t="str">
        <f t="shared" si="15"/>
        <v>4631 WM+ NAN 101A-202A CC Trường Thi</v>
      </c>
      <c r="Y137" s="25" t="str">
        <f>Sheet1!X137</f>
        <v>GTLX250G</v>
      </c>
      <c r="AB137" s="24" t="s">
        <v>2229</v>
      </c>
      <c r="AC137" s="24" t="s">
        <v>2230</v>
      </c>
      <c r="AE137" s="29">
        <f>Sheet1!U137</f>
        <v>1</v>
      </c>
      <c r="AG137" s="29">
        <f>Sheet1!T137</f>
        <v>50182</v>
      </c>
      <c r="AH137" s="30">
        <f t="shared" si="16"/>
        <v>50182</v>
      </c>
      <c r="AL137" s="32">
        <v>8</v>
      </c>
      <c r="AN137" s="29">
        <f t="shared" si="17"/>
        <v>4014.56</v>
      </c>
      <c r="AO137" s="33" t="s">
        <v>2231</v>
      </c>
      <c r="AQ137" s="34" t="s">
        <v>2232</v>
      </c>
      <c r="AR137" s="34" t="s">
        <v>2233</v>
      </c>
      <c r="AS137" s="34" t="s">
        <v>2234</v>
      </c>
    </row>
    <row r="138" spans="3:45">
      <c r="C138" s="23" t="str">
        <f>VLOOKUP(O138,'[1]mã đối tượng'!$C:$F,4,0)</f>
        <v>B</v>
      </c>
      <c r="D138" s="24" t="s">
        <v>848</v>
      </c>
      <c r="E138" s="24" t="s">
        <v>24</v>
      </c>
      <c r="F138" s="37">
        <f>Sheet1!E138</f>
        <v>45888.5734683681</v>
      </c>
      <c r="G138" s="37">
        <f>Sheet1!F138</f>
        <v>45888.5734683681</v>
      </c>
      <c r="H138" s="25">
        <f>Sheet1!B138</f>
        <v>9105821400</v>
      </c>
      <c r="I138" s="37">
        <f t="shared" si="12"/>
        <v>45888.5734683681</v>
      </c>
      <c r="J138" s="25" t="str">
        <f t="shared" si="13"/>
        <v>NKHT2508/02956</v>
      </c>
      <c r="K138" s="77">
        <v>2956</v>
      </c>
      <c r="L138" s="27" t="s">
        <v>25</v>
      </c>
      <c r="M138" s="25" t="str">
        <f>Sheet1!A138</f>
        <v>00031627</v>
      </c>
      <c r="N138" s="28">
        <f t="shared" si="14"/>
        <v>45888.5734683681</v>
      </c>
      <c r="O138" s="25" t="str">
        <f>Sheet1!C138</f>
        <v>WIN-058</v>
      </c>
      <c r="S138" s="25" t="str">
        <f>Sheet1!N138</f>
        <v>2AG0 WM+ NAN Khối 4, TT Yên Thành</v>
      </c>
      <c r="V138" s="25" t="str">
        <f t="shared" si="15"/>
        <v>2AG0 WM+ NAN Khối 4, TT Yên Thành</v>
      </c>
      <c r="Y138" s="25" t="str">
        <f>Sheet1!X138</f>
        <v>TH200</v>
      </c>
      <c r="AB138" s="24" t="s">
        <v>2229</v>
      </c>
      <c r="AC138" s="24" t="s">
        <v>2230</v>
      </c>
      <c r="AE138" s="29">
        <f>Sheet1!U138</f>
        <v>2</v>
      </c>
      <c r="AG138" s="29">
        <f>Sheet1!T138</f>
        <v>55595</v>
      </c>
      <c r="AH138" s="30">
        <f t="shared" si="16"/>
        <v>111190</v>
      </c>
      <c r="AL138" s="32">
        <v>8</v>
      </c>
      <c r="AN138" s="29">
        <f t="shared" si="17"/>
        <v>8895.2000000000007</v>
      </c>
      <c r="AO138" s="33" t="s">
        <v>2231</v>
      </c>
      <c r="AQ138" s="34" t="s">
        <v>2232</v>
      </c>
      <c r="AR138" s="34" t="s">
        <v>2233</v>
      </c>
      <c r="AS138" s="34" t="s">
        <v>2234</v>
      </c>
    </row>
    <row r="139" spans="3:45">
      <c r="C139" s="23" t="str">
        <f>VLOOKUP(O139,'[1]mã đối tượng'!$C:$F,4,0)</f>
        <v>N</v>
      </c>
      <c r="D139" s="24" t="s">
        <v>848</v>
      </c>
      <c r="E139" s="24" t="s">
        <v>24</v>
      </c>
      <c r="F139" s="37">
        <f>Sheet1!E139</f>
        <v>45888.574665590299</v>
      </c>
      <c r="G139" s="37">
        <f>Sheet1!F139</f>
        <v>45888.574665590299</v>
      </c>
      <c r="H139" s="25">
        <f>Sheet1!B139</f>
        <v>9105821375</v>
      </c>
      <c r="I139" s="37">
        <f t="shared" si="12"/>
        <v>45888.574665590299</v>
      </c>
      <c r="J139" s="25" t="str">
        <f t="shared" si="13"/>
        <v>NKHT2508/02957</v>
      </c>
      <c r="K139" s="77">
        <v>2957</v>
      </c>
      <c r="L139" s="27" t="s">
        <v>25</v>
      </c>
      <c r="M139" s="25" t="str">
        <f>Sheet1!A139</f>
        <v>00052361</v>
      </c>
      <c r="N139" s="28">
        <f t="shared" si="14"/>
        <v>45888.574665590299</v>
      </c>
      <c r="O139" s="25" t="str">
        <f>Sheet1!C139</f>
        <v>WIN-024</v>
      </c>
      <c r="S139" s="25" t="str">
        <f>Sheet1!N139</f>
        <v>3427 WM+ BDG 416 Nguyễn Thị Minh Khai</v>
      </c>
      <c r="V139" s="25" t="str">
        <f t="shared" si="15"/>
        <v>3427 WM+ BDG 416 Nguyễn Thị Minh Khai</v>
      </c>
      <c r="Y139" s="25" t="str">
        <f>Sheet1!X139</f>
        <v>TH200</v>
      </c>
      <c r="AB139" s="24" t="s">
        <v>2229</v>
      </c>
      <c r="AC139" s="24" t="s">
        <v>2230</v>
      </c>
      <c r="AE139" s="29">
        <f>Sheet1!U139</f>
        <v>2</v>
      </c>
      <c r="AG139" s="29">
        <f>Sheet1!T139</f>
        <v>55595</v>
      </c>
      <c r="AH139" s="30">
        <f t="shared" si="16"/>
        <v>111190</v>
      </c>
      <c r="AL139" s="32">
        <v>8</v>
      </c>
      <c r="AN139" s="29">
        <f t="shared" si="17"/>
        <v>8895.2000000000007</v>
      </c>
      <c r="AO139" s="33" t="s">
        <v>2231</v>
      </c>
      <c r="AQ139" s="34" t="s">
        <v>2232</v>
      </c>
      <c r="AR139" s="34" t="s">
        <v>2233</v>
      </c>
      <c r="AS139" s="34" t="s">
        <v>2234</v>
      </c>
    </row>
    <row r="140" spans="3:45">
      <c r="C140" s="23" t="str">
        <f>VLOOKUP(O140,'[1]mã đối tượng'!$C:$F,4,0)</f>
        <v>N</v>
      </c>
      <c r="D140" s="24" t="s">
        <v>848</v>
      </c>
      <c r="E140" s="24" t="s">
        <v>24</v>
      </c>
      <c r="F140" s="37">
        <f>Sheet1!E140</f>
        <v>45888.574665590299</v>
      </c>
      <c r="G140" s="37">
        <f>Sheet1!F140</f>
        <v>45888.574665590299</v>
      </c>
      <c r="H140" s="25">
        <f>Sheet1!B140</f>
        <v>9105821375</v>
      </c>
      <c r="I140" s="37">
        <f t="shared" si="12"/>
        <v>45888.574665590299</v>
      </c>
      <c r="J140" s="25" t="str">
        <f t="shared" si="13"/>
        <v>NKHT2508/02958</v>
      </c>
      <c r="K140" s="77">
        <v>2958</v>
      </c>
      <c r="L140" s="27" t="s">
        <v>25</v>
      </c>
      <c r="M140" s="25" t="str">
        <f>Sheet1!A140</f>
        <v>00052361</v>
      </c>
      <c r="N140" s="28">
        <f t="shared" si="14"/>
        <v>45888.574665590299</v>
      </c>
      <c r="O140" s="25" t="str">
        <f>Sheet1!C140</f>
        <v>WIN-024</v>
      </c>
      <c r="S140" s="25" t="str">
        <f>Sheet1!N140</f>
        <v>3427 WM+ BDG 416 Nguyễn Thị Minh Khai</v>
      </c>
      <c r="V140" s="25" t="str">
        <f t="shared" si="15"/>
        <v>3427 WM+ BDG 416 Nguyễn Thị Minh Khai</v>
      </c>
      <c r="Y140" s="25" t="str">
        <f>Sheet1!X140</f>
        <v>GM500</v>
      </c>
      <c r="AB140" s="24" t="s">
        <v>2229</v>
      </c>
      <c r="AC140" s="24" t="s">
        <v>2230</v>
      </c>
      <c r="AE140" s="29">
        <f>Sheet1!U140</f>
        <v>1</v>
      </c>
      <c r="AG140" s="29">
        <f>Sheet1!T140</f>
        <v>111058</v>
      </c>
      <c r="AH140" s="30">
        <f t="shared" si="16"/>
        <v>111058</v>
      </c>
      <c r="AL140" s="32">
        <v>8</v>
      </c>
      <c r="AN140" s="29">
        <f t="shared" si="17"/>
        <v>8884.64</v>
      </c>
      <c r="AO140" s="33" t="s">
        <v>2231</v>
      </c>
      <c r="AQ140" s="34" t="s">
        <v>2232</v>
      </c>
      <c r="AR140" s="34" t="s">
        <v>2233</v>
      </c>
      <c r="AS140" s="34" t="s">
        <v>2234</v>
      </c>
    </row>
    <row r="141" spans="3:45">
      <c r="C141" s="23" t="str">
        <f>VLOOKUP(O141,'[1]mã đối tượng'!$C:$F,4,0)</f>
        <v>B</v>
      </c>
      <c r="D141" s="24" t="s">
        <v>848</v>
      </c>
      <c r="E141" s="24" t="s">
        <v>24</v>
      </c>
      <c r="F141" s="37">
        <f>Sheet1!E141</f>
        <v>45888.576177048599</v>
      </c>
      <c r="G141" s="37">
        <f>Sheet1!F141</f>
        <v>45888.576177048599</v>
      </c>
      <c r="H141" s="25">
        <f>Sheet1!B141</f>
        <v>9105821432</v>
      </c>
      <c r="I141" s="37">
        <f t="shared" si="12"/>
        <v>45888.576177048599</v>
      </c>
      <c r="J141" s="25" t="str">
        <f t="shared" si="13"/>
        <v>NKHT2508/02959</v>
      </c>
      <c r="K141" s="77">
        <v>2959</v>
      </c>
      <c r="L141" s="27" t="s">
        <v>25</v>
      </c>
      <c r="M141" s="25" t="str">
        <f>Sheet1!A141</f>
        <v>00004304</v>
      </c>
      <c r="N141" s="28">
        <f t="shared" si="14"/>
        <v>45888.576177048599</v>
      </c>
      <c r="O141" s="25" t="str">
        <f>Sheet1!C141</f>
        <v>WIN-045</v>
      </c>
      <c r="S141" s="25" t="str">
        <f>Sheet1!N141</f>
        <v>2ABR WM+ QBH 69 Hùng Vương, Hoàn Lão</v>
      </c>
      <c r="V141" s="25" t="str">
        <f t="shared" si="15"/>
        <v>2ABR WM+ QBH 69 Hùng Vương, Hoàn Lão</v>
      </c>
      <c r="Y141" s="25" t="str">
        <f>Sheet1!X141</f>
        <v>GM500</v>
      </c>
      <c r="AB141" s="24" t="s">
        <v>2229</v>
      </c>
      <c r="AC141" s="24" t="s">
        <v>2230</v>
      </c>
      <c r="AE141" s="29">
        <f>Sheet1!U141</f>
        <v>5</v>
      </c>
      <c r="AG141" s="29">
        <f>Sheet1!T141</f>
        <v>111058</v>
      </c>
      <c r="AH141" s="30">
        <f t="shared" si="16"/>
        <v>555290</v>
      </c>
      <c r="AL141" s="32">
        <v>8</v>
      </c>
      <c r="AN141" s="29">
        <f t="shared" si="17"/>
        <v>44423.200000000004</v>
      </c>
      <c r="AO141" s="33" t="s">
        <v>2231</v>
      </c>
      <c r="AQ141" s="34" t="s">
        <v>2232</v>
      </c>
      <c r="AR141" s="34" t="s">
        <v>2233</v>
      </c>
      <c r="AS141" s="34" t="s">
        <v>2234</v>
      </c>
    </row>
    <row r="142" spans="3:45">
      <c r="C142" s="23" t="str">
        <f>VLOOKUP(O142,'[1]mã đối tượng'!$C:$F,4,0)</f>
        <v>B</v>
      </c>
      <c r="D142" s="24" t="s">
        <v>848</v>
      </c>
      <c r="E142" s="24" t="s">
        <v>24</v>
      </c>
      <c r="F142" s="37">
        <f>Sheet1!E142</f>
        <v>45888.5766069444</v>
      </c>
      <c r="G142" s="37">
        <f>Sheet1!F142</f>
        <v>45888.5766069444</v>
      </c>
      <c r="H142" s="25">
        <f>Sheet1!B142</f>
        <v>9105821443</v>
      </c>
      <c r="I142" s="37">
        <f t="shared" si="12"/>
        <v>45888.5766069444</v>
      </c>
      <c r="J142" s="25" t="str">
        <f t="shared" si="13"/>
        <v>NKHT2508/02960</v>
      </c>
      <c r="K142" s="77">
        <v>2960</v>
      </c>
      <c r="L142" s="27" t="s">
        <v>25</v>
      </c>
      <c r="M142" s="25" t="str">
        <f>Sheet1!A142</f>
        <v>00029948</v>
      </c>
      <c r="N142" s="28">
        <f t="shared" si="14"/>
        <v>45888.5766069444</v>
      </c>
      <c r="O142" s="25" t="str">
        <f>Sheet1!C142</f>
        <v>WIN-025</v>
      </c>
      <c r="S142" s="25" t="str">
        <f>Sheet1!N142</f>
        <v>2AAM WM+ HPG 210 Hàng Kênh, Lê Chân</v>
      </c>
      <c r="V142" s="25" t="str">
        <f t="shared" si="15"/>
        <v>2AAM WM+ HPG 210 Hàng Kênh, Lê Chân</v>
      </c>
      <c r="Y142" s="25" t="str">
        <f>Sheet1!X142</f>
        <v>GM500</v>
      </c>
      <c r="AB142" s="24" t="s">
        <v>2229</v>
      </c>
      <c r="AC142" s="24" t="s">
        <v>2230</v>
      </c>
      <c r="AE142" s="29">
        <f>Sheet1!U142</f>
        <v>2</v>
      </c>
      <c r="AG142" s="29">
        <f>Sheet1!T142</f>
        <v>111058</v>
      </c>
      <c r="AH142" s="30">
        <f t="shared" si="16"/>
        <v>222116</v>
      </c>
      <c r="AL142" s="32">
        <v>8</v>
      </c>
      <c r="AN142" s="29">
        <f t="shared" si="17"/>
        <v>17769.28</v>
      </c>
      <c r="AO142" s="33" t="s">
        <v>2231</v>
      </c>
      <c r="AQ142" s="34" t="s">
        <v>2232</v>
      </c>
      <c r="AR142" s="34" t="s">
        <v>2233</v>
      </c>
      <c r="AS142" s="34" t="s">
        <v>2234</v>
      </c>
    </row>
    <row r="143" spans="3:45">
      <c r="C143" s="23" t="str">
        <f>VLOOKUP(O143,'[1]mã đối tượng'!$C:$F,4,0)</f>
        <v>N</v>
      </c>
      <c r="D143" s="24" t="s">
        <v>848</v>
      </c>
      <c r="E143" s="24" t="s">
        <v>24</v>
      </c>
      <c r="F143" s="37">
        <f>Sheet1!E143</f>
        <v>45888.576613044002</v>
      </c>
      <c r="G143" s="37">
        <f>Sheet1!F143</f>
        <v>45888.576613044002</v>
      </c>
      <c r="H143" s="25">
        <f>Sheet1!B143</f>
        <v>9105821457</v>
      </c>
      <c r="I143" s="37">
        <f t="shared" si="12"/>
        <v>45888.576613044002</v>
      </c>
      <c r="J143" s="25" t="str">
        <f t="shared" si="13"/>
        <v>NKHT2508/02961</v>
      </c>
      <c r="K143" s="77">
        <v>2961</v>
      </c>
      <c r="L143" s="27" t="s">
        <v>25</v>
      </c>
      <c r="M143" s="25" t="str">
        <f>Sheet1!A143</f>
        <v>00066523</v>
      </c>
      <c r="N143" s="28">
        <f t="shared" si="14"/>
        <v>45888.576613044002</v>
      </c>
      <c r="O143" s="25" t="str">
        <f>Sheet1!C143</f>
        <v>WIN-009</v>
      </c>
      <c r="S143" s="25" t="str">
        <f>Sheet1!N143</f>
        <v>2048 WM+ DNG 134 Ba Tháng Hai</v>
      </c>
      <c r="V143" s="25" t="str">
        <f t="shared" si="15"/>
        <v>2048 WM+ DNG 134 Ba Tháng Hai</v>
      </c>
      <c r="Y143" s="25" t="str">
        <f>Sheet1!X143</f>
        <v>GXD500</v>
      </c>
      <c r="AB143" s="24" t="s">
        <v>2229</v>
      </c>
      <c r="AC143" s="24" t="s">
        <v>2230</v>
      </c>
      <c r="AE143" s="29">
        <f>Sheet1!U143</f>
        <v>1</v>
      </c>
      <c r="AG143" s="29">
        <f>Sheet1!T143</f>
        <v>111606</v>
      </c>
      <c r="AH143" s="30">
        <f t="shared" si="16"/>
        <v>111606</v>
      </c>
      <c r="AL143" s="32">
        <v>8</v>
      </c>
      <c r="AN143" s="29">
        <f t="shared" si="17"/>
        <v>8928.48</v>
      </c>
      <c r="AO143" s="33" t="s">
        <v>2231</v>
      </c>
      <c r="AQ143" s="34" t="s">
        <v>2232</v>
      </c>
      <c r="AR143" s="34" t="s">
        <v>2233</v>
      </c>
      <c r="AS143" s="34" t="s">
        <v>2234</v>
      </c>
    </row>
    <row r="144" spans="3:45">
      <c r="C144" s="23" t="str">
        <f>VLOOKUP(O144,'[1]mã đối tượng'!$C:$F,4,0)</f>
        <v>B</v>
      </c>
      <c r="D144" s="24" t="s">
        <v>848</v>
      </c>
      <c r="E144" s="24" t="s">
        <v>24</v>
      </c>
      <c r="F144" s="37">
        <f>Sheet1!E144</f>
        <v>45888.577560219899</v>
      </c>
      <c r="G144" s="37">
        <f>Sheet1!F144</f>
        <v>45888.577560219899</v>
      </c>
      <c r="H144" s="25">
        <f>Sheet1!B144</f>
        <v>9105821415</v>
      </c>
      <c r="I144" s="37">
        <f t="shared" si="12"/>
        <v>45888.577560219899</v>
      </c>
      <c r="J144" s="25" t="str">
        <f t="shared" si="13"/>
        <v>NKHT2508/02962</v>
      </c>
      <c r="K144" s="77">
        <v>2962</v>
      </c>
      <c r="L144" s="27" t="s">
        <v>25</v>
      </c>
      <c r="M144" s="25" t="str">
        <f>Sheet1!A144</f>
        <v>00002957</v>
      </c>
      <c r="N144" s="28">
        <f t="shared" si="14"/>
        <v>45888.577560219899</v>
      </c>
      <c r="O144" s="25" t="str">
        <f>Sheet1!C144</f>
        <v>WIN-030</v>
      </c>
      <c r="S144" s="25" t="str">
        <f>Sheet1!N144</f>
        <v>2B50 WM+ HNM35 Trần Hưng Đạo</v>
      </c>
      <c r="V144" s="25" t="str">
        <f t="shared" si="15"/>
        <v>2B50 WM+ HNM35 Trần Hưng Đạo</v>
      </c>
      <c r="Y144" s="25" t="str">
        <f>Sheet1!X144</f>
        <v>MNH250</v>
      </c>
      <c r="AB144" s="24" t="s">
        <v>2229</v>
      </c>
      <c r="AC144" s="24" t="s">
        <v>2230</v>
      </c>
      <c r="AE144" s="29">
        <f>Sheet1!U144</f>
        <v>2</v>
      </c>
      <c r="AG144" s="29">
        <f>Sheet1!T144</f>
        <v>46000</v>
      </c>
      <c r="AH144" s="30">
        <f t="shared" si="16"/>
        <v>92000</v>
      </c>
      <c r="AL144" s="32">
        <v>8</v>
      </c>
      <c r="AN144" s="29">
        <f t="shared" si="17"/>
        <v>7360</v>
      </c>
      <c r="AO144" s="33" t="s">
        <v>2231</v>
      </c>
      <c r="AQ144" s="34" t="s">
        <v>2232</v>
      </c>
      <c r="AR144" s="34" t="s">
        <v>2233</v>
      </c>
      <c r="AS144" s="34" t="s">
        <v>2234</v>
      </c>
    </row>
    <row r="145" spans="3:45">
      <c r="C145" s="23" t="str">
        <f>VLOOKUP(O145,'[1]mã đối tượng'!$C:$F,4,0)</f>
        <v>N</v>
      </c>
      <c r="D145" s="24" t="s">
        <v>848</v>
      </c>
      <c r="E145" s="24" t="s">
        <v>24</v>
      </c>
      <c r="F145" s="37">
        <f>Sheet1!E145</f>
        <v>45888.577564733801</v>
      </c>
      <c r="G145" s="37">
        <f>Sheet1!F145</f>
        <v>45888.577564733801</v>
      </c>
      <c r="H145" s="25">
        <f>Sheet1!B145</f>
        <v>9105821460</v>
      </c>
      <c r="I145" s="37">
        <f t="shared" si="12"/>
        <v>45888.577564733801</v>
      </c>
      <c r="J145" s="25" t="str">
        <f t="shared" si="13"/>
        <v>NKHT2508/02963</v>
      </c>
      <c r="K145" s="77">
        <v>2963</v>
      </c>
      <c r="L145" s="27" t="s">
        <v>25</v>
      </c>
      <c r="M145" s="25" t="str">
        <f>Sheet1!A145</f>
        <v>00066525</v>
      </c>
      <c r="N145" s="28">
        <f t="shared" si="14"/>
        <v>45888.577564733801</v>
      </c>
      <c r="O145" s="25" t="str">
        <f>Sheet1!C145</f>
        <v>WIN-009</v>
      </c>
      <c r="S145" s="25" t="str">
        <f>Sheet1!N145</f>
        <v>2048 WM+ DNG 134 Ba Tháng Hai</v>
      </c>
      <c r="V145" s="25" t="str">
        <f t="shared" si="15"/>
        <v>2048 WM+ DNG 134 Ba Tháng Hai</v>
      </c>
      <c r="Y145" s="25" t="str">
        <f>Sheet1!X145</f>
        <v>MNH250</v>
      </c>
      <c r="AB145" s="24" t="s">
        <v>2229</v>
      </c>
      <c r="AC145" s="24" t="s">
        <v>2230</v>
      </c>
      <c r="AE145" s="29">
        <f>Sheet1!U145</f>
        <v>2</v>
      </c>
      <c r="AG145" s="29">
        <f>Sheet1!T145</f>
        <v>46000</v>
      </c>
      <c r="AH145" s="30">
        <f t="shared" si="16"/>
        <v>92000</v>
      </c>
      <c r="AL145" s="32">
        <v>8</v>
      </c>
      <c r="AN145" s="29">
        <f t="shared" si="17"/>
        <v>7360</v>
      </c>
      <c r="AO145" s="33" t="s">
        <v>2231</v>
      </c>
      <c r="AQ145" s="34" t="s">
        <v>2232</v>
      </c>
      <c r="AR145" s="34" t="s">
        <v>2233</v>
      </c>
      <c r="AS145" s="34" t="s">
        <v>2234</v>
      </c>
    </row>
    <row r="146" spans="3:45">
      <c r="C146" s="23" t="str">
        <f>VLOOKUP(O146,'[1]mã đối tượng'!$C:$F,4,0)</f>
        <v>N</v>
      </c>
      <c r="D146" s="24" t="s">
        <v>848</v>
      </c>
      <c r="E146" s="24" t="s">
        <v>24</v>
      </c>
      <c r="F146" s="37">
        <f>Sheet1!E146</f>
        <v>45888.582949618103</v>
      </c>
      <c r="G146" s="37">
        <f>Sheet1!F146</f>
        <v>45888.582949618103</v>
      </c>
      <c r="H146" s="25">
        <f>Sheet1!B146</f>
        <v>9105821485</v>
      </c>
      <c r="I146" s="37">
        <f t="shared" si="12"/>
        <v>45888.582949618103</v>
      </c>
      <c r="J146" s="25" t="str">
        <f t="shared" si="13"/>
        <v>NKHT2508/02964</v>
      </c>
      <c r="K146" s="77">
        <v>2964</v>
      </c>
      <c r="L146" s="27" t="s">
        <v>25</v>
      </c>
      <c r="M146" s="25" t="str">
        <f>Sheet1!A146</f>
        <v>00132246</v>
      </c>
      <c r="N146" s="28">
        <f t="shared" si="14"/>
        <v>45888.582949618103</v>
      </c>
      <c r="O146" s="25" t="str">
        <f>Sheet1!C146</f>
        <v>WIN</v>
      </c>
      <c r="S146" s="25" t="str">
        <f>Sheet1!N146</f>
        <v>6319 WM+ HCM 60/14 Lâm Văn Bền</v>
      </c>
      <c r="V146" s="25" t="str">
        <f t="shared" si="15"/>
        <v>6319 WM+ HCM 60/14 Lâm Văn Bền</v>
      </c>
      <c r="Y146" s="25" t="str">
        <f>Sheet1!X146</f>
        <v>GL250KT</v>
      </c>
      <c r="AB146" s="24" t="s">
        <v>2229</v>
      </c>
      <c r="AC146" s="24" t="s">
        <v>2230</v>
      </c>
      <c r="AE146" s="29">
        <f>Sheet1!U146</f>
        <v>3</v>
      </c>
      <c r="AG146" s="29">
        <f>Sheet1!T146</f>
        <v>49500</v>
      </c>
      <c r="AH146" s="30">
        <f t="shared" si="16"/>
        <v>148500</v>
      </c>
      <c r="AL146" s="32">
        <v>8</v>
      </c>
      <c r="AN146" s="29">
        <f t="shared" si="17"/>
        <v>11880</v>
      </c>
      <c r="AO146" s="33" t="s">
        <v>2231</v>
      </c>
      <c r="AQ146" s="34" t="s">
        <v>2232</v>
      </c>
      <c r="AR146" s="34" t="s">
        <v>2233</v>
      </c>
      <c r="AS146" s="34" t="s">
        <v>2234</v>
      </c>
    </row>
    <row r="147" spans="3:45">
      <c r="C147" s="23" t="str">
        <f>VLOOKUP(O147,'[1]mã đối tượng'!$C:$F,4,0)</f>
        <v>N</v>
      </c>
      <c r="D147" s="24" t="s">
        <v>848</v>
      </c>
      <c r="E147" s="24" t="s">
        <v>24</v>
      </c>
      <c r="F147" s="37">
        <f>Sheet1!E147</f>
        <v>45888.582949618103</v>
      </c>
      <c r="G147" s="37">
        <f>Sheet1!F147</f>
        <v>45888.582949618103</v>
      </c>
      <c r="H147" s="25">
        <f>Sheet1!B147</f>
        <v>9105821485</v>
      </c>
      <c r="I147" s="37">
        <f t="shared" si="12"/>
        <v>45888.582949618103</v>
      </c>
      <c r="J147" s="25" t="str">
        <f t="shared" si="13"/>
        <v>NKHT2508/02965</v>
      </c>
      <c r="K147" s="77">
        <v>2965</v>
      </c>
      <c r="L147" s="27" t="s">
        <v>25</v>
      </c>
      <c r="M147" s="25" t="str">
        <f>Sheet1!A147</f>
        <v>00132246</v>
      </c>
      <c r="N147" s="28">
        <f t="shared" si="14"/>
        <v>45888.582949618103</v>
      </c>
      <c r="O147" s="25" t="str">
        <f>Sheet1!C147</f>
        <v>WIN</v>
      </c>
      <c r="S147" s="25" t="str">
        <f>Sheet1!N147</f>
        <v>6319 WM+ HCM 60/14 Lâm Văn Bền</v>
      </c>
      <c r="V147" s="25" t="str">
        <f t="shared" si="15"/>
        <v>6319 WM+ HCM 60/14 Lâm Văn Bền</v>
      </c>
      <c r="Y147" s="25" t="str">
        <f>Sheet1!X147</f>
        <v>CN300</v>
      </c>
      <c r="AB147" s="24" t="s">
        <v>2229</v>
      </c>
      <c r="AC147" s="24" t="s">
        <v>2230</v>
      </c>
      <c r="AE147" s="29">
        <f>Sheet1!U147</f>
        <v>2</v>
      </c>
      <c r="AG147" s="29">
        <f>Sheet1!T147</f>
        <v>70950</v>
      </c>
      <c r="AH147" s="30">
        <f t="shared" si="16"/>
        <v>141900</v>
      </c>
      <c r="AL147" s="32">
        <v>8</v>
      </c>
      <c r="AN147" s="29">
        <f t="shared" si="17"/>
        <v>11352</v>
      </c>
      <c r="AO147" s="33" t="s">
        <v>2231</v>
      </c>
      <c r="AQ147" s="34" t="s">
        <v>2232</v>
      </c>
      <c r="AR147" s="34" t="s">
        <v>2233</v>
      </c>
      <c r="AS147" s="34" t="s">
        <v>2234</v>
      </c>
    </row>
    <row r="148" spans="3:45">
      <c r="C148" s="23" t="str">
        <f>VLOOKUP(O148,'[1]mã đối tượng'!$C:$F,4,0)</f>
        <v>N</v>
      </c>
      <c r="D148" s="24" t="s">
        <v>848</v>
      </c>
      <c r="E148" s="24" t="s">
        <v>24</v>
      </c>
      <c r="F148" s="37">
        <f>Sheet1!E148</f>
        <v>45888.582949618103</v>
      </c>
      <c r="G148" s="37">
        <f>Sheet1!F148</f>
        <v>45888.582949618103</v>
      </c>
      <c r="H148" s="25">
        <f>Sheet1!B148</f>
        <v>9105821485</v>
      </c>
      <c r="I148" s="37">
        <f t="shared" si="12"/>
        <v>45888.582949618103</v>
      </c>
      <c r="J148" s="25" t="str">
        <f t="shared" si="13"/>
        <v>NKHT2508/02966</v>
      </c>
      <c r="K148" s="77">
        <v>2966</v>
      </c>
      <c r="L148" s="27" t="s">
        <v>25</v>
      </c>
      <c r="M148" s="25" t="str">
        <f>Sheet1!A148</f>
        <v>00132246</v>
      </c>
      <c r="N148" s="28">
        <f t="shared" si="14"/>
        <v>45888.582949618103</v>
      </c>
      <c r="O148" s="25" t="str">
        <f>Sheet1!C148</f>
        <v>WIN</v>
      </c>
      <c r="S148" s="25" t="str">
        <f>Sheet1!N148</f>
        <v>6319 WM+ HCM 60/14 Lâm Văn Bền</v>
      </c>
      <c r="V148" s="25" t="str">
        <f t="shared" si="15"/>
        <v>6319 WM+ HCM 60/14 Lâm Văn Bền</v>
      </c>
      <c r="Y148" s="25" t="str">
        <f>Sheet1!X148</f>
        <v>GTLX250G</v>
      </c>
      <c r="AB148" s="24" t="s">
        <v>2229</v>
      </c>
      <c r="AC148" s="24" t="s">
        <v>2230</v>
      </c>
      <c r="AE148" s="29">
        <f>Sheet1!U148</f>
        <v>2</v>
      </c>
      <c r="AG148" s="29">
        <f>Sheet1!T148</f>
        <v>50182</v>
      </c>
      <c r="AH148" s="30">
        <f t="shared" si="16"/>
        <v>100364</v>
      </c>
      <c r="AL148" s="32">
        <v>8</v>
      </c>
      <c r="AN148" s="29">
        <f t="shared" si="17"/>
        <v>8029.12</v>
      </c>
      <c r="AO148" s="33" t="s">
        <v>2231</v>
      </c>
      <c r="AQ148" s="34" t="s">
        <v>2232</v>
      </c>
      <c r="AR148" s="34" t="s">
        <v>2233</v>
      </c>
      <c r="AS148" s="34" t="s">
        <v>2234</v>
      </c>
    </row>
    <row r="149" spans="3:45">
      <c r="C149" s="23" t="str">
        <f>VLOOKUP(O149,'[1]mã đối tượng'!$C:$F,4,0)</f>
        <v>N</v>
      </c>
      <c r="D149" s="24" t="s">
        <v>848</v>
      </c>
      <c r="E149" s="24" t="s">
        <v>24</v>
      </c>
      <c r="F149" s="37">
        <f>Sheet1!E149</f>
        <v>45888.582949618103</v>
      </c>
      <c r="G149" s="37">
        <f>Sheet1!F149</f>
        <v>45888.582949618103</v>
      </c>
      <c r="H149" s="25">
        <f>Sheet1!B149</f>
        <v>9105821485</v>
      </c>
      <c r="I149" s="37">
        <f t="shared" si="12"/>
        <v>45888.582949618103</v>
      </c>
      <c r="J149" s="25" t="str">
        <f t="shared" si="13"/>
        <v>NKHT2508/02967</v>
      </c>
      <c r="K149" s="77">
        <v>2967</v>
      </c>
      <c r="L149" s="27" t="s">
        <v>25</v>
      </c>
      <c r="M149" s="25" t="str">
        <f>Sheet1!A149</f>
        <v>00132246</v>
      </c>
      <c r="N149" s="28">
        <f t="shared" si="14"/>
        <v>45888.582949618103</v>
      </c>
      <c r="O149" s="25" t="str">
        <f>Sheet1!C149</f>
        <v>WIN</v>
      </c>
      <c r="S149" s="25" t="str">
        <f>Sheet1!N149</f>
        <v>6319 WM+ HCM 60/14 Lâm Văn Bền</v>
      </c>
      <c r="V149" s="25" t="str">
        <f t="shared" si="15"/>
        <v>6319 WM+ HCM 60/14 Lâm Văn Bền</v>
      </c>
      <c r="Y149" s="25" t="str">
        <f>Sheet1!X149</f>
        <v>TH200</v>
      </c>
      <c r="AB149" s="24" t="s">
        <v>2229</v>
      </c>
      <c r="AC149" s="24" t="s">
        <v>2230</v>
      </c>
      <c r="AE149" s="29">
        <f>Sheet1!U149</f>
        <v>2</v>
      </c>
      <c r="AG149" s="29">
        <f>Sheet1!T149</f>
        <v>55595</v>
      </c>
      <c r="AH149" s="30">
        <f t="shared" si="16"/>
        <v>111190</v>
      </c>
      <c r="AL149" s="32">
        <v>8</v>
      </c>
      <c r="AN149" s="29">
        <f t="shared" si="17"/>
        <v>8895.2000000000007</v>
      </c>
      <c r="AO149" s="33" t="s">
        <v>2231</v>
      </c>
      <c r="AQ149" s="34" t="s">
        <v>2232</v>
      </c>
      <c r="AR149" s="34" t="s">
        <v>2233</v>
      </c>
      <c r="AS149" s="34" t="s">
        <v>2234</v>
      </c>
    </row>
    <row r="150" spans="3:45">
      <c r="C150" s="23" t="str">
        <f>VLOOKUP(O150,'[1]mã đối tượng'!$C:$F,4,0)</f>
        <v>N</v>
      </c>
      <c r="D150" s="24" t="s">
        <v>848</v>
      </c>
      <c r="E150" s="24" t="s">
        <v>24</v>
      </c>
      <c r="F150" s="37">
        <f>Sheet1!E150</f>
        <v>45888.582949618103</v>
      </c>
      <c r="G150" s="37">
        <f>Sheet1!F150</f>
        <v>45888.582949618103</v>
      </c>
      <c r="H150" s="25">
        <f>Sheet1!B150</f>
        <v>9105821485</v>
      </c>
      <c r="I150" s="37">
        <f t="shared" si="12"/>
        <v>45888.582949618103</v>
      </c>
      <c r="J150" s="25" t="str">
        <f t="shared" si="13"/>
        <v>NKHT2508/02968</v>
      </c>
      <c r="K150" s="77">
        <v>2968</v>
      </c>
      <c r="L150" s="27" t="s">
        <v>25</v>
      </c>
      <c r="M150" s="25" t="str">
        <f>Sheet1!A150</f>
        <v>00132246</v>
      </c>
      <c r="N150" s="28">
        <f t="shared" si="14"/>
        <v>45888.582949618103</v>
      </c>
      <c r="O150" s="25" t="str">
        <f>Sheet1!C150</f>
        <v>WIN</v>
      </c>
      <c r="S150" s="25" t="str">
        <f>Sheet1!N150</f>
        <v>6319 WM+ HCM 60/14 Lâm Văn Bền</v>
      </c>
      <c r="V150" s="25" t="str">
        <f t="shared" si="15"/>
        <v>6319 WM+ HCM 60/14 Lâm Văn Bền</v>
      </c>
      <c r="Y150" s="25" t="str">
        <f>Sheet1!X150</f>
        <v>CC300</v>
      </c>
      <c r="AB150" s="24" t="s">
        <v>2229</v>
      </c>
      <c r="AC150" s="24" t="s">
        <v>2230</v>
      </c>
      <c r="AE150" s="29">
        <f>Sheet1!U150</f>
        <v>3</v>
      </c>
      <c r="AG150" s="29">
        <f>Sheet1!T150</f>
        <v>74250</v>
      </c>
      <c r="AH150" s="30">
        <f t="shared" si="16"/>
        <v>222750</v>
      </c>
      <c r="AL150" s="32">
        <v>8</v>
      </c>
      <c r="AN150" s="29">
        <f t="shared" si="17"/>
        <v>17820</v>
      </c>
      <c r="AO150" s="33" t="s">
        <v>2231</v>
      </c>
      <c r="AQ150" s="34" t="s">
        <v>2232</v>
      </c>
      <c r="AR150" s="34" t="s">
        <v>2233</v>
      </c>
      <c r="AS150" s="34" t="s">
        <v>2234</v>
      </c>
    </row>
    <row r="151" spans="3:45">
      <c r="C151" s="23" t="str">
        <f>VLOOKUP(O151,'[1]mã đối tượng'!$C:$F,4,0)</f>
        <v>N</v>
      </c>
      <c r="D151" s="24" t="s">
        <v>848</v>
      </c>
      <c r="E151" s="24" t="s">
        <v>24</v>
      </c>
      <c r="F151" s="37">
        <f>Sheet1!E151</f>
        <v>45888.582949618103</v>
      </c>
      <c r="G151" s="37">
        <f>Sheet1!F151</f>
        <v>45888.582949618103</v>
      </c>
      <c r="H151" s="25">
        <f>Sheet1!B151</f>
        <v>9105821485</v>
      </c>
      <c r="I151" s="37">
        <f t="shared" si="12"/>
        <v>45888.582949618103</v>
      </c>
      <c r="J151" s="25" t="str">
        <f t="shared" si="13"/>
        <v>NKHT2508/02969</v>
      </c>
      <c r="K151" s="77">
        <v>2969</v>
      </c>
      <c r="L151" s="27" t="s">
        <v>25</v>
      </c>
      <c r="M151" s="25" t="str">
        <f>Sheet1!A151</f>
        <v>00132246</v>
      </c>
      <c r="N151" s="28">
        <f t="shared" si="14"/>
        <v>45888.582949618103</v>
      </c>
      <c r="O151" s="25" t="str">
        <f>Sheet1!C151</f>
        <v>WIN</v>
      </c>
      <c r="S151" s="25" t="str">
        <f>Sheet1!N151</f>
        <v>6319 WM+ HCM 60/14 Lâm Văn Bền</v>
      </c>
      <c r="V151" s="25" t="str">
        <f t="shared" si="15"/>
        <v>6319 WM+ HCM 60/14 Lâm Văn Bền</v>
      </c>
      <c r="Y151" s="25" t="str">
        <f>Sheet1!X151</f>
        <v>GM500</v>
      </c>
      <c r="AB151" s="24" t="s">
        <v>2229</v>
      </c>
      <c r="AC151" s="24" t="s">
        <v>2230</v>
      </c>
      <c r="AE151" s="29">
        <f>Sheet1!U151</f>
        <v>2</v>
      </c>
      <c r="AG151" s="29">
        <f>Sheet1!T151</f>
        <v>111058</v>
      </c>
      <c r="AH151" s="30">
        <f t="shared" si="16"/>
        <v>222116</v>
      </c>
      <c r="AL151" s="32">
        <v>8</v>
      </c>
      <c r="AN151" s="29">
        <f t="shared" si="17"/>
        <v>17769.28</v>
      </c>
      <c r="AO151" s="33" t="s">
        <v>2231</v>
      </c>
      <c r="AQ151" s="34" t="s">
        <v>2232</v>
      </c>
      <c r="AR151" s="34" t="s">
        <v>2233</v>
      </c>
      <c r="AS151" s="34" t="s">
        <v>2234</v>
      </c>
    </row>
    <row r="152" spans="3:45">
      <c r="C152" s="23" t="str">
        <f>VLOOKUP(O152,'[1]mã đối tượng'!$C:$F,4,0)</f>
        <v>N</v>
      </c>
      <c r="D152" s="24" t="s">
        <v>848</v>
      </c>
      <c r="E152" s="24" t="s">
        <v>24</v>
      </c>
      <c r="F152" s="37">
        <f>Sheet1!E152</f>
        <v>45888.583174884297</v>
      </c>
      <c r="G152" s="37">
        <f>Sheet1!F152</f>
        <v>45888.583174884297</v>
      </c>
      <c r="H152" s="25">
        <f>Sheet1!B152</f>
        <v>9105821486</v>
      </c>
      <c r="I152" s="37">
        <f t="shared" si="12"/>
        <v>45888.583174884297</v>
      </c>
      <c r="J152" s="25" t="str">
        <f t="shared" si="13"/>
        <v>NKHT2508/02970</v>
      </c>
      <c r="K152" s="77">
        <v>2970</v>
      </c>
      <c r="L152" s="27" t="s">
        <v>25</v>
      </c>
      <c r="M152" s="25" t="str">
        <f>Sheet1!A152</f>
        <v>00066527</v>
      </c>
      <c r="N152" s="28">
        <f t="shared" si="14"/>
        <v>45888.583174884297</v>
      </c>
      <c r="O152" s="25" t="str">
        <f>Sheet1!C152</f>
        <v>WIN-009</v>
      </c>
      <c r="S152" s="25" t="str">
        <f>Sheet1!N152</f>
        <v>3581 WM+ DNG 47 Nguyễn Phong Sắc</v>
      </c>
      <c r="V152" s="25" t="str">
        <f t="shared" si="15"/>
        <v>3581 WM+ DNG 47 Nguyễn Phong Sắc</v>
      </c>
      <c r="Y152" s="25" t="str">
        <f>Sheet1!X152</f>
        <v>GTLX250G</v>
      </c>
      <c r="AB152" s="24" t="s">
        <v>2229</v>
      </c>
      <c r="AC152" s="24" t="s">
        <v>2230</v>
      </c>
      <c r="AE152" s="29">
        <f>Sheet1!U152</f>
        <v>1</v>
      </c>
      <c r="AG152" s="29">
        <f>Sheet1!T152</f>
        <v>50182</v>
      </c>
      <c r="AH152" s="30">
        <f t="shared" si="16"/>
        <v>50182</v>
      </c>
      <c r="AL152" s="32">
        <v>8</v>
      </c>
      <c r="AN152" s="29">
        <f t="shared" si="17"/>
        <v>4014.56</v>
      </c>
      <c r="AO152" s="33" t="s">
        <v>2231</v>
      </c>
      <c r="AQ152" s="34" t="s">
        <v>2232</v>
      </c>
      <c r="AR152" s="34" t="s">
        <v>2233</v>
      </c>
      <c r="AS152" s="34" t="s">
        <v>2234</v>
      </c>
    </row>
    <row r="153" spans="3:45">
      <c r="C153" s="23" t="str">
        <f>VLOOKUP(O153,'[1]mã đối tượng'!$C:$F,4,0)</f>
        <v>B</v>
      </c>
      <c r="D153" s="24" t="s">
        <v>848</v>
      </c>
      <c r="E153" s="24" t="s">
        <v>24</v>
      </c>
      <c r="F153" s="37">
        <f>Sheet1!E153</f>
        <v>45888.585272418997</v>
      </c>
      <c r="G153" s="37">
        <f>Sheet1!F153</f>
        <v>45888.585272418997</v>
      </c>
      <c r="H153" s="25">
        <f>Sheet1!B153</f>
        <v>9105821531</v>
      </c>
      <c r="I153" s="37">
        <f t="shared" si="12"/>
        <v>45888.585272418997</v>
      </c>
      <c r="J153" s="25" t="str">
        <f t="shared" si="13"/>
        <v>NKHT2508/02971</v>
      </c>
      <c r="K153" s="77">
        <v>2971</v>
      </c>
      <c r="L153" s="27" t="s">
        <v>25</v>
      </c>
      <c r="M153" s="25" t="str">
        <f>Sheet1!A153</f>
        <v>00031628</v>
      </c>
      <c r="N153" s="28">
        <f t="shared" si="14"/>
        <v>45888.585272418997</v>
      </c>
      <c r="O153" s="25" t="str">
        <f>Sheet1!C153</f>
        <v>WIN-058</v>
      </c>
      <c r="S153" s="25" t="str">
        <f>Sheet1!N153</f>
        <v>2ANS WM+ NAN Đình Tiến, Long Xá</v>
      </c>
      <c r="V153" s="25" t="str">
        <f t="shared" si="15"/>
        <v>2ANS WM+ NAN Đình Tiến, Long Xá</v>
      </c>
      <c r="Y153" s="25" t="str">
        <f>Sheet1!X153</f>
        <v>MNH250</v>
      </c>
      <c r="AB153" s="24" t="s">
        <v>2229</v>
      </c>
      <c r="AC153" s="24" t="s">
        <v>2230</v>
      </c>
      <c r="AE153" s="29">
        <f>Sheet1!U153</f>
        <v>2</v>
      </c>
      <c r="AG153" s="29">
        <f>Sheet1!T153</f>
        <v>46000</v>
      </c>
      <c r="AH153" s="30">
        <f t="shared" si="16"/>
        <v>92000</v>
      </c>
      <c r="AL153" s="32">
        <v>8</v>
      </c>
      <c r="AN153" s="29">
        <f t="shared" si="17"/>
        <v>7360</v>
      </c>
      <c r="AO153" s="33" t="s">
        <v>2231</v>
      </c>
      <c r="AQ153" s="34" t="s">
        <v>2232</v>
      </c>
      <c r="AR153" s="34" t="s">
        <v>2233</v>
      </c>
      <c r="AS153" s="34" t="s">
        <v>2234</v>
      </c>
    </row>
    <row r="154" spans="3:45">
      <c r="C154" s="23" t="str">
        <f>VLOOKUP(O154,'[1]mã đối tượng'!$C:$F,4,0)</f>
        <v>B</v>
      </c>
      <c r="D154" s="24" t="s">
        <v>848</v>
      </c>
      <c r="E154" s="24" t="s">
        <v>24</v>
      </c>
      <c r="F154" s="37">
        <f>Sheet1!E154</f>
        <v>45888.585272418997</v>
      </c>
      <c r="G154" s="37">
        <f>Sheet1!F154</f>
        <v>45888.585272418997</v>
      </c>
      <c r="H154" s="25">
        <f>Sheet1!B154</f>
        <v>9105821531</v>
      </c>
      <c r="I154" s="37">
        <f t="shared" si="12"/>
        <v>45888.585272418997</v>
      </c>
      <c r="J154" s="25" t="str">
        <f t="shared" si="13"/>
        <v>NKHT2508/02972</v>
      </c>
      <c r="K154" s="77">
        <v>2972</v>
      </c>
      <c r="L154" s="27" t="s">
        <v>25</v>
      </c>
      <c r="M154" s="25" t="str">
        <f>Sheet1!A154</f>
        <v>00031628</v>
      </c>
      <c r="N154" s="28">
        <f t="shared" si="14"/>
        <v>45888.585272418997</v>
      </c>
      <c r="O154" s="25" t="str">
        <f>Sheet1!C154</f>
        <v>WIN-058</v>
      </c>
      <c r="S154" s="25" t="str">
        <f>Sheet1!N154</f>
        <v>2ANS WM+ NAN Đình Tiến, Long Xá</v>
      </c>
      <c r="V154" s="25" t="str">
        <f t="shared" si="15"/>
        <v>2ANS WM+ NAN Đình Tiến, Long Xá</v>
      </c>
      <c r="Y154" s="25" t="str">
        <f>Sheet1!X154</f>
        <v>CC300</v>
      </c>
      <c r="AB154" s="24" t="s">
        <v>2229</v>
      </c>
      <c r="AC154" s="24" t="s">
        <v>2230</v>
      </c>
      <c r="AE154" s="29">
        <f>Sheet1!U154</f>
        <v>3</v>
      </c>
      <c r="AG154" s="29">
        <f>Sheet1!T154</f>
        <v>74250</v>
      </c>
      <c r="AH154" s="30">
        <f t="shared" si="16"/>
        <v>222750</v>
      </c>
      <c r="AL154" s="32">
        <v>8</v>
      </c>
      <c r="AN154" s="29">
        <f t="shared" si="17"/>
        <v>17820</v>
      </c>
      <c r="AO154" s="33" t="s">
        <v>2231</v>
      </c>
      <c r="AQ154" s="34" t="s">
        <v>2232</v>
      </c>
      <c r="AR154" s="34" t="s">
        <v>2233</v>
      </c>
      <c r="AS154" s="34" t="s">
        <v>2234</v>
      </c>
    </row>
    <row r="155" spans="3:45">
      <c r="C155" s="23" t="str">
        <f>VLOOKUP(O155,'[1]mã đối tượng'!$C:$F,4,0)</f>
        <v>B</v>
      </c>
      <c r="D155" s="24" t="s">
        <v>848</v>
      </c>
      <c r="E155" s="24" t="s">
        <v>24</v>
      </c>
      <c r="F155" s="37">
        <f>Sheet1!E155</f>
        <v>45888.585272418997</v>
      </c>
      <c r="G155" s="37">
        <f>Sheet1!F155</f>
        <v>45888.585272418997</v>
      </c>
      <c r="H155" s="25">
        <f>Sheet1!B155</f>
        <v>9105821531</v>
      </c>
      <c r="I155" s="37">
        <f t="shared" si="12"/>
        <v>45888.585272418997</v>
      </c>
      <c r="J155" s="25" t="str">
        <f t="shared" si="13"/>
        <v>NKHT2508/02973</v>
      </c>
      <c r="K155" s="77">
        <v>2973</v>
      </c>
      <c r="L155" s="27" t="s">
        <v>25</v>
      </c>
      <c r="M155" s="25" t="str">
        <f>Sheet1!A155</f>
        <v>00031628</v>
      </c>
      <c r="N155" s="28">
        <f t="shared" si="14"/>
        <v>45888.585272418997</v>
      </c>
      <c r="O155" s="25" t="str">
        <f>Sheet1!C155</f>
        <v>WIN-058</v>
      </c>
      <c r="S155" s="25" t="str">
        <f>Sheet1!N155</f>
        <v>2ANS WM+ NAN Đình Tiến, Long Xá</v>
      </c>
      <c r="V155" s="25" t="str">
        <f t="shared" si="15"/>
        <v>2ANS WM+ NAN Đình Tiến, Long Xá</v>
      </c>
      <c r="Y155" s="25" t="str">
        <f>Sheet1!X155</f>
        <v>TH200</v>
      </c>
      <c r="AB155" s="24" t="s">
        <v>2229</v>
      </c>
      <c r="AC155" s="24" t="s">
        <v>2230</v>
      </c>
      <c r="AE155" s="29">
        <f>Sheet1!U155</f>
        <v>6</v>
      </c>
      <c r="AG155" s="29">
        <f>Sheet1!T155</f>
        <v>55595</v>
      </c>
      <c r="AH155" s="30">
        <f t="shared" si="16"/>
        <v>333570</v>
      </c>
      <c r="AL155" s="32">
        <v>8</v>
      </c>
      <c r="AN155" s="29">
        <f t="shared" si="17"/>
        <v>26685.600000000002</v>
      </c>
      <c r="AO155" s="33" t="s">
        <v>2231</v>
      </c>
      <c r="AQ155" s="34" t="s">
        <v>2232</v>
      </c>
      <c r="AR155" s="34" t="s">
        <v>2233</v>
      </c>
      <c r="AS155" s="34" t="s">
        <v>2234</v>
      </c>
    </row>
    <row r="156" spans="3:45">
      <c r="C156" s="23" t="str">
        <f>VLOOKUP(O156,'[1]mã đối tượng'!$C:$F,4,0)</f>
        <v>N</v>
      </c>
      <c r="D156" s="24" t="s">
        <v>848</v>
      </c>
      <c r="E156" s="24" t="s">
        <v>24</v>
      </c>
      <c r="F156" s="37">
        <f>Sheet1!E156</f>
        <v>45888.585994409703</v>
      </c>
      <c r="G156" s="37">
        <f>Sheet1!F156</f>
        <v>45888.585994409703</v>
      </c>
      <c r="H156" s="25">
        <f>Sheet1!B156</f>
        <v>9105821524</v>
      </c>
      <c r="I156" s="37">
        <f t="shared" si="12"/>
        <v>45888.585994409703</v>
      </c>
      <c r="J156" s="25" t="str">
        <f t="shared" si="13"/>
        <v>NKHT2508/02974</v>
      </c>
      <c r="K156" s="77">
        <v>2974</v>
      </c>
      <c r="L156" s="27" t="s">
        <v>25</v>
      </c>
      <c r="M156" s="25" t="str">
        <f>Sheet1!A156</f>
        <v>00052376</v>
      </c>
      <c r="N156" s="28">
        <f t="shared" si="14"/>
        <v>45888.585994409703</v>
      </c>
      <c r="O156" s="25" t="str">
        <f>Sheet1!C156</f>
        <v>WIN-024</v>
      </c>
      <c r="S156" s="25" t="str">
        <f>Sheet1!N156</f>
        <v>4182 WIN BDG 06 Đoàn Thị Kìa</v>
      </c>
      <c r="V156" s="25" t="str">
        <f t="shared" si="15"/>
        <v>4182 WIN BDG 06 Đoàn Thị Kìa</v>
      </c>
      <c r="Y156" s="25" t="str">
        <f>Sheet1!X156</f>
        <v>GM500</v>
      </c>
      <c r="AB156" s="24" t="s">
        <v>2229</v>
      </c>
      <c r="AC156" s="24" t="s">
        <v>2230</v>
      </c>
      <c r="AE156" s="29">
        <f>Sheet1!U156</f>
        <v>1</v>
      </c>
      <c r="AG156" s="29">
        <f>Sheet1!T156</f>
        <v>111058</v>
      </c>
      <c r="AH156" s="30">
        <f t="shared" si="16"/>
        <v>111058</v>
      </c>
      <c r="AL156" s="32">
        <v>8</v>
      </c>
      <c r="AN156" s="29">
        <f t="shared" si="17"/>
        <v>8884.64</v>
      </c>
      <c r="AO156" s="33" t="s">
        <v>2231</v>
      </c>
      <c r="AQ156" s="34" t="s">
        <v>2232</v>
      </c>
      <c r="AR156" s="34" t="s">
        <v>2233</v>
      </c>
      <c r="AS156" s="34" t="s">
        <v>2234</v>
      </c>
    </row>
    <row r="157" spans="3:45">
      <c r="C157" s="23" t="str">
        <f>VLOOKUP(O157,'[1]mã đối tượng'!$C:$F,4,0)</f>
        <v>N</v>
      </c>
      <c r="D157" s="24" t="s">
        <v>848</v>
      </c>
      <c r="E157" s="24" t="s">
        <v>24</v>
      </c>
      <c r="F157" s="37">
        <f>Sheet1!E157</f>
        <v>45888.585994409703</v>
      </c>
      <c r="G157" s="37">
        <f>Sheet1!F157</f>
        <v>45888.585994409703</v>
      </c>
      <c r="H157" s="25">
        <f>Sheet1!B157</f>
        <v>9105821524</v>
      </c>
      <c r="I157" s="37">
        <f t="shared" si="12"/>
        <v>45888.585994409703</v>
      </c>
      <c r="J157" s="25" t="str">
        <f t="shared" si="13"/>
        <v>NKHT2508/02975</v>
      </c>
      <c r="K157" s="77">
        <v>2975</v>
      </c>
      <c r="L157" s="27" t="s">
        <v>25</v>
      </c>
      <c r="M157" s="25" t="str">
        <f>Sheet1!A157</f>
        <v>00052376</v>
      </c>
      <c r="N157" s="28">
        <f t="shared" si="14"/>
        <v>45888.585994409703</v>
      </c>
      <c r="O157" s="25" t="str">
        <f>Sheet1!C157</f>
        <v>WIN-024</v>
      </c>
      <c r="S157" s="25" t="str">
        <f>Sheet1!N157</f>
        <v>4182 WIN BDG 06 Đoàn Thị Kìa</v>
      </c>
      <c r="V157" s="25" t="str">
        <f t="shared" si="15"/>
        <v>4182 WIN BDG 06 Đoàn Thị Kìa</v>
      </c>
      <c r="Y157" s="25" t="str">
        <f>Sheet1!X157</f>
        <v>TH200</v>
      </c>
      <c r="AB157" s="24" t="s">
        <v>2229</v>
      </c>
      <c r="AC157" s="24" t="s">
        <v>2230</v>
      </c>
      <c r="AE157" s="29">
        <f>Sheet1!U157</f>
        <v>1</v>
      </c>
      <c r="AG157" s="29">
        <f>Sheet1!T157</f>
        <v>55595</v>
      </c>
      <c r="AH157" s="30">
        <f t="shared" si="16"/>
        <v>55595</v>
      </c>
      <c r="AL157" s="32">
        <v>8</v>
      </c>
      <c r="AN157" s="29">
        <f t="shared" si="17"/>
        <v>4447.6000000000004</v>
      </c>
      <c r="AO157" s="33" t="s">
        <v>2231</v>
      </c>
      <c r="AQ157" s="34" t="s">
        <v>2232</v>
      </c>
      <c r="AR157" s="34" t="s">
        <v>2233</v>
      </c>
      <c r="AS157" s="34" t="s">
        <v>2234</v>
      </c>
    </row>
    <row r="158" spans="3:45">
      <c r="C158" s="23" t="str">
        <f>VLOOKUP(O158,'[1]mã đối tượng'!$C:$F,4,0)</f>
        <v>N</v>
      </c>
      <c r="D158" s="24" t="s">
        <v>848</v>
      </c>
      <c r="E158" s="24" t="s">
        <v>24</v>
      </c>
      <c r="F158" s="37">
        <f>Sheet1!E158</f>
        <v>45888.585994409703</v>
      </c>
      <c r="G158" s="37">
        <f>Sheet1!F158</f>
        <v>45888.585994409703</v>
      </c>
      <c r="H158" s="25">
        <f>Sheet1!B158</f>
        <v>9105821524</v>
      </c>
      <c r="I158" s="37">
        <f t="shared" si="12"/>
        <v>45888.585994409703</v>
      </c>
      <c r="J158" s="25" t="str">
        <f t="shared" si="13"/>
        <v>NKHT2508/02976</v>
      </c>
      <c r="K158" s="77">
        <v>2976</v>
      </c>
      <c r="L158" s="27" t="s">
        <v>25</v>
      </c>
      <c r="M158" s="25" t="str">
        <f>Sheet1!A158</f>
        <v>00052376</v>
      </c>
      <c r="N158" s="28">
        <f t="shared" si="14"/>
        <v>45888.585994409703</v>
      </c>
      <c r="O158" s="25" t="str">
        <f>Sheet1!C158</f>
        <v>WIN-024</v>
      </c>
      <c r="S158" s="25" t="str">
        <f>Sheet1!N158</f>
        <v>4182 WIN BDG 06 Đoàn Thị Kìa</v>
      </c>
      <c r="V158" s="25" t="str">
        <f t="shared" si="15"/>
        <v>4182 WIN BDG 06 Đoàn Thị Kìa</v>
      </c>
      <c r="Y158" s="25" t="str">
        <f>Sheet1!X158</f>
        <v>MNH250</v>
      </c>
      <c r="AB158" s="24" t="s">
        <v>2229</v>
      </c>
      <c r="AC158" s="24" t="s">
        <v>2230</v>
      </c>
      <c r="AE158" s="29">
        <f>Sheet1!U158</f>
        <v>1</v>
      </c>
      <c r="AG158" s="29">
        <f>Sheet1!T158</f>
        <v>46000</v>
      </c>
      <c r="AH158" s="30">
        <f t="shared" si="16"/>
        <v>46000</v>
      </c>
      <c r="AL158" s="32">
        <v>8</v>
      </c>
      <c r="AN158" s="29">
        <f t="shared" si="17"/>
        <v>3680</v>
      </c>
      <c r="AO158" s="33" t="s">
        <v>2231</v>
      </c>
      <c r="AQ158" s="34" t="s">
        <v>2232</v>
      </c>
      <c r="AR158" s="34" t="s">
        <v>2233</v>
      </c>
      <c r="AS158" s="34" t="s">
        <v>2234</v>
      </c>
    </row>
    <row r="159" spans="3:45">
      <c r="C159" s="23" t="str">
        <f>VLOOKUP(O159,'[1]mã đối tượng'!$C:$F,4,0)</f>
        <v>N</v>
      </c>
      <c r="D159" s="24" t="s">
        <v>848</v>
      </c>
      <c r="E159" s="24" t="s">
        <v>24</v>
      </c>
      <c r="F159" s="37">
        <f>Sheet1!E159</f>
        <v>45888.585994409703</v>
      </c>
      <c r="G159" s="37">
        <f>Sheet1!F159</f>
        <v>45888.585994409703</v>
      </c>
      <c r="H159" s="25">
        <f>Sheet1!B159</f>
        <v>9105821524</v>
      </c>
      <c r="I159" s="37">
        <f t="shared" si="12"/>
        <v>45888.585994409703</v>
      </c>
      <c r="J159" s="25" t="str">
        <f t="shared" si="13"/>
        <v>NKHT2508/02977</v>
      </c>
      <c r="K159" s="77">
        <v>2977</v>
      </c>
      <c r="L159" s="27" t="s">
        <v>25</v>
      </c>
      <c r="M159" s="25" t="str">
        <f>Sheet1!A159</f>
        <v>00052376</v>
      </c>
      <c r="N159" s="28">
        <f t="shared" si="14"/>
        <v>45888.585994409703</v>
      </c>
      <c r="O159" s="25" t="str">
        <f>Sheet1!C159</f>
        <v>WIN-024</v>
      </c>
      <c r="S159" s="25" t="str">
        <f>Sheet1!N159</f>
        <v>4182 WIN BDG 06 Đoàn Thị Kìa</v>
      </c>
      <c r="V159" s="25" t="str">
        <f t="shared" si="15"/>
        <v>4182 WIN BDG 06 Đoàn Thị Kìa</v>
      </c>
      <c r="Y159" s="25" t="str">
        <f>Sheet1!X159</f>
        <v>CN300</v>
      </c>
      <c r="AB159" s="24" t="s">
        <v>2229</v>
      </c>
      <c r="AC159" s="24" t="s">
        <v>2230</v>
      </c>
      <c r="AE159" s="29">
        <f>Sheet1!U159</f>
        <v>1</v>
      </c>
      <c r="AG159" s="29">
        <f>Sheet1!T159</f>
        <v>70950</v>
      </c>
      <c r="AH159" s="30">
        <f t="shared" si="16"/>
        <v>70950</v>
      </c>
      <c r="AL159" s="32">
        <v>8</v>
      </c>
      <c r="AN159" s="29">
        <f t="shared" si="17"/>
        <v>5676</v>
      </c>
      <c r="AO159" s="33" t="s">
        <v>2231</v>
      </c>
      <c r="AQ159" s="34" t="s">
        <v>2232</v>
      </c>
      <c r="AR159" s="34" t="s">
        <v>2233</v>
      </c>
      <c r="AS159" s="34" t="s">
        <v>2234</v>
      </c>
    </row>
    <row r="160" spans="3:45">
      <c r="C160" s="23" t="str">
        <f>VLOOKUP(O160,'[1]mã đối tượng'!$C:$F,4,0)</f>
        <v>N</v>
      </c>
      <c r="D160" s="24" t="s">
        <v>848</v>
      </c>
      <c r="E160" s="24" t="s">
        <v>24</v>
      </c>
      <c r="F160" s="37">
        <f>Sheet1!E160</f>
        <v>45888.585994409703</v>
      </c>
      <c r="G160" s="37">
        <f>Sheet1!F160</f>
        <v>45888.585994409703</v>
      </c>
      <c r="H160" s="25">
        <f>Sheet1!B160</f>
        <v>9105821524</v>
      </c>
      <c r="I160" s="37">
        <f t="shared" si="12"/>
        <v>45888.585994409703</v>
      </c>
      <c r="J160" s="25" t="str">
        <f t="shared" si="13"/>
        <v>NKHT2508/02978</v>
      </c>
      <c r="K160" s="77">
        <v>2978</v>
      </c>
      <c r="L160" s="27" t="s">
        <v>25</v>
      </c>
      <c r="M160" s="25" t="str">
        <f>Sheet1!A160</f>
        <v>00052376</v>
      </c>
      <c r="N160" s="28">
        <f t="shared" si="14"/>
        <v>45888.585994409703</v>
      </c>
      <c r="O160" s="25" t="str">
        <f>Sheet1!C160</f>
        <v>WIN-024</v>
      </c>
      <c r="S160" s="25" t="str">
        <f>Sheet1!N160</f>
        <v>4182 WIN BDG 06 Đoàn Thị Kìa</v>
      </c>
      <c r="V160" s="25" t="str">
        <f t="shared" si="15"/>
        <v>4182 WIN BDG 06 Đoàn Thị Kìa</v>
      </c>
      <c r="Y160" s="25" t="str">
        <f>Sheet1!X160</f>
        <v>GL250KT</v>
      </c>
      <c r="AB160" s="24" t="s">
        <v>2229</v>
      </c>
      <c r="AC160" s="24" t="s">
        <v>2230</v>
      </c>
      <c r="AE160" s="29">
        <f>Sheet1!U160</f>
        <v>1</v>
      </c>
      <c r="AG160" s="29">
        <f>Sheet1!T160</f>
        <v>49500</v>
      </c>
      <c r="AH160" s="30">
        <f t="shared" si="16"/>
        <v>49500</v>
      </c>
      <c r="AL160" s="32">
        <v>8</v>
      </c>
      <c r="AN160" s="29">
        <f t="shared" si="17"/>
        <v>3960</v>
      </c>
      <c r="AO160" s="33" t="s">
        <v>2231</v>
      </c>
      <c r="AQ160" s="34" t="s">
        <v>2232</v>
      </c>
      <c r="AR160" s="34" t="s">
        <v>2233</v>
      </c>
      <c r="AS160" s="34" t="s">
        <v>2234</v>
      </c>
    </row>
    <row r="161" spans="3:45">
      <c r="C161" s="23" t="str">
        <f>VLOOKUP(O161,'[1]mã đối tượng'!$C:$F,4,0)</f>
        <v>B</v>
      </c>
      <c r="D161" s="24" t="s">
        <v>848</v>
      </c>
      <c r="E161" s="24" t="s">
        <v>24</v>
      </c>
      <c r="F161" s="37">
        <f>Sheet1!E161</f>
        <v>45888.587212812497</v>
      </c>
      <c r="G161" s="37">
        <f>Sheet1!F161</f>
        <v>45888.587212812497</v>
      </c>
      <c r="H161" s="25">
        <f>Sheet1!B161</f>
        <v>9105821562</v>
      </c>
      <c r="I161" s="37">
        <f t="shared" si="12"/>
        <v>45888.587212812497</v>
      </c>
      <c r="J161" s="25" t="str">
        <f t="shared" si="13"/>
        <v>NKHT2508/02979</v>
      </c>
      <c r="K161" s="77">
        <v>2979</v>
      </c>
      <c r="L161" s="27" t="s">
        <v>25</v>
      </c>
      <c r="M161" s="25" t="str">
        <f>Sheet1!A161</f>
        <v>00008949</v>
      </c>
      <c r="N161" s="28">
        <f t="shared" si="14"/>
        <v>45888.587212812497</v>
      </c>
      <c r="O161" s="25" t="str">
        <f>Sheet1!C161</f>
        <v>WIN-070</v>
      </c>
      <c r="S161" s="25" t="str">
        <f>Sheet1!N161</f>
        <v>6906 WM+ QTI 08-08A Trần Hưng Đạo, Quảng</v>
      </c>
      <c r="V161" s="25" t="str">
        <f t="shared" si="15"/>
        <v>6906 WM+ QTI 08-08A Trần Hưng Đạo, Quảng</v>
      </c>
      <c r="Y161" s="25" t="str">
        <f>Sheet1!X161</f>
        <v>CC300</v>
      </c>
      <c r="AB161" s="24" t="s">
        <v>2229</v>
      </c>
      <c r="AC161" s="24" t="s">
        <v>2230</v>
      </c>
      <c r="AE161" s="29">
        <f>Sheet1!U161</f>
        <v>2</v>
      </c>
      <c r="AG161" s="29">
        <f>Sheet1!T161</f>
        <v>74250</v>
      </c>
      <c r="AH161" s="30">
        <f t="shared" si="16"/>
        <v>148500</v>
      </c>
      <c r="AL161" s="32">
        <v>8</v>
      </c>
      <c r="AN161" s="29">
        <f t="shared" si="17"/>
        <v>11880</v>
      </c>
      <c r="AO161" s="33" t="s">
        <v>2231</v>
      </c>
      <c r="AQ161" s="34" t="s">
        <v>2232</v>
      </c>
      <c r="AR161" s="34" t="s">
        <v>2233</v>
      </c>
      <c r="AS161" s="34" t="s">
        <v>2234</v>
      </c>
    </row>
    <row r="162" spans="3:45">
      <c r="C162" s="23" t="str">
        <f>VLOOKUP(O162,'[1]mã đối tượng'!$C:$F,4,0)</f>
        <v>N</v>
      </c>
      <c r="D162" s="24" t="s">
        <v>848</v>
      </c>
      <c r="E162" s="24" t="s">
        <v>24</v>
      </c>
      <c r="F162" s="37">
        <f>Sheet1!E162</f>
        <v>45888.589258715299</v>
      </c>
      <c r="G162" s="37">
        <f>Sheet1!F162</f>
        <v>45888.589258715299</v>
      </c>
      <c r="H162" s="25">
        <f>Sheet1!B162</f>
        <v>9105821588</v>
      </c>
      <c r="I162" s="37">
        <f t="shared" si="12"/>
        <v>45888.589258715299</v>
      </c>
      <c r="J162" s="25" t="str">
        <f t="shared" si="13"/>
        <v>NKHT2508/02980</v>
      </c>
      <c r="K162" s="77">
        <v>2980</v>
      </c>
      <c r="L162" s="27" t="s">
        <v>25</v>
      </c>
      <c r="M162" s="25" t="str">
        <f>Sheet1!A162</f>
        <v>00132257</v>
      </c>
      <c r="N162" s="28">
        <f t="shared" si="14"/>
        <v>45888.589258715299</v>
      </c>
      <c r="O162" s="25" t="str">
        <f>Sheet1!C162</f>
        <v>WIN</v>
      </c>
      <c r="S162" s="25" t="str">
        <f>Sheet1!N162</f>
        <v>2AM6 WM+ HCM 1.01, CC Park View Residenc</v>
      </c>
      <c r="V162" s="25" t="str">
        <f t="shared" si="15"/>
        <v>2AM6 WM+ HCM 1.01, CC Park View Residenc</v>
      </c>
      <c r="Y162" s="25" t="str">
        <f>Sheet1!X162</f>
        <v>GM500</v>
      </c>
      <c r="AB162" s="24" t="s">
        <v>2229</v>
      </c>
      <c r="AC162" s="24" t="s">
        <v>2230</v>
      </c>
      <c r="AE162" s="29">
        <f>Sheet1!U162</f>
        <v>1</v>
      </c>
      <c r="AG162" s="29">
        <f>Sheet1!T162</f>
        <v>111058</v>
      </c>
      <c r="AH162" s="30">
        <f t="shared" si="16"/>
        <v>111058</v>
      </c>
      <c r="AL162" s="32">
        <v>8</v>
      </c>
      <c r="AN162" s="29">
        <f t="shared" si="17"/>
        <v>8884.64</v>
      </c>
      <c r="AO162" s="33" t="s">
        <v>2231</v>
      </c>
      <c r="AQ162" s="34" t="s">
        <v>2232</v>
      </c>
      <c r="AR162" s="34" t="s">
        <v>2233</v>
      </c>
      <c r="AS162" s="34" t="s">
        <v>2234</v>
      </c>
    </row>
    <row r="163" spans="3:45">
      <c r="C163" s="23" t="str">
        <f>VLOOKUP(O163,'[1]mã đối tượng'!$C:$F,4,0)</f>
        <v>N</v>
      </c>
      <c r="D163" s="24" t="s">
        <v>848</v>
      </c>
      <c r="E163" s="24" t="s">
        <v>24</v>
      </c>
      <c r="F163" s="37">
        <f>Sheet1!E163</f>
        <v>45888.589258715299</v>
      </c>
      <c r="G163" s="37">
        <f>Sheet1!F163</f>
        <v>45888.589258715299</v>
      </c>
      <c r="H163" s="25">
        <f>Sheet1!B163</f>
        <v>9105821588</v>
      </c>
      <c r="I163" s="37">
        <f t="shared" si="12"/>
        <v>45888.589258715299</v>
      </c>
      <c r="J163" s="25" t="str">
        <f t="shared" si="13"/>
        <v>NKHT2508/02981</v>
      </c>
      <c r="K163" s="77">
        <v>2981</v>
      </c>
      <c r="L163" s="27" t="s">
        <v>25</v>
      </c>
      <c r="M163" s="25" t="str">
        <f>Sheet1!A163</f>
        <v>00132257</v>
      </c>
      <c r="N163" s="28">
        <f t="shared" si="14"/>
        <v>45888.589258715299</v>
      </c>
      <c r="O163" s="25" t="str">
        <f>Sheet1!C163</f>
        <v>WIN</v>
      </c>
      <c r="S163" s="25" t="str">
        <f>Sheet1!N163</f>
        <v>2AM6 WM+ HCM 1.01, CC Park View Residenc</v>
      </c>
      <c r="V163" s="25" t="str">
        <f t="shared" si="15"/>
        <v>2AM6 WM+ HCM 1.01, CC Park View Residenc</v>
      </c>
      <c r="Y163" s="25" t="str">
        <f>Sheet1!X163</f>
        <v>GL250KT</v>
      </c>
      <c r="AB163" s="24" t="s">
        <v>2229</v>
      </c>
      <c r="AC163" s="24" t="s">
        <v>2230</v>
      </c>
      <c r="AE163" s="29">
        <f>Sheet1!U163</f>
        <v>1</v>
      </c>
      <c r="AG163" s="29">
        <f>Sheet1!T163</f>
        <v>49500</v>
      </c>
      <c r="AH163" s="30">
        <f t="shared" si="16"/>
        <v>49500</v>
      </c>
      <c r="AL163" s="32">
        <v>8</v>
      </c>
      <c r="AN163" s="29">
        <f t="shared" si="17"/>
        <v>3960</v>
      </c>
      <c r="AO163" s="33" t="s">
        <v>2231</v>
      </c>
      <c r="AQ163" s="34" t="s">
        <v>2232</v>
      </c>
      <c r="AR163" s="34" t="s">
        <v>2233</v>
      </c>
      <c r="AS163" s="34" t="s">
        <v>2234</v>
      </c>
    </row>
    <row r="164" spans="3:45">
      <c r="C164" s="23" t="str">
        <f>VLOOKUP(O164,'[1]mã đối tượng'!$C:$F,4,0)</f>
        <v>N</v>
      </c>
      <c r="D164" s="24" t="s">
        <v>848</v>
      </c>
      <c r="E164" s="24" t="s">
        <v>24</v>
      </c>
      <c r="F164" s="37">
        <f>Sheet1!E164</f>
        <v>45888.602414548601</v>
      </c>
      <c r="G164" s="37">
        <f>Sheet1!F164</f>
        <v>45888.602414548601</v>
      </c>
      <c r="H164" s="25">
        <f>Sheet1!B164</f>
        <v>9105821761</v>
      </c>
      <c r="I164" s="37">
        <f t="shared" si="12"/>
        <v>45888.602414548601</v>
      </c>
      <c r="J164" s="25" t="str">
        <f t="shared" si="13"/>
        <v>NKHT2508/02982</v>
      </c>
      <c r="K164" s="77">
        <v>2982</v>
      </c>
      <c r="L164" s="27" t="s">
        <v>25</v>
      </c>
      <c r="M164" s="25" t="str">
        <f>Sheet1!A164</f>
        <v>00066548</v>
      </c>
      <c r="N164" s="28">
        <f t="shared" si="14"/>
        <v>45888.602414548601</v>
      </c>
      <c r="O164" s="25" t="str">
        <f>Sheet1!C164</f>
        <v>WIN-009</v>
      </c>
      <c r="S164" s="25" t="str">
        <f>Sheet1!N164</f>
        <v>2483 WM+ DNG 408 Hoàng Diệu</v>
      </c>
      <c r="V164" s="25" t="str">
        <f t="shared" si="15"/>
        <v>2483 WM+ DNG 408 Hoàng Diệu</v>
      </c>
      <c r="Y164" s="25" t="str">
        <f>Sheet1!X164</f>
        <v>CC300</v>
      </c>
      <c r="AB164" s="24" t="s">
        <v>2229</v>
      </c>
      <c r="AC164" s="24" t="s">
        <v>2230</v>
      </c>
      <c r="AE164" s="29">
        <f>Sheet1!U164</f>
        <v>1</v>
      </c>
      <c r="AG164" s="29">
        <f>Sheet1!T164</f>
        <v>74250</v>
      </c>
      <c r="AH164" s="30">
        <f t="shared" si="16"/>
        <v>74250</v>
      </c>
      <c r="AL164" s="32">
        <v>8</v>
      </c>
      <c r="AN164" s="29">
        <f t="shared" si="17"/>
        <v>5940</v>
      </c>
      <c r="AO164" s="33" t="s">
        <v>2231</v>
      </c>
      <c r="AQ164" s="34" t="s">
        <v>2232</v>
      </c>
      <c r="AR164" s="34" t="s">
        <v>2233</v>
      </c>
      <c r="AS164" s="34" t="s">
        <v>2234</v>
      </c>
    </row>
    <row r="165" spans="3:45">
      <c r="C165" s="23" t="str">
        <f>VLOOKUP(O165,'[1]mã đối tượng'!$C:$F,4,0)</f>
        <v>B</v>
      </c>
      <c r="D165" s="24" t="s">
        <v>848</v>
      </c>
      <c r="E165" s="24" t="s">
        <v>24</v>
      </c>
      <c r="F165" s="37">
        <f>Sheet1!E165</f>
        <v>45888.603293553198</v>
      </c>
      <c r="G165" s="37">
        <f>Sheet1!F165</f>
        <v>45888.603293553198</v>
      </c>
      <c r="H165" s="25">
        <f>Sheet1!B165</f>
        <v>9105821804</v>
      </c>
      <c r="I165" s="37">
        <f t="shared" si="12"/>
        <v>45888.603293553198</v>
      </c>
      <c r="J165" s="25" t="str">
        <f t="shared" si="13"/>
        <v>NKHT2508/02983</v>
      </c>
      <c r="K165" s="77">
        <v>2983</v>
      </c>
      <c r="L165" s="27" t="s">
        <v>25</v>
      </c>
      <c r="M165" s="25" t="str">
        <f>Sheet1!A165</f>
        <v>00031635</v>
      </c>
      <c r="N165" s="28">
        <f t="shared" si="14"/>
        <v>45888.603293553198</v>
      </c>
      <c r="O165" s="25" t="str">
        <f>Sheet1!C165</f>
        <v>WIN-058</v>
      </c>
      <c r="S165" s="25" t="str">
        <f>Sheet1!N165</f>
        <v>2AG0 WM+ NAN Khối 4, TT Yên Thành</v>
      </c>
      <c r="V165" s="25" t="str">
        <f t="shared" si="15"/>
        <v>2AG0 WM+ NAN Khối 4, TT Yên Thành</v>
      </c>
      <c r="Y165" s="25" t="str">
        <f>Sheet1!X165</f>
        <v>GM500</v>
      </c>
      <c r="AB165" s="24" t="s">
        <v>2229</v>
      </c>
      <c r="AC165" s="24" t="s">
        <v>2230</v>
      </c>
      <c r="AE165" s="29">
        <f>Sheet1!U165</f>
        <v>1</v>
      </c>
      <c r="AG165" s="29">
        <f>Sheet1!T165</f>
        <v>111058</v>
      </c>
      <c r="AH165" s="30">
        <f t="shared" si="16"/>
        <v>111058</v>
      </c>
      <c r="AL165" s="32">
        <v>8</v>
      </c>
      <c r="AN165" s="29">
        <f t="shared" si="17"/>
        <v>8884.64</v>
      </c>
      <c r="AO165" s="33" t="s">
        <v>2231</v>
      </c>
      <c r="AQ165" s="34" t="s">
        <v>2232</v>
      </c>
      <c r="AR165" s="34" t="s">
        <v>2233</v>
      </c>
      <c r="AS165" s="34" t="s">
        <v>2234</v>
      </c>
    </row>
    <row r="166" spans="3:45">
      <c r="C166" s="23" t="str">
        <f>VLOOKUP(O166,'[1]mã đối tượng'!$C:$F,4,0)</f>
        <v>N</v>
      </c>
      <c r="D166" s="24" t="s">
        <v>848</v>
      </c>
      <c r="E166" s="24" t="s">
        <v>24</v>
      </c>
      <c r="F166" s="37">
        <f>Sheet1!E166</f>
        <v>45888.605298460701</v>
      </c>
      <c r="G166" s="37">
        <f>Sheet1!F166</f>
        <v>45888.605298460701</v>
      </c>
      <c r="H166" s="25">
        <f>Sheet1!B166</f>
        <v>9105821823</v>
      </c>
      <c r="I166" s="37">
        <f t="shared" si="12"/>
        <v>45888.605298460701</v>
      </c>
      <c r="J166" s="25" t="str">
        <f t="shared" si="13"/>
        <v>NKHT2508/02984</v>
      </c>
      <c r="K166" s="77">
        <v>2984</v>
      </c>
      <c r="L166" s="27" t="s">
        <v>25</v>
      </c>
      <c r="M166" s="25" t="str">
        <f>Sheet1!A166</f>
        <v>00052392</v>
      </c>
      <c r="N166" s="28">
        <f t="shared" si="14"/>
        <v>45888.605298460701</v>
      </c>
      <c r="O166" s="25" t="str">
        <f>Sheet1!C166</f>
        <v>WIN-024</v>
      </c>
      <c r="S166" s="25" t="str">
        <f>Sheet1!N166</f>
        <v>4228 WM+ BDG Thửa 4128, KP Nội Hoá 2</v>
      </c>
      <c r="V166" s="25" t="str">
        <f t="shared" si="15"/>
        <v>4228 WM+ BDG Thửa 4128, KP Nội Hoá 2</v>
      </c>
      <c r="Y166" s="25" t="str">
        <f>Sheet1!X166</f>
        <v>TH200</v>
      </c>
      <c r="AB166" s="24" t="s">
        <v>2229</v>
      </c>
      <c r="AC166" s="24" t="s">
        <v>2230</v>
      </c>
      <c r="AE166" s="29">
        <f>Sheet1!U166</f>
        <v>1</v>
      </c>
      <c r="AG166" s="29">
        <f>Sheet1!T166</f>
        <v>55595</v>
      </c>
      <c r="AH166" s="30">
        <f t="shared" si="16"/>
        <v>55595</v>
      </c>
      <c r="AL166" s="32">
        <v>8</v>
      </c>
      <c r="AN166" s="29">
        <f t="shared" si="17"/>
        <v>4447.6000000000004</v>
      </c>
      <c r="AO166" s="33" t="s">
        <v>2231</v>
      </c>
      <c r="AQ166" s="34" t="s">
        <v>2232</v>
      </c>
      <c r="AR166" s="34" t="s">
        <v>2233</v>
      </c>
      <c r="AS166" s="34" t="s">
        <v>2234</v>
      </c>
    </row>
    <row r="167" spans="3:45">
      <c r="C167" s="23" t="str">
        <f>VLOOKUP(O167,'[1]mã đối tượng'!$C:$F,4,0)</f>
        <v>N</v>
      </c>
      <c r="D167" s="24" t="s">
        <v>848</v>
      </c>
      <c r="E167" s="24" t="s">
        <v>24</v>
      </c>
      <c r="F167" s="37">
        <f>Sheet1!E167</f>
        <v>45888.605298460701</v>
      </c>
      <c r="G167" s="37">
        <f>Sheet1!F167</f>
        <v>45888.605298460701</v>
      </c>
      <c r="H167" s="25">
        <f>Sheet1!B167</f>
        <v>9105821823</v>
      </c>
      <c r="I167" s="37">
        <f t="shared" si="12"/>
        <v>45888.605298460701</v>
      </c>
      <c r="J167" s="25" t="str">
        <f t="shared" si="13"/>
        <v>NKHT2508/02985</v>
      </c>
      <c r="K167" s="77">
        <v>2985</v>
      </c>
      <c r="L167" s="27" t="s">
        <v>25</v>
      </c>
      <c r="M167" s="25" t="str">
        <f>Sheet1!A167</f>
        <v>00052392</v>
      </c>
      <c r="N167" s="28">
        <f t="shared" si="14"/>
        <v>45888.605298460701</v>
      </c>
      <c r="O167" s="25" t="str">
        <f>Sheet1!C167</f>
        <v>WIN-024</v>
      </c>
      <c r="S167" s="25" t="str">
        <f>Sheet1!N167</f>
        <v>4228 WM+ BDG Thửa 4128, KP Nội Hoá 2</v>
      </c>
      <c r="V167" s="25" t="str">
        <f t="shared" si="15"/>
        <v>4228 WM+ BDG Thửa 4128, KP Nội Hoá 2</v>
      </c>
      <c r="Y167" s="25" t="str">
        <f>Sheet1!X167</f>
        <v>CN300</v>
      </c>
      <c r="AB167" s="24" t="s">
        <v>2229</v>
      </c>
      <c r="AC167" s="24" t="s">
        <v>2230</v>
      </c>
      <c r="AE167" s="29">
        <f>Sheet1!U167</f>
        <v>2</v>
      </c>
      <c r="AG167" s="29">
        <f>Sheet1!T167</f>
        <v>70950</v>
      </c>
      <c r="AH167" s="30">
        <f t="shared" si="16"/>
        <v>141900</v>
      </c>
      <c r="AL167" s="32">
        <v>8</v>
      </c>
      <c r="AN167" s="29">
        <f t="shared" si="17"/>
        <v>11352</v>
      </c>
      <c r="AO167" s="33" t="s">
        <v>2231</v>
      </c>
      <c r="AQ167" s="34" t="s">
        <v>2232</v>
      </c>
      <c r="AR167" s="34" t="s">
        <v>2233</v>
      </c>
      <c r="AS167" s="34" t="s">
        <v>2234</v>
      </c>
    </row>
    <row r="168" spans="3:45">
      <c r="C168" s="23" t="str">
        <f>VLOOKUP(O168,'[1]mã đối tượng'!$C:$F,4,0)</f>
        <v>N</v>
      </c>
      <c r="D168" s="24" t="s">
        <v>848</v>
      </c>
      <c r="E168" s="24" t="s">
        <v>24</v>
      </c>
      <c r="F168" s="37">
        <f>Sheet1!E168</f>
        <v>45888.605298460701</v>
      </c>
      <c r="G168" s="37">
        <f>Sheet1!F168</f>
        <v>45888.605298460701</v>
      </c>
      <c r="H168" s="25">
        <f>Sheet1!B168</f>
        <v>9105821823</v>
      </c>
      <c r="I168" s="37">
        <f t="shared" si="12"/>
        <v>45888.605298460701</v>
      </c>
      <c r="J168" s="25" t="str">
        <f t="shared" si="13"/>
        <v>NKHT2508/02986</v>
      </c>
      <c r="K168" s="77">
        <v>2986</v>
      </c>
      <c r="L168" s="27" t="s">
        <v>25</v>
      </c>
      <c r="M168" s="25" t="str">
        <f>Sheet1!A168</f>
        <v>00052392</v>
      </c>
      <c r="N168" s="28">
        <f t="shared" si="14"/>
        <v>45888.605298460701</v>
      </c>
      <c r="O168" s="25" t="str">
        <f>Sheet1!C168</f>
        <v>WIN-024</v>
      </c>
      <c r="S168" s="25" t="str">
        <f>Sheet1!N168</f>
        <v>4228 WM+ BDG Thửa 4128, KP Nội Hoá 2</v>
      </c>
      <c r="V168" s="25" t="str">
        <f t="shared" si="15"/>
        <v>4228 WM+ BDG Thửa 4128, KP Nội Hoá 2</v>
      </c>
      <c r="Y168" s="25" t="str">
        <f>Sheet1!X168</f>
        <v>GXD500</v>
      </c>
      <c r="AB168" s="24" t="s">
        <v>2229</v>
      </c>
      <c r="AC168" s="24" t="s">
        <v>2230</v>
      </c>
      <c r="AE168" s="29">
        <f>Sheet1!U168</f>
        <v>3</v>
      </c>
      <c r="AG168" s="29">
        <f>Sheet1!T168</f>
        <v>111606</v>
      </c>
      <c r="AH168" s="30">
        <f t="shared" si="16"/>
        <v>334818</v>
      </c>
      <c r="AL168" s="32">
        <v>8</v>
      </c>
      <c r="AN168" s="29">
        <f t="shared" si="17"/>
        <v>26785.440000000002</v>
      </c>
      <c r="AO168" s="33" t="s">
        <v>2231</v>
      </c>
      <c r="AQ168" s="34" t="s">
        <v>2232</v>
      </c>
      <c r="AR168" s="34" t="s">
        <v>2233</v>
      </c>
      <c r="AS168" s="34" t="s">
        <v>2234</v>
      </c>
    </row>
    <row r="169" spans="3:45">
      <c r="C169" s="23" t="str">
        <f>VLOOKUP(O169,'[1]mã đối tượng'!$C:$F,4,0)</f>
        <v>B</v>
      </c>
      <c r="D169" s="24" t="s">
        <v>848</v>
      </c>
      <c r="E169" s="24" t="s">
        <v>24</v>
      </c>
      <c r="F169" s="37">
        <f>Sheet1!E169</f>
        <v>45888.605725196801</v>
      </c>
      <c r="G169" s="37">
        <f>Sheet1!F169</f>
        <v>45888.605725196801</v>
      </c>
      <c r="H169" s="25">
        <f>Sheet1!B169</f>
        <v>9105821867</v>
      </c>
      <c r="I169" s="37">
        <f t="shared" si="12"/>
        <v>45888.605725196801</v>
      </c>
      <c r="J169" s="25" t="str">
        <f t="shared" si="13"/>
        <v>NKHT2508/02987</v>
      </c>
      <c r="K169" s="77">
        <v>2987</v>
      </c>
      <c r="L169" s="27" t="s">
        <v>25</v>
      </c>
      <c r="M169" s="25" t="str">
        <f>Sheet1!A169</f>
        <v>00012114</v>
      </c>
      <c r="N169" s="28">
        <f t="shared" si="14"/>
        <v>45888.605725196801</v>
      </c>
      <c r="O169" s="25" t="str">
        <f>Sheet1!C169</f>
        <v>WIN-006</v>
      </c>
      <c r="S169" s="25" t="str">
        <f>Sheet1!N169</f>
        <v>2A64 WM+ HDG 305 Nguyễn Hữu Cầu</v>
      </c>
      <c r="V169" s="25" t="str">
        <f t="shared" si="15"/>
        <v>2A64 WM+ HDG 305 Nguyễn Hữu Cầu</v>
      </c>
      <c r="Y169" s="25" t="str">
        <f>Sheet1!X169</f>
        <v>MNH250</v>
      </c>
      <c r="AB169" s="24" t="s">
        <v>2229</v>
      </c>
      <c r="AC169" s="24" t="s">
        <v>2230</v>
      </c>
      <c r="AE169" s="29">
        <f>Sheet1!U169</f>
        <v>2</v>
      </c>
      <c r="AG169" s="29">
        <f>Sheet1!T169</f>
        <v>46000</v>
      </c>
      <c r="AH169" s="30">
        <f t="shared" si="16"/>
        <v>92000</v>
      </c>
      <c r="AL169" s="32">
        <v>8</v>
      </c>
      <c r="AN169" s="29">
        <f t="shared" si="17"/>
        <v>7360</v>
      </c>
      <c r="AO169" s="33" t="s">
        <v>2231</v>
      </c>
      <c r="AQ169" s="34" t="s">
        <v>2232</v>
      </c>
      <c r="AR169" s="34" t="s">
        <v>2233</v>
      </c>
      <c r="AS169" s="34" t="s">
        <v>2234</v>
      </c>
    </row>
    <row r="170" spans="3:45">
      <c r="C170" s="23" t="str">
        <f>VLOOKUP(O170,'[1]mã đối tượng'!$C:$F,4,0)</f>
        <v>N</v>
      </c>
      <c r="D170" s="24" t="s">
        <v>848</v>
      </c>
      <c r="E170" s="24" t="s">
        <v>24</v>
      </c>
      <c r="F170" s="37">
        <f>Sheet1!E170</f>
        <v>45888.608927974499</v>
      </c>
      <c r="G170" s="37">
        <f>Sheet1!F170</f>
        <v>45888.608927974499</v>
      </c>
      <c r="H170" s="25">
        <f>Sheet1!B170</f>
        <v>9105821892</v>
      </c>
      <c r="I170" s="37">
        <f t="shared" si="12"/>
        <v>45888.608927974499</v>
      </c>
      <c r="J170" s="25" t="str">
        <f t="shared" si="13"/>
        <v>NKHT2508/02988</v>
      </c>
      <c r="K170" s="77">
        <v>2988</v>
      </c>
      <c r="L170" s="27" t="s">
        <v>25</v>
      </c>
      <c r="M170" s="25" t="str">
        <f>Sheet1!A170</f>
        <v>00132285</v>
      </c>
      <c r="N170" s="28">
        <f t="shared" si="14"/>
        <v>45888.608927974499</v>
      </c>
      <c r="O170" s="25" t="str">
        <f>Sheet1!C170</f>
        <v>WIN</v>
      </c>
      <c r="S170" s="25" t="str">
        <f>Sheet1!N170</f>
        <v>3126 WM+ HCM 649/115C Điện Biên Phủ</v>
      </c>
      <c r="V170" s="25" t="str">
        <f t="shared" si="15"/>
        <v>3126 WM+ HCM 649/115C Điện Biên Phủ</v>
      </c>
      <c r="Y170" s="25" t="str">
        <f>Sheet1!X170</f>
        <v>GM500</v>
      </c>
      <c r="AB170" s="24" t="s">
        <v>2229</v>
      </c>
      <c r="AC170" s="24" t="s">
        <v>2230</v>
      </c>
      <c r="AE170" s="29">
        <f>Sheet1!U170</f>
        <v>1</v>
      </c>
      <c r="AG170" s="29">
        <f>Sheet1!T170</f>
        <v>111058</v>
      </c>
      <c r="AH170" s="30">
        <f t="shared" si="16"/>
        <v>111058</v>
      </c>
      <c r="AL170" s="32">
        <v>8</v>
      </c>
      <c r="AN170" s="29">
        <f t="shared" si="17"/>
        <v>8884.64</v>
      </c>
      <c r="AO170" s="33" t="s">
        <v>2231</v>
      </c>
      <c r="AQ170" s="34" t="s">
        <v>2232</v>
      </c>
      <c r="AR170" s="34" t="s">
        <v>2233</v>
      </c>
      <c r="AS170" s="34" t="s">
        <v>2234</v>
      </c>
    </row>
    <row r="171" spans="3:45">
      <c r="C171" s="23" t="str">
        <f>VLOOKUP(O171,'[1]mã đối tượng'!$C:$F,4,0)</f>
        <v>N</v>
      </c>
      <c r="D171" s="24" t="s">
        <v>848</v>
      </c>
      <c r="E171" s="24" t="s">
        <v>24</v>
      </c>
      <c r="F171" s="37">
        <f>Sheet1!E171</f>
        <v>45888.608927974499</v>
      </c>
      <c r="G171" s="37">
        <f>Sheet1!F171</f>
        <v>45888.608927974499</v>
      </c>
      <c r="H171" s="25">
        <f>Sheet1!B171</f>
        <v>9105821892</v>
      </c>
      <c r="I171" s="37">
        <f t="shared" si="12"/>
        <v>45888.608927974499</v>
      </c>
      <c r="J171" s="25" t="str">
        <f t="shared" si="13"/>
        <v>NKHT2508/02989</v>
      </c>
      <c r="K171" s="77">
        <v>2989</v>
      </c>
      <c r="L171" s="27" t="s">
        <v>25</v>
      </c>
      <c r="M171" s="25" t="str">
        <f>Sheet1!A171</f>
        <v>00132285</v>
      </c>
      <c r="N171" s="28">
        <f t="shared" si="14"/>
        <v>45888.608927974499</v>
      </c>
      <c r="O171" s="25" t="str">
        <f>Sheet1!C171</f>
        <v>WIN</v>
      </c>
      <c r="S171" s="25" t="str">
        <f>Sheet1!N171</f>
        <v>3126 WM+ HCM 649/115C Điện Biên Phủ</v>
      </c>
      <c r="V171" s="25" t="str">
        <f t="shared" si="15"/>
        <v>3126 WM+ HCM 649/115C Điện Biên Phủ</v>
      </c>
      <c r="Y171" s="25" t="str">
        <f>Sheet1!X171</f>
        <v>TH200</v>
      </c>
      <c r="AB171" s="24" t="s">
        <v>2229</v>
      </c>
      <c r="AC171" s="24" t="s">
        <v>2230</v>
      </c>
      <c r="AE171" s="29">
        <f>Sheet1!U171</f>
        <v>3</v>
      </c>
      <c r="AG171" s="29">
        <f>Sheet1!T171</f>
        <v>55595</v>
      </c>
      <c r="AH171" s="30">
        <f t="shared" si="16"/>
        <v>166785</v>
      </c>
      <c r="AL171" s="32">
        <v>8</v>
      </c>
      <c r="AN171" s="29">
        <f t="shared" si="17"/>
        <v>13342.800000000001</v>
      </c>
      <c r="AO171" s="33" t="s">
        <v>2231</v>
      </c>
      <c r="AQ171" s="34" t="s">
        <v>2232</v>
      </c>
      <c r="AR171" s="34" t="s">
        <v>2233</v>
      </c>
      <c r="AS171" s="34" t="s">
        <v>2234</v>
      </c>
    </row>
    <row r="172" spans="3:45">
      <c r="C172" s="23" t="str">
        <f>VLOOKUP(O172,'[1]mã đối tượng'!$C:$F,4,0)</f>
        <v>N</v>
      </c>
      <c r="D172" s="24" t="s">
        <v>848</v>
      </c>
      <c r="E172" s="24" t="s">
        <v>24</v>
      </c>
      <c r="F172" s="37">
        <f>Sheet1!E172</f>
        <v>45888.608927974499</v>
      </c>
      <c r="G172" s="37">
        <f>Sheet1!F172</f>
        <v>45888.608927974499</v>
      </c>
      <c r="H172" s="25">
        <f>Sheet1!B172</f>
        <v>9105821892</v>
      </c>
      <c r="I172" s="37">
        <f t="shared" si="12"/>
        <v>45888.608927974499</v>
      </c>
      <c r="J172" s="25" t="str">
        <f t="shared" si="13"/>
        <v>NKHT2508/02990</v>
      </c>
      <c r="K172" s="77">
        <v>2990</v>
      </c>
      <c r="L172" s="27" t="s">
        <v>25</v>
      </c>
      <c r="M172" s="25" t="str">
        <f>Sheet1!A172</f>
        <v>00132285</v>
      </c>
      <c r="N172" s="28">
        <f t="shared" si="14"/>
        <v>45888.608927974499</v>
      </c>
      <c r="O172" s="25" t="str">
        <f>Sheet1!C172</f>
        <v>WIN</v>
      </c>
      <c r="S172" s="25" t="str">
        <f>Sheet1!N172</f>
        <v>3126 WM+ HCM 649/115C Điện Biên Phủ</v>
      </c>
      <c r="V172" s="25" t="str">
        <f t="shared" si="15"/>
        <v>3126 WM+ HCM 649/115C Điện Biên Phủ</v>
      </c>
      <c r="Y172" s="25" t="str">
        <f>Sheet1!X172</f>
        <v>GL250KT</v>
      </c>
      <c r="AB172" s="24" t="s">
        <v>2229</v>
      </c>
      <c r="AC172" s="24" t="s">
        <v>2230</v>
      </c>
      <c r="AE172" s="29">
        <f>Sheet1!U172</f>
        <v>1</v>
      </c>
      <c r="AG172" s="29">
        <f>Sheet1!T172</f>
        <v>49500</v>
      </c>
      <c r="AH172" s="30">
        <f t="shared" si="16"/>
        <v>49500</v>
      </c>
      <c r="AL172" s="32">
        <v>8</v>
      </c>
      <c r="AN172" s="29">
        <f t="shared" si="17"/>
        <v>3960</v>
      </c>
      <c r="AO172" s="33" t="s">
        <v>2231</v>
      </c>
      <c r="AQ172" s="34" t="s">
        <v>2232</v>
      </c>
      <c r="AR172" s="34" t="s">
        <v>2233</v>
      </c>
      <c r="AS172" s="34" t="s">
        <v>2234</v>
      </c>
    </row>
    <row r="173" spans="3:45">
      <c r="C173" s="23" t="str">
        <f>VLOOKUP(O173,'[1]mã đối tượng'!$C:$F,4,0)</f>
        <v>B</v>
      </c>
      <c r="D173" s="24" t="s">
        <v>848</v>
      </c>
      <c r="E173" s="24" t="s">
        <v>24</v>
      </c>
      <c r="F173" s="37">
        <f>Sheet1!E173</f>
        <v>45888.611352465297</v>
      </c>
      <c r="G173" s="37">
        <f>Sheet1!F173</f>
        <v>45888.611352465297</v>
      </c>
      <c r="H173" s="25">
        <f>Sheet1!B173</f>
        <v>9105821947</v>
      </c>
      <c r="I173" s="37">
        <f t="shared" si="12"/>
        <v>45888.611352465297</v>
      </c>
      <c r="J173" s="25" t="str">
        <f t="shared" si="13"/>
        <v>NKHT2508/02991</v>
      </c>
      <c r="K173" s="77">
        <v>2991</v>
      </c>
      <c r="L173" s="27" t="s">
        <v>25</v>
      </c>
      <c r="M173" s="25" t="str">
        <f>Sheet1!A173</f>
        <v>00404538</v>
      </c>
      <c r="N173" s="28">
        <f t="shared" si="14"/>
        <v>45888.611352465297</v>
      </c>
      <c r="O173" s="25" t="str">
        <f>Sheet1!C173</f>
        <v>WIN-002</v>
      </c>
      <c r="S173" s="25" t="str">
        <f>Sheet1!N173</f>
        <v>4077 WM+ HNI TT18-50 KĐT Văn Phú</v>
      </c>
      <c r="V173" s="25" t="str">
        <f t="shared" si="15"/>
        <v>4077 WM+ HNI TT18-50 KĐT Văn Phú</v>
      </c>
      <c r="Y173" s="25" t="str">
        <f>Sheet1!X173</f>
        <v>GM500</v>
      </c>
      <c r="AB173" s="24" t="s">
        <v>2229</v>
      </c>
      <c r="AC173" s="24" t="s">
        <v>2230</v>
      </c>
      <c r="AE173" s="29">
        <f>Sheet1!U173</f>
        <v>1</v>
      </c>
      <c r="AG173" s="29">
        <f>Sheet1!T173</f>
        <v>111058</v>
      </c>
      <c r="AH173" s="30">
        <f t="shared" si="16"/>
        <v>111058</v>
      </c>
      <c r="AL173" s="32">
        <v>8</v>
      </c>
      <c r="AN173" s="29">
        <f t="shared" si="17"/>
        <v>8884.64</v>
      </c>
      <c r="AO173" s="33" t="s">
        <v>2231</v>
      </c>
      <c r="AQ173" s="34" t="s">
        <v>2232</v>
      </c>
      <c r="AR173" s="34" t="s">
        <v>2233</v>
      </c>
      <c r="AS173" s="34" t="s">
        <v>2234</v>
      </c>
    </row>
    <row r="174" spans="3:45">
      <c r="C174" s="23" t="str">
        <f>VLOOKUP(O174,'[1]mã đối tượng'!$C:$F,4,0)</f>
        <v>B</v>
      </c>
      <c r="D174" s="24" t="s">
        <v>848</v>
      </c>
      <c r="E174" s="24" t="s">
        <v>24</v>
      </c>
      <c r="F174" s="37">
        <f>Sheet1!E174</f>
        <v>45888.612365740701</v>
      </c>
      <c r="G174" s="37">
        <f>Sheet1!F174</f>
        <v>45888.612365740701</v>
      </c>
      <c r="H174" s="25">
        <f>Sheet1!B174</f>
        <v>9105821920</v>
      </c>
      <c r="I174" s="37">
        <f t="shared" si="12"/>
        <v>45888.612365740701</v>
      </c>
      <c r="J174" s="25" t="str">
        <f t="shared" si="13"/>
        <v>NKHT2508/02992</v>
      </c>
      <c r="K174" s="77">
        <v>2992</v>
      </c>
      <c r="L174" s="27" t="s">
        <v>25</v>
      </c>
      <c r="M174" s="25" t="str">
        <f>Sheet1!A174</f>
        <v>00009461</v>
      </c>
      <c r="N174" s="28">
        <f t="shared" si="14"/>
        <v>45888.612365740701</v>
      </c>
      <c r="O174" s="25" t="str">
        <f>Sheet1!C174</f>
        <v>WIN-029</v>
      </c>
      <c r="S174" s="25" t="str">
        <f>Sheet1!N174</f>
        <v>2AUQ WM+ VPC Bảo Đức, Đạo Đức</v>
      </c>
      <c r="V174" s="25" t="str">
        <f t="shared" si="15"/>
        <v>2AUQ WM+ VPC Bảo Đức, Đạo Đức</v>
      </c>
      <c r="Y174" s="25" t="str">
        <f>Sheet1!X174</f>
        <v>GM500</v>
      </c>
      <c r="AB174" s="24" t="s">
        <v>2229</v>
      </c>
      <c r="AC174" s="24" t="s">
        <v>2230</v>
      </c>
      <c r="AE174" s="29">
        <f>Sheet1!U174</f>
        <v>1</v>
      </c>
      <c r="AG174" s="29">
        <f>Sheet1!T174</f>
        <v>111058</v>
      </c>
      <c r="AH174" s="30">
        <f t="shared" si="16"/>
        <v>111058</v>
      </c>
      <c r="AL174" s="32">
        <v>8</v>
      </c>
      <c r="AN174" s="29">
        <f t="shared" si="17"/>
        <v>8884.64</v>
      </c>
      <c r="AO174" s="33" t="s">
        <v>2231</v>
      </c>
      <c r="AQ174" s="34" t="s">
        <v>2232</v>
      </c>
      <c r="AR174" s="34" t="s">
        <v>2233</v>
      </c>
      <c r="AS174" s="34" t="s">
        <v>2234</v>
      </c>
    </row>
    <row r="175" spans="3:45">
      <c r="C175" s="23" t="str">
        <f>VLOOKUP(O175,'[1]mã đối tượng'!$C:$F,4,0)</f>
        <v>N</v>
      </c>
      <c r="D175" s="24" t="s">
        <v>848</v>
      </c>
      <c r="E175" s="24" t="s">
        <v>24</v>
      </c>
      <c r="F175" s="37">
        <f>Sheet1!E175</f>
        <v>45888.613254398202</v>
      </c>
      <c r="G175" s="37">
        <f>Sheet1!F175</f>
        <v>45888.613254398202</v>
      </c>
      <c r="H175" s="25">
        <f>Sheet1!B175</f>
        <v>9105821959</v>
      </c>
      <c r="I175" s="37">
        <f t="shared" si="12"/>
        <v>45888.613254398202</v>
      </c>
      <c r="J175" s="25" t="str">
        <f t="shared" si="13"/>
        <v>NKHT2508/02993</v>
      </c>
      <c r="K175" s="77">
        <v>2993</v>
      </c>
      <c r="L175" s="27" t="s">
        <v>25</v>
      </c>
      <c r="M175" s="25" t="str">
        <f>Sheet1!A175</f>
        <v>00132291</v>
      </c>
      <c r="N175" s="28">
        <f t="shared" si="14"/>
        <v>45888.613254398202</v>
      </c>
      <c r="O175" s="25" t="str">
        <f>Sheet1!C175</f>
        <v>WIN</v>
      </c>
      <c r="S175" s="25" t="str">
        <f>Sheet1!N175</f>
        <v>4027 WIN HCM 4/1D Ấp Nam Thới</v>
      </c>
      <c r="V175" s="25" t="str">
        <f t="shared" si="15"/>
        <v>4027 WIN HCM 4/1D Ấp Nam Thới</v>
      </c>
      <c r="Y175" s="25" t="str">
        <f>Sheet1!X175</f>
        <v>CGM300</v>
      </c>
      <c r="AB175" s="24" t="s">
        <v>2229</v>
      </c>
      <c r="AC175" s="24" t="s">
        <v>2230</v>
      </c>
      <c r="AE175" s="29">
        <f>Sheet1!U175</f>
        <v>2</v>
      </c>
      <c r="AG175" s="29">
        <f>Sheet1!T175</f>
        <v>73431</v>
      </c>
      <c r="AH175" s="30">
        <f t="shared" si="16"/>
        <v>146862</v>
      </c>
      <c r="AL175" s="32">
        <v>8</v>
      </c>
      <c r="AN175" s="29">
        <f t="shared" si="17"/>
        <v>11748.960000000001</v>
      </c>
      <c r="AO175" s="33" t="s">
        <v>2231</v>
      </c>
      <c r="AQ175" s="34" t="s">
        <v>2232</v>
      </c>
      <c r="AR175" s="34" t="s">
        <v>2233</v>
      </c>
      <c r="AS175" s="34" t="s">
        <v>2234</v>
      </c>
    </row>
    <row r="176" spans="3:45">
      <c r="C176" s="23" t="str">
        <f>VLOOKUP(O176,'[1]mã đối tượng'!$C:$F,4,0)</f>
        <v>N</v>
      </c>
      <c r="D176" s="24" t="s">
        <v>848</v>
      </c>
      <c r="E176" s="24" t="s">
        <v>24</v>
      </c>
      <c r="F176" s="37">
        <f>Sheet1!E176</f>
        <v>45888.613254398202</v>
      </c>
      <c r="G176" s="37">
        <f>Sheet1!F176</f>
        <v>45888.613254398202</v>
      </c>
      <c r="H176" s="25">
        <f>Sheet1!B176</f>
        <v>9105821959</v>
      </c>
      <c r="I176" s="37">
        <f t="shared" si="12"/>
        <v>45888.613254398202</v>
      </c>
      <c r="J176" s="25" t="str">
        <f t="shared" si="13"/>
        <v>NKHT2508/02994</v>
      </c>
      <c r="K176" s="77">
        <v>2994</v>
      </c>
      <c r="L176" s="27" t="s">
        <v>25</v>
      </c>
      <c r="M176" s="25" t="str">
        <f>Sheet1!A176</f>
        <v>00132291</v>
      </c>
      <c r="N176" s="28">
        <f t="shared" si="14"/>
        <v>45888.613254398202</v>
      </c>
      <c r="O176" s="25" t="str">
        <f>Sheet1!C176</f>
        <v>WIN</v>
      </c>
      <c r="S176" s="25" t="str">
        <f>Sheet1!N176</f>
        <v>4027 WIN HCM 4/1D Ấp Nam Thới</v>
      </c>
      <c r="V176" s="25" t="str">
        <f t="shared" si="15"/>
        <v>4027 WIN HCM 4/1D Ấp Nam Thới</v>
      </c>
      <c r="Y176" s="25" t="str">
        <f>Sheet1!X176</f>
        <v>GL250KT</v>
      </c>
      <c r="AB176" s="24" t="s">
        <v>2229</v>
      </c>
      <c r="AC176" s="24" t="s">
        <v>2230</v>
      </c>
      <c r="AE176" s="29">
        <f>Sheet1!U176</f>
        <v>5</v>
      </c>
      <c r="AG176" s="29">
        <f>Sheet1!T176</f>
        <v>49500</v>
      </c>
      <c r="AH176" s="30">
        <f t="shared" si="16"/>
        <v>247500</v>
      </c>
      <c r="AL176" s="32">
        <v>8</v>
      </c>
      <c r="AN176" s="29">
        <f t="shared" si="17"/>
        <v>19800</v>
      </c>
      <c r="AO176" s="33" t="s">
        <v>2231</v>
      </c>
      <c r="AQ176" s="34" t="s">
        <v>2232</v>
      </c>
      <c r="AR176" s="34" t="s">
        <v>2233</v>
      </c>
      <c r="AS176" s="34" t="s">
        <v>2234</v>
      </c>
    </row>
    <row r="177" spans="3:45">
      <c r="C177" s="23" t="str">
        <f>VLOOKUP(O177,'[1]mã đối tượng'!$C:$F,4,0)</f>
        <v>N</v>
      </c>
      <c r="D177" s="24" t="s">
        <v>848</v>
      </c>
      <c r="E177" s="24" t="s">
        <v>24</v>
      </c>
      <c r="F177" s="37">
        <f>Sheet1!E177</f>
        <v>45888.613254398202</v>
      </c>
      <c r="G177" s="37">
        <f>Sheet1!F177</f>
        <v>45888.613254398202</v>
      </c>
      <c r="H177" s="25">
        <f>Sheet1!B177</f>
        <v>9105821959</v>
      </c>
      <c r="I177" s="37">
        <f t="shared" si="12"/>
        <v>45888.613254398202</v>
      </c>
      <c r="J177" s="25" t="str">
        <f t="shared" si="13"/>
        <v>NKHT2508/02995</v>
      </c>
      <c r="K177" s="77">
        <v>2995</v>
      </c>
      <c r="L177" s="27" t="s">
        <v>25</v>
      </c>
      <c r="M177" s="25" t="str">
        <f>Sheet1!A177</f>
        <v>00132291</v>
      </c>
      <c r="N177" s="28">
        <f t="shared" si="14"/>
        <v>45888.613254398202</v>
      </c>
      <c r="O177" s="25" t="str">
        <f>Sheet1!C177</f>
        <v>WIN</v>
      </c>
      <c r="S177" s="25" t="str">
        <f>Sheet1!N177</f>
        <v>4027 WIN HCM 4/1D Ấp Nam Thới</v>
      </c>
      <c r="V177" s="25" t="str">
        <f t="shared" si="15"/>
        <v>4027 WIN HCM 4/1D Ấp Nam Thới</v>
      </c>
      <c r="Y177" s="25" t="str">
        <f>Sheet1!X177</f>
        <v>GM500</v>
      </c>
      <c r="AB177" s="24" t="s">
        <v>2229</v>
      </c>
      <c r="AC177" s="24" t="s">
        <v>2230</v>
      </c>
      <c r="AE177" s="29">
        <f>Sheet1!U177</f>
        <v>7</v>
      </c>
      <c r="AG177" s="29">
        <f>Sheet1!T177</f>
        <v>111058</v>
      </c>
      <c r="AH177" s="30">
        <f t="shared" si="16"/>
        <v>777406</v>
      </c>
      <c r="AL177" s="32">
        <v>8</v>
      </c>
      <c r="AN177" s="29">
        <f t="shared" si="17"/>
        <v>62192.480000000003</v>
      </c>
      <c r="AO177" s="33" t="s">
        <v>2231</v>
      </c>
      <c r="AQ177" s="34" t="s">
        <v>2232</v>
      </c>
      <c r="AR177" s="34" t="s">
        <v>2233</v>
      </c>
      <c r="AS177" s="34" t="s">
        <v>2234</v>
      </c>
    </row>
    <row r="178" spans="3:45">
      <c r="C178" s="23" t="str">
        <f>VLOOKUP(O178,'[1]mã đối tượng'!$C:$F,4,0)</f>
        <v>B</v>
      </c>
      <c r="D178" s="24" t="s">
        <v>848</v>
      </c>
      <c r="E178" s="24" t="s">
        <v>24</v>
      </c>
      <c r="F178" s="37">
        <f>Sheet1!E178</f>
        <v>45888.616105243098</v>
      </c>
      <c r="G178" s="37">
        <f>Sheet1!F178</f>
        <v>45888.616105243098</v>
      </c>
      <c r="H178" s="25">
        <f>Sheet1!B178</f>
        <v>9105821973</v>
      </c>
      <c r="I178" s="37">
        <f t="shared" si="12"/>
        <v>45888.616105243098</v>
      </c>
      <c r="J178" s="25" t="str">
        <f t="shared" si="13"/>
        <v>NKHT2508/02996</v>
      </c>
      <c r="K178" s="77">
        <v>2996</v>
      </c>
      <c r="L178" s="27" t="s">
        <v>25</v>
      </c>
      <c r="M178" s="25" t="str">
        <f>Sheet1!A178</f>
        <v>00027735</v>
      </c>
      <c r="N178" s="28">
        <f t="shared" si="14"/>
        <v>45888.616105243098</v>
      </c>
      <c r="O178" s="25" t="str">
        <f>Sheet1!C178</f>
        <v>WIN-020</v>
      </c>
      <c r="S178" s="25" t="str">
        <f>Sheet1!N178</f>
        <v>2AT4 WM+ THA Phố Mới, Nông Cống</v>
      </c>
      <c r="V178" s="25" t="str">
        <f t="shared" si="15"/>
        <v>2AT4 WM+ THA Phố Mới, Nông Cống</v>
      </c>
      <c r="Y178" s="25" t="str">
        <f>Sheet1!X178</f>
        <v>TH200</v>
      </c>
      <c r="AB178" s="24" t="s">
        <v>2229</v>
      </c>
      <c r="AC178" s="24" t="s">
        <v>2230</v>
      </c>
      <c r="AE178" s="29">
        <f>Sheet1!U178</f>
        <v>1</v>
      </c>
      <c r="AG178" s="29">
        <f>Sheet1!T178</f>
        <v>55595</v>
      </c>
      <c r="AH178" s="30">
        <f t="shared" si="16"/>
        <v>55595</v>
      </c>
      <c r="AL178" s="32">
        <v>8</v>
      </c>
      <c r="AN178" s="29">
        <f t="shared" si="17"/>
        <v>4447.6000000000004</v>
      </c>
      <c r="AO178" s="33" t="s">
        <v>2231</v>
      </c>
      <c r="AQ178" s="34" t="s">
        <v>2232</v>
      </c>
      <c r="AR178" s="34" t="s">
        <v>2233</v>
      </c>
      <c r="AS178" s="34" t="s">
        <v>2234</v>
      </c>
    </row>
    <row r="179" spans="3:45">
      <c r="C179" s="23" t="str">
        <f>VLOOKUP(O179,'[1]mã đối tượng'!$C:$F,4,0)</f>
        <v>N</v>
      </c>
      <c r="D179" s="24" t="s">
        <v>848</v>
      </c>
      <c r="E179" s="24" t="s">
        <v>24</v>
      </c>
      <c r="F179" s="37">
        <f>Sheet1!E179</f>
        <v>45888.618520451397</v>
      </c>
      <c r="G179" s="37">
        <f>Sheet1!F179</f>
        <v>45888.618520451397</v>
      </c>
      <c r="H179" s="25">
        <f>Sheet1!B179</f>
        <v>9105821915</v>
      </c>
      <c r="I179" s="37">
        <f t="shared" si="12"/>
        <v>45888.618520451397</v>
      </c>
      <c r="J179" s="25" t="str">
        <f t="shared" si="13"/>
        <v>NKHT2508/02997</v>
      </c>
      <c r="K179" s="77">
        <v>2997</v>
      </c>
      <c r="L179" s="27" t="s">
        <v>25</v>
      </c>
      <c r="M179" s="25" t="str">
        <f>Sheet1!A179</f>
        <v>00012774</v>
      </c>
      <c r="N179" s="28">
        <f t="shared" si="14"/>
        <v>45888.618520451397</v>
      </c>
      <c r="O179" s="25" t="str">
        <f>Sheet1!C179</f>
        <v>WIN-047</v>
      </c>
      <c r="S179" s="25" t="str">
        <f>Sheet1!N179</f>
        <v>3697 WM+ VTU A7-10/7 Trung Tâm Chí Linh</v>
      </c>
      <c r="V179" s="25" t="str">
        <f t="shared" si="15"/>
        <v>3697 WM+ VTU A7-10/7 Trung Tâm Chí Linh</v>
      </c>
      <c r="Y179" s="25" t="str">
        <f>Sheet1!X179</f>
        <v>MNH250</v>
      </c>
      <c r="AB179" s="24" t="s">
        <v>2229</v>
      </c>
      <c r="AC179" s="24" t="s">
        <v>2230</v>
      </c>
      <c r="AE179" s="29">
        <f>Sheet1!U179</f>
        <v>2</v>
      </c>
      <c r="AG179" s="29">
        <f>Sheet1!T179</f>
        <v>46000</v>
      </c>
      <c r="AH179" s="30">
        <f t="shared" si="16"/>
        <v>92000</v>
      </c>
      <c r="AL179" s="32">
        <v>8</v>
      </c>
      <c r="AN179" s="29">
        <f t="shared" si="17"/>
        <v>7360</v>
      </c>
      <c r="AO179" s="33" t="s">
        <v>2231</v>
      </c>
      <c r="AQ179" s="34" t="s">
        <v>2232</v>
      </c>
      <c r="AR179" s="34" t="s">
        <v>2233</v>
      </c>
      <c r="AS179" s="34" t="s">
        <v>2234</v>
      </c>
    </row>
    <row r="180" spans="3:45">
      <c r="C180" s="23" t="str">
        <f>VLOOKUP(O180,'[1]mã đối tượng'!$C:$F,4,0)</f>
        <v>N</v>
      </c>
      <c r="D180" s="24" t="s">
        <v>848</v>
      </c>
      <c r="E180" s="24" t="s">
        <v>24</v>
      </c>
      <c r="F180" s="37">
        <f>Sheet1!E180</f>
        <v>45888.618520451397</v>
      </c>
      <c r="G180" s="37">
        <f>Sheet1!F180</f>
        <v>45888.618520451397</v>
      </c>
      <c r="H180" s="25">
        <f>Sheet1!B180</f>
        <v>9105821915</v>
      </c>
      <c r="I180" s="37">
        <f t="shared" si="12"/>
        <v>45888.618520451397</v>
      </c>
      <c r="J180" s="25" t="str">
        <f t="shared" si="13"/>
        <v>NKHT2508/02998</v>
      </c>
      <c r="K180" s="77">
        <v>2998</v>
      </c>
      <c r="L180" s="27" t="s">
        <v>25</v>
      </c>
      <c r="M180" s="25" t="str">
        <f>Sheet1!A180</f>
        <v>00012774</v>
      </c>
      <c r="N180" s="28">
        <f t="shared" si="14"/>
        <v>45888.618520451397</v>
      </c>
      <c r="O180" s="25" t="str">
        <f>Sheet1!C180</f>
        <v>WIN-047</v>
      </c>
      <c r="S180" s="25" t="str">
        <f>Sheet1!N180</f>
        <v>3697 WM+ VTU A7-10/7 Trung Tâm Chí Linh</v>
      </c>
      <c r="V180" s="25" t="str">
        <f t="shared" si="15"/>
        <v>3697 WM+ VTU A7-10/7 Trung Tâm Chí Linh</v>
      </c>
      <c r="Y180" s="25" t="str">
        <f>Sheet1!X180</f>
        <v>CGM300</v>
      </c>
      <c r="AB180" s="24" t="s">
        <v>2229</v>
      </c>
      <c r="AC180" s="24" t="s">
        <v>2230</v>
      </c>
      <c r="AE180" s="29">
        <f>Sheet1!U180</f>
        <v>1</v>
      </c>
      <c r="AG180" s="29">
        <f>Sheet1!T180</f>
        <v>73431</v>
      </c>
      <c r="AH180" s="30">
        <f t="shared" si="16"/>
        <v>73431</v>
      </c>
      <c r="AL180" s="32">
        <v>8</v>
      </c>
      <c r="AN180" s="29">
        <f t="shared" si="17"/>
        <v>5874.4800000000005</v>
      </c>
      <c r="AO180" s="33" t="s">
        <v>2231</v>
      </c>
      <c r="AQ180" s="34" t="s">
        <v>2232</v>
      </c>
      <c r="AR180" s="34" t="s">
        <v>2233</v>
      </c>
      <c r="AS180" s="34" t="s">
        <v>2234</v>
      </c>
    </row>
    <row r="181" spans="3:45">
      <c r="C181" s="23" t="str">
        <f>VLOOKUP(O181,'[1]mã đối tượng'!$C:$F,4,0)</f>
        <v>N</v>
      </c>
      <c r="D181" s="24" t="s">
        <v>848</v>
      </c>
      <c r="E181" s="24" t="s">
        <v>24</v>
      </c>
      <c r="F181" s="37">
        <f>Sheet1!E181</f>
        <v>45888.619760914298</v>
      </c>
      <c r="G181" s="37">
        <f>Sheet1!F181</f>
        <v>45888.619760914298</v>
      </c>
      <c r="H181" s="25">
        <f>Sheet1!B181</f>
        <v>9105822003</v>
      </c>
      <c r="I181" s="37">
        <f t="shared" si="12"/>
        <v>45888.619760914298</v>
      </c>
      <c r="J181" s="25" t="str">
        <f t="shared" si="13"/>
        <v>NKHT2508/02999</v>
      </c>
      <c r="K181" s="77">
        <v>2999</v>
      </c>
      <c r="L181" s="27" t="s">
        <v>25</v>
      </c>
      <c r="M181" s="25" t="str">
        <f>Sheet1!A181</f>
        <v>00012775</v>
      </c>
      <c r="N181" s="28">
        <f t="shared" si="14"/>
        <v>45888.619760914298</v>
      </c>
      <c r="O181" s="25" t="str">
        <f>Sheet1!C181</f>
        <v>WIN-047</v>
      </c>
      <c r="S181" s="25" t="str">
        <f>Sheet1!N181</f>
        <v>6889 WM+ VTU 168 Nguyễn Văn Cừ</v>
      </c>
      <c r="V181" s="25" t="str">
        <f t="shared" si="15"/>
        <v>6889 WM+ VTU 168 Nguyễn Văn Cừ</v>
      </c>
      <c r="Y181" s="25" t="str">
        <f>Sheet1!X181</f>
        <v>TH200</v>
      </c>
      <c r="AB181" s="24" t="s">
        <v>2229</v>
      </c>
      <c r="AC181" s="24" t="s">
        <v>2230</v>
      </c>
      <c r="AE181" s="29">
        <f>Sheet1!U181</f>
        <v>6</v>
      </c>
      <c r="AG181" s="29">
        <f>Sheet1!T181</f>
        <v>55595</v>
      </c>
      <c r="AH181" s="30">
        <f t="shared" si="16"/>
        <v>333570</v>
      </c>
      <c r="AL181" s="32">
        <v>8</v>
      </c>
      <c r="AN181" s="29">
        <f t="shared" si="17"/>
        <v>26685.600000000002</v>
      </c>
      <c r="AO181" s="33" t="s">
        <v>2231</v>
      </c>
      <c r="AQ181" s="34" t="s">
        <v>2232</v>
      </c>
      <c r="AR181" s="34" t="s">
        <v>2233</v>
      </c>
      <c r="AS181" s="34" t="s">
        <v>2234</v>
      </c>
    </row>
    <row r="182" spans="3:45">
      <c r="C182" s="23" t="str">
        <f>VLOOKUP(O182,'[1]mã đối tượng'!$C:$F,4,0)</f>
        <v>N</v>
      </c>
      <c r="D182" s="24" t="s">
        <v>848</v>
      </c>
      <c r="E182" s="24" t="s">
        <v>24</v>
      </c>
      <c r="F182" s="37">
        <f>Sheet1!E182</f>
        <v>45888.619760914298</v>
      </c>
      <c r="G182" s="37">
        <f>Sheet1!F182</f>
        <v>45888.619760914298</v>
      </c>
      <c r="H182" s="25">
        <f>Sheet1!B182</f>
        <v>9105822003</v>
      </c>
      <c r="I182" s="37">
        <f t="shared" si="12"/>
        <v>45888.619760914298</v>
      </c>
      <c r="J182" s="25" t="str">
        <f t="shared" si="13"/>
        <v>NKHT2508/03000</v>
      </c>
      <c r="K182" s="77">
        <v>3000</v>
      </c>
      <c r="L182" s="27" t="s">
        <v>25</v>
      </c>
      <c r="M182" s="25" t="str">
        <f>Sheet1!A182</f>
        <v>00012775</v>
      </c>
      <c r="N182" s="28">
        <f t="shared" si="14"/>
        <v>45888.619760914298</v>
      </c>
      <c r="O182" s="25" t="str">
        <f>Sheet1!C182</f>
        <v>WIN-047</v>
      </c>
      <c r="S182" s="25" t="str">
        <f>Sheet1!N182</f>
        <v>6889 WM+ VTU 168 Nguyễn Văn Cừ</v>
      </c>
      <c r="V182" s="25" t="str">
        <f t="shared" si="15"/>
        <v>6889 WM+ VTU 168 Nguyễn Văn Cừ</v>
      </c>
      <c r="Y182" s="25" t="str">
        <f>Sheet1!X182</f>
        <v>GTLX250G</v>
      </c>
      <c r="AB182" s="24" t="s">
        <v>2229</v>
      </c>
      <c r="AC182" s="24" t="s">
        <v>2230</v>
      </c>
      <c r="AE182" s="29">
        <f>Sheet1!U182</f>
        <v>3</v>
      </c>
      <c r="AG182" s="29">
        <f>Sheet1!T182</f>
        <v>50182</v>
      </c>
      <c r="AH182" s="30">
        <f t="shared" si="16"/>
        <v>150546</v>
      </c>
      <c r="AL182" s="32">
        <v>8</v>
      </c>
      <c r="AN182" s="29">
        <f t="shared" si="17"/>
        <v>12043.68</v>
      </c>
      <c r="AO182" s="33" t="s">
        <v>2231</v>
      </c>
      <c r="AQ182" s="34" t="s">
        <v>2232</v>
      </c>
      <c r="AR182" s="34" t="s">
        <v>2233</v>
      </c>
      <c r="AS182" s="34" t="s">
        <v>2234</v>
      </c>
    </row>
    <row r="183" spans="3:45">
      <c r="C183" s="23" t="str">
        <f>VLOOKUP(O183,'[1]mã đối tượng'!$C:$F,4,0)</f>
        <v>B</v>
      </c>
      <c r="D183" s="24" t="s">
        <v>848</v>
      </c>
      <c r="E183" s="24" t="s">
        <v>24</v>
      </c>
      <c r="F183" s="37">
        <f>Sheet1!E183</f>
        <v>45888.620107557901</v>
      </c>
      <c r="G183" s="37">
        <f>Sheet1!F183</f>
        <v>45888.620107557901</v>
      </c>
      <c r="H183" s="25">
        <f>Sheet1!B183</f>
        <v>9105822010</v>
      </c>
      <c r="I183" s="37">
        <f t="shared" si="12"/>
        <v>45888.620107557901</v>
      </c>
      <c r="J183" s="25" t="str">
        <f t="shared" si="13"/>
        <v>NKHT2508/03001</v>
      </c>
      <c r="K183" s="77">
        <v>3001</v>
      </c>
      <c r="L183" s="27" t="s">
        <v>25</v>
      </c>
      <c r="M183" s="25" t="str">
        <f>Sheet1!A183</f>
        <v>00027736</v>
      </c>
      <c r="N183" s="28">
        <f t="shared" si="14"/>
        <v>45888.620107557901</v>
      </c>
      <c r="O183" s="25" t="str">
        <f>Sheet1!C183</f>
        <v>WIN-020</v>
      </c>
      <c r="S183" s="25" t="str">
        <f>Sheet1!N183</f>
        <v>3687 WM+ THA Lô 265-266 MBQH 121, Đông V</v>
      </c>
      <c r="V183" s="25" t="str">
        <f t="shared" si="15"/>
        <v>3687 WM+ THA Lô 265-266 MBQH 121, Đông V</v>
      </c>
      <c r="Y183" s="25" t="str">
        <f>Sheet1!X183</f>
        <v>GM500</v>
      </c>
      <c r="AB183" s="24" t="s">
        <v>2229</v>
      </c>
      <c r="AC183" s="24" t="s">
        <v>2230</v>
      </c>
      <c r="AE183" s="29">
        <f>Sheet1!U183</f>
        <v>1</v>
      </c>
      <c r="AG183" s="29">
        <f>Sheet1!T183</f>
        <v>111058</v>
      </c>
      <c r="AH183" s="30">
        <f t="shared" si="16"/>
        <v>111058</v>
      </c>
      <c r="AL183" s="32">
        <v>8</v>
      </c>
      <c r="AN183" s="29">
        <f t="shared" si="17"/>
        <v>8884.64</v>
      </c>
      <c r="AO183" s="33" t="s">
        <v>2231</v>
      </c>
      <c r="AQ183" s="34" t="s">
        <v>2232</v>
      </c>
      <c r="AR183" s="34" t="s">
        <v>2233</v>
      </c>
      <c r="AS183" s="34" t="s">
        <v>2234</v>
      </c>
    </row>
    <row r="184" spans="3:45">
      <c r="C184" s="23" t="str">
        <f>VLOOKUP(O184,'[1]mã đối tượng'!$C:$F,4,0)</f>
        <v>N</v>
      </c>
      <c r="D184" s="24" t="s">
        <v>848</v>
      </c>
      <c r="E184" s="24" t="s">
        <v>24</v>
      </c>
      <c r="F184" s="37">
        <f>Sheet1!E184</f>
        <v>45888.622611423598</v>
      </c>
      <c r="G184" s="37">
        <f>Sheet1!F184</f>
        <v>45888.622611423598</v>
      </c>
      <c r="H184" s="25">
        <f>Sheet1!B184</f>
        <v>9105822079</v>
      </c>
      <c r="I184" s="37">
        <f t="shared" si="12"/>
        <v>45888.622611423598</v>
      </c>
      <c r="J184" s="25" t="str">
        <f t="shared" si="13"/>
        <v>NKHT2508/03002</v>
      </c>
      <c r="K184" s="77">
        <v>3002</v>
      </c>
      <c r="L184" s="27" t="s">
        <v>25</v>
      </c>
      <c r="M184" s="25" t="str">
        <f>Sheet1!A184</f>
        <v>00052407</v>
      </c>
      <c r="N184" s="28">
        <f t="shared" si="14"/>
        <v>45888.622611423598</v>
      </c>
      <c r="O184" s="25" t="str">
        <f>Sheet1!C184</f>
        <v>WIN-024</v>
      </c>
      <c r="S184" s="25" t="str">
        <f>Sheet1!N184</f>
        <v>3892 WM+ BDG 323A Bình Thung</v>
      </c>
      <c r="V184" s="25" t="str">
        <f t="shared" si="15"/>
        <v>3892 WM+ BDG 323A Bình Thung</v>
      </c>
      <c r="Y184" s="25" t="str">
        <f>Sheet1!X184</f>
        <v>GM500</v>
      </c>
      <c r="AB184" s="24" t="s">
        <v>2229</v>
      </c>
      <c r="AC184" s="24" t="s">
        <v>2230</v>
      </c>
      <c r="AE184" s="29">
        <f>Sheet1!U184</f>
        <v>1</v>
      </c>
      <c r="AG184" s="29">
        <f>Sheet1!T184</f>
        <v>111058</v>
      </c>
      <c r="AH184" s="30">
        <f t="shared" si="16"/>
        <v>111058</v>
      </c>
      <c r="AL184" s="32">
        <v>8</v>
      </c>
      <c r="AN184" s="29">
        <f t="shared" si="17"/>
        <v>8884.64</v>
      </c>
      <c r="AO184" s="33" t="s">
        <v>2231</v>
      </c>
      <c r="AQ184" s="34" t="s">
        <v>2232</v>
      </c>
      <c r="AR184" s="34" t="s">
        <v>2233</v>
      </c>
      <c r="AS184" s="34" t="s">
        <v>2234</v>
      </c>
    </row>
    <row r="185" spans="3:45">
      <c r="C185" s="23" t="str">
        <f>VLOOKUP(O185,'[1]mã đối tượng'!$C:$F,4,0)</f>
        <v>N</v>
      </c>
      <c r="D185" s="24" t="s">
        <v>848</v>
      </c>
      <c r="E185" s="24" t="s">
        <v>24</v>
      </c>
      <c r="F185" s="37">
        <f>Sheet1!E185</f>
        <v>45888.622611423598</v>
      </c>
      <c r="G185" s="37">
        <f>Sheet1!F185</f>
        <v>45888.622611423598</v>
      </c>
      <c r="H185" s="25">
        <f>Sheet1!B185</f>
        <v>9105822079</v>
      </c>
      <c r="I185" s="37">
        <f t="shared" si="12"/>
        <v>45888.622611423598</v>
      </c>
      <c r="J185" s="25" t="str">
        <f t="shared" si="13"/>
        <v>NKHT2508/03003</v>
      </c>
      <c r="K185" s="77">
        <v>3003</v>
      </c>
      <c r="L185" s="27" t="s">
        <v>25</v>
      </c>
      <c r="M185" s="25" t="str">
        <f>Sheet1!A185</f>
        <v>00052407</v>
      </c>
      <c r="N185" s="28">
        <f t="shared" si="14"/>
        <v>45888.622611423598</v>
      </c>
      <c r="O185" s="25" t="str">
        <f>Sheet1!C185</f>
        <v>WIN-024</v>
      </c>
      <c r="S185" s="25" t="str">
        <f>Sheet1!N185</f>
        <v>3892 WM+ BDG 323A Bình Thung</v>
      </c>
      <c r="V185" s="25" t="str">
        <f t="shared" si="15"/>
        <v>3892 WM+ BDG 323A Bình Thung</v>
      </c>
      <c r="Y185" s="25" t="str">
        <f>Sheet1!X185</f>
        <v>CGM300</v>
      </c>
      <c r="AB185" s="24" t="s">
        <v>2229</v>
      </c>
      <c r="AC185" s="24" t="s">
        <v>2230</v>
      </c>
      <c r="AE185" s="29">
        <f>Sheet1!U185</f>
        <v>1</v>
      </c>
      <c r="AG185" s="29">
        <f>Sheet1!T185</f>
        <v>73431</v>
      </c>
      <c r="AH185" s="30">
        <f t="shared" si="16"/>
        <v>73431</v>
      </c>
      <c r="AL185" s="32">
        <v>8</v>
      </c>
      <c r="AN185" s="29">
        <f t="shared" si="17"/>
        <v>5874.4800000000005</v>
      </c>
      <c r="AO185" s="33" t="s">
        <v>2231</v>
      </c>
      <c r="AQ185" s="34" t="s">
        <v>2232</v>
      </c>
      <c r="AR185" s="34" t="s">
        <v>2233</v>
      </c>
      <c r="AS185" s="34" t="s">
        <v>2234</v>
      </c>
    </row>
    <row r="186" spans="3:45">
      <c r="C186" s="23" t="str">
        <f>VLOOKUP(O186,'[1]mã đối tượng'!$C:$F,4,0)</f>
        <v>N</v>
      </c>
      <c r="D186" s="24" t="s">
        <v>848</v>
      </c>
      <c r="E186" s="24" t="s">
        <v>24</v>
      </c>
      <c r="F186" s="37">
        <f>Sheet1!E186</f>
        <v>45888.622611423598</v>
      </c>
      <c r="G186" s="37">
        <f>Sheet1!F186</f>
        <v>45888.622611423598</v>
      </c>
      <c r="H186" s="25">
        <f>Sheet1!B186</f>
        <v>9105822079</v>
      </c>
      <c r="I186" s="37">
        <f t="shared" si="12"/>
        <v>45888.622611423598</v>
      </c>
      <c r="J186" s="25" t="str">
        <f t="shared" si="13"/>
        <v>NKHT2508/03004</v>
      </c>
      <c r="K186" s="77">
        <v>3004</v>
      </c>
      <c r="L186" s="27" t="s">
        <v>25</v>
      </c>
      <c r="M186" s="25" t="str">
        <f>Sheet1!A186</f>
        <v>00052407</v>
      </c>
      <c r="N186" s="28">
        <f t="shared" si="14"/>
        <v>45888.622611423598</v>
      </c>
      <c r="O186" s="25" t="str">
        <f>Sheet1!C186</f>
        <v>WIN-024</v>
      </c>
      <c r="S186" s="25" t="str">
        <f>Sheet1!N186</f>
        <v>3892 WM+ BDG 323A Bình Thung</v>
      </c>
      <c r="V186" s="25" t="str">
        <f t="shared" si="15"/>
        <v>3892 WM+ BDG 323A Bình Thung</v>
      </c>
      <c r="Y186" s="25" t="str">
        <f>Sheet1!X186</f>
        <v>MNH250</v>
      </c>
      <c r="AB186" s="24" t="s">
        <v>2229</v>
      </c>
      <c r="AC186" s="24" t="s">
        <v>2230</v>
      </c>
      <c r="AE186" s="29">
        <f>Sheet1!U186</f>
        <v>1</v>
      </c>
      <c r="AG186" s="29">
        <f>Sheet1!T186</f>
        <v>46000</v>
      </c>
      <c r="AH186" s="30">
        <f t="shared" si="16"/>
        <v>46000</v>
      </c>
      <c r="AL186" s="32">
        <v>8</v>
      </c>
      <c r="AN186" s="29">
        <f t="shared" si="17"/>
        <v>3680</v>
      </c>
      <c r="AO186" s="33" t="s">
        <v>2231</v>
      </c>
      <c r="AQ186" s="34" t="s">
        <v>2232</v>
      </c>
      <c r="AR186" s="34" t="s">
        <v>2233</v>
      </c>
      <c r="AS186" s="34" t="s">
        <v>2234</v>
      </c>
    </row>
    <row r="187" spans="3:45">
      <c r="C187" s="23" t="str">
        <f>VLOOKUP(O187,'[1]mã đối tượng'!$C:$F,4,0)</f>
        <v>N</v>
      </c>
      <c r="D187" s="24" t="s">
        <v>848</v>
      </c>
      <c r="E187" s="24" t="s">
        <v>24</v>
      </c>
      <c r="F187" s="37">
        <f>Sheet1!E187</f>
        <v>45888.622611423598</v>
      </c>
      <c r="G187" s="37">
        <f>Sheet1!F187</f>
        <v>45888.622611423598</v>
      </c>
      <c r="H187" s="25">
        <f>Sheet1!B187</f>
        <v>9105822079</v>
      </c>
      <c r="I187" s="37">
        <f t="shared" si="12"/>
        <v>45888.622611423598</v>
      </c>
      <c r="J187" s="25" t="str">
        <f t="shared" si="13"/>
        <v>NKHT2508/03005</v>
      </c>
      <c r="K187" s="77">
        <v>3005</v>
      </c>
      <c r="L187" s="27" t="s">
        <v>25</v>
      </c>
      <c r="M187" s="25" t="str">
        <f>Sheet1!A187</f>
        <v>00052407</v>
      </c>
      <c r="N187" s="28">
        <f t="shared" si="14"/>
        <v>45888.622611423598</v>
      </c>
      <c r="O187" s="25" t="str">
        <f>Sheet1!C187</f>
        <v>WIN-024</v>
      </c>
      <c r="S187" s="25" t="str">
        <f>Sheet1!N187</f>
        <v>3892 WM+ BDG 323A Bình Thung</v>
      </c>
      <c r="V187" s="25" t="str">
        <f t="shared" si="15"/>
        <v>3892 WM+ BDG 323A Bình Thung</v>
      </c>
      <c r="Y187" s="25" t="str">
        <f>Sheet1!X187</f>
        <v>TH200</v>
      </c>
      <c r="AB187" s="24" t="s">
        <v>2229</v>
      </c>
      <c r="AC187" s="24" t="s">
        <v>2230</v>
      </c>
      <c r="AE187" s="29">
        <f>Sheet1!U187</f>
        <v>1</v>
      </c>
      <c r="AG187" s="29">
        <f>Sheet1!T187</f>
        <v>55595</v>
      </c>
      <c r="AH187" s="30">
        <f t="shared" si="16"/>
        <v>55595</v>
      </c>
      <c r="AL187" s="32">
        <v>8</v>
      </c>
      <c r="AN187" s="29">
        <f t="shared" si="17"/>
        <v>4447.6000000000004</v>
      </c>
      <c r="AO187" s="33" t="s">
        <v>2231</v>
      </c>
      <c r="AQ187" s="34" t="s">
        <v>2232</v>
      </c>
      <c r="AR187" s="34" t="s">
        <v>2233</v>
      </c>
      <c r="AS187" s="34" t="s">
        <v>2234</v>
      </c>
    </row>
    <row r="188" spans="3:45">
      <c r="C188" s="23" t="str">
        <f>VLOOKUP(O188,'[1]mã đối tượng'!$C:$F,4,0)</f>
        <v>N</v>
      </c>
      <c r="D188" s="24" t="s">
        <v>848</v>
      </c>
      <c r="E188" s="24" t="s">
        <v>24</v>
      </c>
      <c r="F188" s="37">
        <f>Sheet1!E188</f>
        <v>45888.622769756897</v>
      </c>
      <c r="G188" s="37">
        <f>Sheet1!F188</f>
        <v>45888.622769756897</v>
      </c>
      <c r="H188" s="25">
        <f>Sheet1!B188</f>
        <v>9105822109</v>
      </c>
      <c r="I188" s="37">
        <f t="shared" si="12"/>
        <v>45888.622769756897</v>
      </c>
      <c r="J188" s="25" t="str">
        <f t="shared" si="13"/>
        <v>NKHT2508/03006</v>
      </c>
      <c r="K188" s="77">
        <v>3006</v>
      </c>
      <c r="L188" s="27" t="s">
        <v>25</v>
      </c>
      <c r="M188" s="25" t="str">
        <f>Sheet1!A188</f>
        <v>00132304</v>
      </c>
      <c r="N188" s="28">
        <f t="shared" si="14"/>
        <v>45888.622769756897</v>
      </c>
      <c r="O188" s="25" t="str">
        <f>Sheet1!C188</f>
        <v>WIN</v>
      </c>
      <c r="S188" s="25" t="str">
        <f>Sheet1!N188</f>
        <v>6382 WM+ HCM 8/1A KP4</v>
      </c>
      <c r="V188" s="25" t="str">
        <f t="shared" si="15"/>
        <v>6382 WM+ HCM 8/1A KP4</v>
      </c>
      <c r="Y188" s="25" t="str">
        <f>Sheet1!X188</f>
        <v>GM500</v>
      </c>
      <c r="AB188" s="24" t="s">
        <v>2229</v>
      </c>
      <c r="AC188" s="24" t="s">
        <v>2230</v>
      </c>
      <c r="AE188" s="29">
        <f>Sheet1!U188</f>
        <v>1</v>
      </c>
      <c r="AG188" s="29">
        <f>Sheet1!T188</f>
        <v>111058</v>
      </c>
      <c r="AH188" s="30">
        <f t="shared" si="16"/>
        <v>111058</v>
      </c>
      <c r="AL188" s="32">
        <v>8</v>
      </c>
      <c r="AN188" s="29">
        <f t="shared" si="17"/>
        <v>8884.64</v>
      </c>
      <c r="AO188" s="33" t="s">
        <v>2231</v>
      </c>
      <c r="AQ188" s="34" t="s">
        <v>2232</v>
      </c>
      <c r="AR188" s="34" t="s">
        <v>2233</v>
      </c>
      <c r="AS188" s="34" t="s">
        <v>2234</v>
      </c>
    </row>
    <row r="189" spans="3:45">
      <c r="C189" s="23" t="str">
        <f>VLOOKUP(O189,'[1]mã đối tượng'!$C:$F,4,0)</f>
        <v>B</v>
      </c>
      <c r="D189" s="24" t="s">
        <v>848</v>
      </c>
      <c r="E189" s="24" t="s">
        <v>24</v>
      </c>
      <c r="F189" s="37">
        <f>Sheet1!E189</f>
        <v>45888.622908877303</v>
      </c>
      <c r="G189" s="37">
        <f>Sheet1!F189</f>
        <v>45888.622908877303</v>
      </c>
      <c r="H189" s="25">
        <f>Sheet1!B189</f>
        <v>9105822110</v>
      </c>
      <c r="I189" s="37">
        <f t="shared" si="12"/>
        <v>45888.622908877303</v>
      </c>
      <c r="J189" s="25" t="str">
        <f t="shared" si="13"/>
        <v>NKHT2508/03007</v>
      </c>
      <c r="K189" s="77">
        <v>3007</v>
      </c>
      <c r="L189" s="27" t="s">
        <v>25</v>
      </c>
      <c r="M189" s="25" t="str">
        <f>Sheet1!A189</f>
        <v>00404602</v>
      </c>
      <c r="N189" s="28">
        <f t="shared" si="14"/>
        <v>45888.622908877303</v>
      </c>
      <c r="O189" s="25" t="str">
        <f>Sheet1!C189</f>
        <v>WIN-002</v>
      </c>
      <c r="S189" s="25" t="str">
        <f>Sheet1!N189</f>
        <v>1585 WM HNI Tây Hồ</v>
      </c>
      <c r="V189" s="25" t="str">
        <f t="shared" si="15"/>
        <v>1585 WM HNI Tây Hồ</v>
      </c>
      <c r="Y189" s="25" t="str">
        <f>Sheet1!X189</f>
        <v>GXD500</v>
      </c>
      <c r="AB189" s="24" t="s">
        <v>2229</v>
      </c>
      <c r="AC189" s="24" t="s">
        <v>2230</v>
      </c>
      <c r="AE189" s="29">
        <f>Sheet1!U189</f>
        <v>1</v>
      </c>
      <c r="AG189" s="29">
        <f>Sheet1!T189</f>
        <v>111606</v>
      </c>
      <c r="AH189" s="30">
        <f t="shared" si="16"/>
        <v>111606</v>
      </c>
      <c r="AL189" s="32">
        <v>8</v>
      </c>
      <c r="AN189" s="29">
        <f t="shared" si="17"/>
        <v>8928.48</v>
      </c>
      <c r="AO189" s="33" t="s">
        <v>2231</v>
      </c>
      <c r="AQ189" s="34" t="s">
        <v>2232</v>
      </c>
      <c r="AR189" s="34" t="s">
        <v>2233</v>
      </c>
      <c r="AS189" s="34" t="s">
        <v>2234</v>
      </c>
    </row>
    <row r="190" spans="3:45">
      <c r="C190" s="23" t="str">
        <f>VLOOKUP(O190,'[1]mã đối tượng'!$C:$F,4,0)</f>
        <v>B</v>
      </c>
      <c r="D190" s="24" t="s">
        <v>848</v>
      </c>
      <c r="E190" s="24" t="s">
        <v>24</v>
      </c>
      <c r="F190" s="37">
        <f>Sheet1!E190</f>
        <v>45888.622908877303</v>
      </c>
      <c r="G190" s="37">
        <f>Sheet1!F190</f>
        <v>45888.622908877303</v>
      </c>
      <c r="H190" s="25">
        <f>Sheet1!B190</f>
        <v>9105822110</v>
      </c>
      <c r="I190" s="37">
        <f t="shared" si="12"/>
        <v>45888.622908877303</v>
      </c>
      <c r="J190" s="25" t="str">
        <f t="shared" si="13"/>
        <v>NKHT2508/03008</v>
      </c>
      <c r="K190" s="77">
        <v>3008</v>
      </c>
      <c r="L190" s="27" t="s">
        <v>25</v>
      </c>
      <c r="M190" s="25" t="str">
        <f>Sheet1!A190</f>
        <v>00404602</v>
      </c>
      <c r="N190" s="28">
        <f t="shared" si="14"/>
        <v>45888.622908877303</v>
      </c>
      <c r="O190" s="25" t="str">
        <f>Sheet1!C190</f>
        <v>WIN-002</v>
      </c>
      <c r="S190" s="25" t="str">
        <f>Sheet1!N190</f>
        <v>1585 WM HNI Tây Hồ</v>
      </c>
      <c r="V190" s="25" t="str">
        <f t="shared" si="15"/>
        <v>1585 WM HNI Tây Hồ</v>
      </c>
      <c r="Y190" s="25" t="str">
        <f>Sheet1!X190</f>
        <v>CN300</v>
      </c>
      <c r="AB190" s="24" t="s">
        <v>2229</v>
      </c>
      <c r="AC190" s="24" t="s">
        <v>2230</v>
      </c>
      <c r="AE190" s="29">
        <f>Sheet1!U190</f>
        <v>1</v>
      </c>
      <c r="AG190" s="29">
        <f>Sheet1!T190</f>
        <v>70950</v>
      </c>
      <c r="AH190" s="30">
        <f t="shared" si="16"/>
        <v>70950</v>
      </c>
      <c r="AL190" s="32">
        <v>8</v>
      </c>
      <c r="AN190" s="29">
        <f t="shared" si="17"/>
        <v>5676</v>
      </c>
      <c r="AO190" s="33" t="s">
        <v>2231</v>
      </c>
      <c r="AQ190" s="34" t="s">
        <v>2232</v>
      </c>
      <c r="AR190" s="34" t="s">
        <v>2233</v>
      </c>
      <c r="AS190" s="34" t="s">
        <v>2234</v>
      </c>
    </row>
    <row r="191" spans="3:45">
      <c r="C191" s="23" t="str">
        <f>VLOOKUP(O191,'[1]mã đối tượng'!$C:$F,4,0)</f>
        <v>B</v>
      </c>
      <c r="D191" s="24" t="s">
        <v>848</v>
      </c>
      <c r="E191" s="24" t="s">
        <v>24</v>
      </c>
      <c r="F191" s="37">
        <f>Sheet1!E191</f>
        <v>45888.622908877303</v>
      </c>
      <c r="G191" s="37">
        <f>Sheet1!F191</f>
        <v>45888.622908877303</v>
      </c>
      <c r="H191" s="25">
        <f>Sheet1!B191</f>
        <v>9105822110</v>
      </c>
      <c r="I191" s="37">
        <f t="shared" si="12"/>
        <v>45888.622908877303</v>
      </c>
      <c r="J191" s="25" t="str">
        <f t="shared" si="13"/>
        <v>NKHT2508/03009</v>
      </c>
      <c r="K191" s="77">
        <v>3009</v>
      </c>
      <c r="L191" s="27" t="s">
        <v>25</v>
      </c>
      <c r="M191" s="25" t="str">
        <f>Sheet1!A191</f>
        <v>00404602</v>
      </c>
      <c r="N191" s="28">
        <f t="shared" si="14"/>
        <v>45888.622908877303</v>
      </c>
      <c r="O191" s="25" t="str">
        <f>Sheet1!C191</f>
        <v>WIN-002</v>
      </c>
      <c r="S191" s="25" t="str">
        <f>Sheet1!N191</f>
        <v>1585 WM HNI Tây Hồ</v>
      </c>
      <c r="V191" s="25" t="str">
        <f t="shared" si="15"/>
        <v>1585 WM HNI Tây Hồ</v>
      </c>
      <c r="Y191" s="25" t="str">
        <f>Sheet1!X191</f>
        <v>CC300</v>
      </c>
      <c r="AB191" s="24" t="s">
        <v>2229</v>
      </c>
      <c r="AC191" s="24" t="s">
        <v>2230</v>
      </c>
      <c r="AE191" s="29">
        <f>Sheet1!U191</f>
        <v>3</v>
      </c>
      <c r="AG191" s="29">
        <f>Sheet1!T191</f>
        <v>74250</v>
      </c>
      <c r="AH191" s="30">
        <f t="shared" si="16"/>
        <v>222750</v>
      </c>
      <c r="AL191" s="32">
        <v>8</v>
      </c>
      <c r="AN191" s="29">
        <f t="shared" si="17"/>
        <v>17820</v>
      </c>
      <c r="AO191" s="33" t="s">
        <v>2231</v>
      </c>
      <c r="AQ191" s="34" t="s">
        <v>2232</v>
      </c>
      <c r="AR191" s="34" t="s">
        <v>2233</v>
      </c>
      <c r="AS191" s="34" t="s">
        <v>2234</v>
      </c>
    </row>
    <row r="192" spans="3:45">
      <c r="C192" s="23" t="str">
        <f>VLOOKUP(O192,'[1]mã đối tượng'!$C:$F,4,0)</f>
        <v>N</v>
      </c>
      <c r="D192" s="24" t="s">
        <v>848</v>
      </c>
      <c r="E192" s="24" t="s">
        <v>24</v>
      </c>
      <c r="F192" s="37">
        <f>Sheet1!E192</f>
        <v>45888.623063275503</v>
      </c>
      <c r="G192" s="37">
        <f>Sheet1!F192</f>
        <v>45888.623063275503</v>
      </c>
      <c r="H192" s="25">
        <f>Sheet1!B192</f>
        <v>9105822112</v>
      </c>
      <c r="I192" s="37">
        <f t="shared" si="12"/>
        <v>45888.623063275503</v>
      </c>
      <c r="J192" s="25" t="str">
        <f t="shared" si="13"/>
        <v>NKHT2508/03010</v>
      </c>
      <c r="K192" s="77">
        <v>3010</v>
      </c>
      <c r="L192" s="27" t="s">
        <v>25</v>
      </c>
      <c r="M192" s="25" t="str">
        <f>Sheet1!A192</f>
        <v>00006905</v>
      </c>
      <c r="N192" s="28">
        <f t="shared" si="14"/>
        <v>45888.623063275503</v>
      </c>
      <c r="O192" s="25" t="str">
        <f>Sheet1!C192</f>
        <v>WIN-022</v>
      </c>
      <c r="S192" s="25" t="str">
        <f>Sheet1!N192</f>
        <v>2AQS WM+ GLI 31 Phù Đổng</v>
      </c>
      <c r="V192" s="25" t="str">
        <f t="shared" si="15"/>
        <v>2AQS WM+ GLI 31 Phù Đổng</v>
      </c>
      <c r="Y192" s="25" t="str">
        <f>Sheet1!X192</f>
        <v>GM500</v>
      </c>
      <c r="AB192" s="24" t="s">
        <v>2229</v>
      </c>
      <c r="AC192" s="24" t="s">
        <v>2230</v>
      </c>
      <c r="AE192" s="29">
        <f>Sheet1!U192</f>
        <v>1</v>
      </c>
      <c r="AG192" s="29">
        <f>Sheet1!T192</f>
        <v>111058</v>
      </c>
      <c r="AH192" s="30">
        <f t="shared" si="16"/>
        <v>111058</v>
      </c>
      <c r="AL192" s="32">
        <v>8</v>
      </c>
      <c r="AN192" s="29">
        <f t="shared" si="17"/>
        <v>8884.64</v>
      </c>
      <c r="AO192" s="33" t="s">
        <v>2231</v>
      </c>
      <c r="AQ192" s="34" t="s">
        <v>2232</v>
      </c>
      <c r="AR192" s="34" t="s">
        <v>2233</v>
      </c>
      <c r="AS192" s="34" t="s">
        <v>2234</v>
      </c>
    </row>
    <row r="193" spans="3:45">
      <c r="C193" s="23" t="str">
        <f>VLOOKUP(O193,'[1]mã đối tượng'!$C:$F,4,0)</f>
        <v>N</v>
      </c>
      <c r="D193" s="24" t="s">
        <v>848</v>
      </c>
      <c r="E193" s="24" t="s">
        <v>24</v>
      </c>
      <c r="F193" s="37">
        <f>Sheet1!E193</f>
        <v>45888.623063275503</v>
      </c>
      <c r="G193" s="37">
        <f>Sheet1!F193</f>
        <v>45888.623063275503</v>
      </c>
      <c r="H193" s="25">
        <f>Sheet1!B193</f>
        <v>9105822112</v>
      </c>
      <c r="I193" s="37">
        <f t="shared" si="12"/>
        <v>45888.623063275503</v>
      </c>
      <c r="J193" s="25" t="str">
        <f t="shared" si="13"/>
        <v>NKHT2508/03011</v>
      </c>
      <c r="K193" s="77">
        <v>3011</v>
      </c>
      <c r="L193" s="27" t="s">
        <v>25</v>
      </c>
      <c r="M193" s="25" t="str">
        <f>Sheet1!A193</f>
        <v>00006905</v>
      </c>
      <c r="N193" s="28">
        <f t="shared" si="14"/>
        <v>45888.623063275503</v>
      </c>
      <c r="O193" s="25" t="str">
        <f>Sheet1!C193</f>
        <v>WIN-022</v>
      </c>
      <c r="S193" s="25" t="str">
        <f>Sheet1!N193</f>
        <v>2AQS WM+ GLI 31 Phù Đổng</v>
      </c>
      <c r="V193" s="25" t="str">
        <f t="shared" si="15"/>
        <v>2AQS WM+ GLI 31 Phù Đổng</v>
      </c>
      <c r="Y193" s="25" t="str">
        <f>Sheet1!X193</f>
        <v>GL250KT</v>
      </c>
      <c r="AB193" s="24" t="s">
        <v>2229</v>
      </c>
      <c r="AC193" s="24" t="s">
        <v>2230</v>
      </c>
      <c r="AE193" s="29">
        <f>Sheet1!U193</f>
        <v>1</v>
      </c>
      <c r="AG193" s="29">
        <f>Sheet1!T193</f>
        <v>49500</v>
      </c>
      <c r="AH193" s="30">
        <f t="shared" si="16"/>
        <v>49500</v>
      </c>
      <c r="AL193" s="32">
        <v>8</v>
      </c>
      <c r="AN193" s="29">
        <f t="shared" si="17"/>
        <v>3960</v>
      </c>
      <c r="AO193" s="33" t="s">
        <v>2231</v>
      </c>
      <c r="AQ193" s="34" t="s">
        <v>2232</v>
      </c>
      <c r="AR193" s="34" t="s">
        <v>2233</v>
      </c>
      <c r="AS193" s="34" t="s">
        <v>2234</v>
      </c>
    </row>
    <row r="194" spans="3:45">
      <c r="C194" s="23" t="str">
        <f>VLOOKUP(O194,'[1]mã đối tượng'!$C:$F,4,0)</f>
        <v>B</v>
      </c>
      <c r="D194" s="24" t="s">
        <v>848</v>
      </c>
      <c r="E194" s="24" t="s">
        <v>24</v>
      </c>
      <c r="F194" s="37">
        <f>Sheet1!E194</f>
        <v>45888.623338425903</v>
      </c>
      <c r="G194" s="37">
        <f>Sheet1!F194</f>
        <v>45888.623338425903</v>
      </c>
      <c r="H194" s="25">
        <f>Sheet1!B194</f>
        <v>9105822093</v>
      </c>
      <c r="I194" s="37">
        <f t="shared" si="12"/>
        <v>45888.623338425903</v>
      </c>
      <c r="J194" s="25" t="str">
        <f t="shared" si="13"/>
        <v>NKHT2508/03012</v>
      </c>
      <c r="K194" s="77">
        <v>3012</v>
      </c>
      <c r="L194" s="27" t="s">
        <v>25</v>
      </c>
      <c r="M194" s="25" t="str">
        <f>Sheet1!A194</f>
        <v>00039290</v>
      </c>
      <c r="N194" s="28">
        <f t="shared" si="14"/>
        <v>45888.623338425903</v>
      </c>
      <c r="O194" s="25" t="str">
        <f>Sheet1!C194</f>
        <v>WIN-007</v>
      </c>
      <c r="S194" s="25" t="str">
        <f>Sheet1!N194</f>
        <v>3708 WM+ QNH số 9 LK1 khu Bao Biển</v>
      </c>
      <c r="V194" s="25" t="str">
        <f t="shared" si="15"/>
        <v>3708 WM+ QNH số 9 LK1 khu Bao Biển</v>
      </c>
      <c r="Y194" s="25" t="str">
        <f>Sheet1!X194</f>
        <v>GM500</v>
      </c>
      <c r="AB194" s="24" t="s">
        <v>2229</v>
      </c>
      <c r="AC194" s="24" t="s">
        <v>2230</v>
      </c>
      <c r="AE194" s="29">
        <f>Sheet1!U194</f>
        <v>2</v>
      </c>
      <c r="AG194" s="29">
        <f>Sheet1!T194</f>
        <v>111058</v>
      </c>
      <c r="AH194" s="30">
        <f t="shared" si="16"/>
        <v>222116</v>
      </c>
      <c r="AL194" s="32">
        <v>8</v>
      </c>
      <c r="AN194" s="29">
        <f t="shared" si="17"/>
        <v>17769.28</v>
      </c>
      <c r="AO194" s="33" t="s">
        <v>2231</v>
      </c>
      <c r="AQ194" s="34" t="s">
        <v>2232</v>
      </c>
      <c r="AR194" s="34" t="s">
        <v>2233</v>
      </c>
      <c r="AS194" s="34" t="s">
        <v>2234</v>
      </c>
    </row>
    <row r="195" spans="3:45">
      <c r="C195" s="23" t="str">
        <f>VLOOKUP(O195,'[1]mã đối tượng'!$C:$F,4,0)</f>
        <v>B</v>
      </c>
      <c r="D195" s="24" t="s">
        <v>848</v>
      </c>
      <c r="E195" s="24" t="s">
        <v>24</v>
      </c>
      <c r="F195" s="37">
        <f>Sheet1!E195</f>
        <v>45888.629386689798</v>
      </c>
      <c r="G195" s="37">
        <f>Sheet1!F195</f>
        <v>45888.629386689798</v>
      </c>
      <c r="H195" s="25">
        <f>Sheet1!B195</f>
        <v>9105822238</v>
      </c>
      <c r="I195" s="37">
        <f t="shared" ref="I195:I258" si="18">G195</f>
        <v>45888.629386689798</v>
      </c>
      <c r="J195" s="25" t="str">
        <f t="shared" ref="J195:J258" si="19">"NKHT2508/0"&amp;VALUE(K195)</f>
        <v>NKHT2508/03013</v>
      </c>
      <c r="K195" s="77">
        <v>3013</v>
      </c>
      <c r="L195" s="27" t="s">
        <v>25</v>
      </c>
      <c r="M195" s="25" t="str">
        <f>Sheet1!A195</f>
        <v>00404658</v>
      </c>
      <c r="N195" s="28">
        <f t="shared" ref="N195:N258" si="20">G195</f>
        <v>45888.629386689798</v>
      </c>
      <c r="O195" s="25" t="str">
        <f>Sheet1!C195</f>
        <v>WIN-002</v>
      </c>
      <c r="S195" s="25" t="str">
        <f>Sheet1!N195</f>
        <v>4484 WM+ HNI Chợ Kim, Tổ 49 TT Đông Anh</v>
      </c>
      <c r="V195" s="25" t="str">
        <f t="shared" ref="V195:V258" si="21">S195</f>
        <v>4484 WM+ HNI Chợ Kim, Tổ 49 TT Đông Anh</v>
      </c>
      <c r="Y195" s="25" t="str">
        <f>Sheet1!X195</f>
        <v>MNH250</v>
      </c>
      <c r="AB195" s="24" t="s">
        <v>2229</v>
      </c>
      <c r="AC195" s="24" t="s">
        <v>2230</v>
      </c>
      <c r="AE195" s="29">
        <f>Sheet1!U195</f>
        <v>1</v>
      </c>
      <c r="AG195" s="29">
        <f>Sheet1!T195</f>
        <v>46000</v>
      </c>
      <c r="AH195" s="30">
        <f t="shared" ref="AH195:AH258" si="22">AE195*AG195</f>
        <v>46000</v>
      </c>
      <c r="AL195" s="32">
        <v>8</v>
      </c>
      <c r="AN195" s="29">
        <f t="shared" ref="AN195:AN258" si="23">AH195*8%</f>
        <v>3680</v>
      </c>
      <c r="AO195" s="33" t="s">
        <v>2231</v>
      </c>
      <c r="AQ195" s="34" t="s">
        <v>2232</v>
      </c>
      <c r="AR195" s="34" t="s">
        <v>2233</v>
      </c>
      <c r="AS195" s="34" t="s">
        <v>2234</v>
      </c>
    </row>
    <row r="196" spans="3:45">
      <c r="C196" s="23" t="str">
        <f>VLOOKUP(O196,'[1]mã đối tượng'!$C:$F,4,0)</f>
        <v>B</v>
      </c>
      <c r="D196" s="24" t="s">
        <v>848</v>
      </c>
      <c r="E196" s="24" t="s">
        <v>24</v>
      </c>
      <c r="F196" s="37">
        <f>Sheet1!E196</f>
        <v>45888.630070335603</v>
      </c>
      <c r="G196" s="37">
        <f>Sheet1!F196</f>
        <v>45888.630070335603</v>
      </c>
      <c r="H196" s="25">
        <f>Sheet1!B196</f>
        <v>9105822231</v>
      </c>
      <c r="I196" s="37">
        <f t="shared" si="18"/>
        <v>45888.630070335603</v>
      </c>
      <c r="J196" s="25" t="str">
        <f t="shared" si="19"/>
        <v>NKHT2508/03014</v>
      </c>
      <c r="K196" s="77">
        <v>3014</v>
      </c>
      <c r="L196" s="27" t="s">
        <v>25</v>
      </c>
      <c r="M196" s="25" t="str">
        <f>Sheet1!A196</f>
        <v>00404653</v>
      </c>
      <c r="N196" s="28">
        <f t="shared" si="20"/>
        <v>45888.630070335603</v>
      </c>
      <c r="O196" s="25" t="str">
        <f>Sheet1!C196</f>
        <v>WIN-002</v>
      </c>
      <c r="S196" s="25" t="str">
        <f>Sheet1!N196</f>
        <v>2392 WM+ HNI 56/143 Ng Chính</v>
      </c>
      <c r="V196" s="25" t="str">
        <f t="shared" si="21"/>
        <v>2392 WM+ HNI 56/143 Ng Chính</v>
      </c>
      <c r="Y196" s="25" t="str">
        <f>Sheet1!X196</f>
        <v>TH200</v>
      </c>
      <c r="AB196" s="24" t="s">
        <v>2229</v>
      </c>
      <c r="AC196" s="24" t="s">
        <v>2230</v>
      </c>
      <c r="AE196" s="29">
        <f>Sheet1!U196</f>
        <v>3</v>
      </c>
      <c r="AG196" s="29">
        <f>Sheet1!T196</f>
        <v>55595</v>
      </c>
      <c r="AH196" s="30">
        <f t="shared" si="22"/>
        <v>166785</v>
      </c>
      <c r="AL196" s="32">
        <v>8</v>
      </c>
      <c r="AN196" s="29">
        <f t="shared" si="23"/>
        <v>13342.800000000001</v>
      </c>
      <c r="AO196" s="33" t="s">
        <v>2231</v>
      </c>
      <c r="AQ196" s="34" t="s">
        <v>2232</v>
      </c>
      <c r="AR196" s="34" t="s">
        <v>2233</v>
      </c>
      <c r="AS196" s="34" t="s">
        <v>2234</v>
      </c>
    </row>
    <row r="197" spans="3:45">
      <c r="C197" s="23" t="str">
        <f>VLOOKUP(O197,'[1]mã đối tượng'!$C:$F,4,0)</f>
        <v>B</v>
      </c>
      <c r="D197" s="24" t="s">
        <v>848</v>
      </c>
      <c r="E197" s="24" t="s">
        <v>24</v>
      </c>
      <c r="F197" s="37">
        <f>Sheet1!E197</f>
        <v>45888.630189317097</v>
      </c>
      <c r="G197" s="37">
        <f>Sheet1!F197</f>
        <v>45888.630189317097</v>
      </c>
      <c r="H197" s="25">
        <f>Sheet1!B197</f>
        <v>9105822196</v>
      </c>
      <c r="I197" s="37">
        <f t="shared" si="18"/>
        <v>45888.630189317097</v>
      </c>
      <c r="J197" s="25" t="str">
        <f t="shared" si="19"/>
        <v>NKHT2508/03015</v>
      </c>
      <c r="K197" s="77">
        <v>3015</v>
      </c>
      <c r="L197" s="27" t="s">
        <v>25</v>
      </c>
      <c r="M197" s="25" t="str">
        <f>Sheet1!A197</f>
        <v>00404641</v>
      </c>
      <c r="N197" s="28">
        <f t="shared" si="20"/>
        <v>45888.630189317097</v>
      </c>
      <c r="O197" s="25" t="str">
        <f>Sheet1!C197</f>
        <v>WIN-002</v>
      </c>
      <c r="S197" s="25" t="str">
        <f>Sheet1!N197</f>
        <v>4032 WM+ HNI 86 Quan Nhân</v>
      </c>
      <c r="V197" s="25" t="str">
        <f t="shared" si="21"/>
        <v>4032 WM+ HNI 86 Quan Nhân</v>
      </c>
      <c r="Y197" s="25" t="str">
        <f>Sheet1!X197</f>
        <v>MNH250</v>
      </c>
      <c r="AB197" s="24" t="s">
        <v>2229</v>
      </c>
      <c r="AC197" s="24" t="s">
        <v>2230</v>
      </c>
      <c r="AE197" s="29">
        <f>Sheet1!U197</f>
        <v>2</v>
      </c>
      <c r="AG197" s="29">
        <f>Sheet1!T197</f>
        <v>46000</v>
      </c>
      <c r="AH197" s="30">
        <f t="shared" si="22"/>
        <v>92000</v>
      </c>
      <c r="AL197" s="32">
        <v>8</v>
      </c>
      <c r="AN197" s="29">
        <f t="shared" si="23"/>
        <v>7360</v>
      </c>
      <c r="AO197" s="33" t="s">
        <v>2231</v>
      </c>
      <c r="AQ197" s="34" t="s">
        <v>2232</v>
      </c>
      <c r="AR197" s="34" t="s">
        <v>2233</v>
      </c>
      <c r="AS197" s="34" t="s">
        <v>2234</v>
      </c>
    </row>
    <row r="198" spans="3:45">
      <c r="C198" s="23" t="str">
        <f>VLOOKUP(O198,'[1]mã đối tượng'!$C:$F,4,0)</f>
        <v>B</v>
      </c>
      <c r="D198" s="24" t="s">
        <v>848</v>
      </c>
      <c r="E198" s="24" t="s">
        <v>24</v>
      </c>
      <c r="F198" s="37">
        <f>Sheet1!E198</f>
        <v>45888.634598530101</v>
      </c>
      <c r="G198" s="37">
        <f>Sheet1!F198</f>
        <v>45888.634598530101</v>
      </c>
      <c r="H198" s="25">
        <f>Sheet1!B198</f>
        <v>9105822319</v>
      </c>
      <c r="I198" s="37">
        <f t="shared" si="18"/>
        <v>45888.634598530101</v>
      </c>
      <c r="J198" s="25" t="str">
        <f t="shared" si="19"/>
        <v>NKHT2508/03016</v>
      </c>
      <c r="K198" s="77">
        <v>3016</v>
      </c>
      <c r="L198" s="27" t="s">
        <v>25</v>
      </c>
      <c r="M198" s="25" t="str">
        <f>Sheet1!A198</f>
        <v>00404689</v>
      </c>
      <c r="N198" s="28">
        <f t="shared" si="20"/>
        <v>45888.634598530101</v>
      </c>
      <c r="O198" s="25" t="str">
        <f>Sheet1!C198</f>
        <v>WIN-002</v>
      </c>
      <c r="S198" s="25" t="str">
        <f>Sheet1!N198</f>
        <v>1666 WM HNI Trường Chinh</v>
      </c>
      <c r="V198" s="25" t="str">
        <f t="shared" si="21"/>
        <v>1666 WM HNI Trường Chinh</v>
      </c>
      <c r="Y198" s="25" t="str">
        <f>Sheet1!X198</f>
        <v>CC300</v>
      </c>
      <c r="AB198" s="24" t="s">
        <v>2229</v>
      </c>
      <c r="AC198" s="24" t="s">
        <v>2230</v>
      </c>
      <c r="AE198" s="29">
        <f>Sheet1!U198</f>
        <v>4</v>
      </c>
      <c r="AG198" s="29">
        <f>Sheet1!T198</f>
        <v>74250</v>
      </c>
      <c r="AH198" s="30">
        <f t="shared" si="22"/>
        <v>297000</v>
      </c>
      <c r="AL198" s="32">
        <v>8</v>
      </c>
      <c r="AN198" s="29">
        <f t="shared" si="23"/>
        <v>23760</v>
      </c>
      <c r="AO198" s="33" t="s">
        <v>2231</v>
      </c>
      <c r="AQ198" s="34" t="s">
        <v>2232</v>
      </c>
      <c r="AR198" s="34" t="s">
        <v>2233</v>
      </c>
      <c r="AS198" s="34" t="s">
        <v>2234</v>
      </c>
    </row>
    <row r="199" spans="3:45">
      <c r="C199" s="23" t="str">
        <f>VLOOKUP(O199,'[1]mã đối tượng'!$C:$F,4,0)</f>
        <v>B</v>
      </c>
      <c r="D199" s="24" t="s">
        <v>848</v>
      </c>
      <c r="E199" s="24" t="s">
        <v>24</v>
      </c>
      <c r="F199" s="37">
        <f>Sheet1!E199</f>
        <v>45888.634598530101</v>
      </c>
      <c r="G199" s="37">
        <f>Sheet1!F199</f>
        <v>45888.634598530101</v>
      </c>
      <c r="H199" s="25">
        <f>Sheet1!B199</f>
        <v>9105822319</v>
      </c>
      <c r="I199" s="37">
        <f t="shared" si="18"/>
        <v>45888.634598530101</v>
      </c>
      <c r="J199" s="25" t="str">
        <f t="shared" si="19"/>
        <v>NKHT2508/03017</v>
      </c>
      <c r="K199" s="77">
        <v>3017</v>
      </c>
      <c r="L199" s="27" t="s">
        <v>25</v>
      </c>
      <c r="M199" s="25" t="str">
        <f>Sheet1!A199</f>
        <v>00404689</v>
      </c>
      <c r="N199" s="28">
        <f t="shared" si="20"/>
        <v>45888.634598530101</v>
      </c>
      <c r="O199" s="25" t="str">
        <f>Sheet1!C199</f>
        <v>WIN-002</v>
      </c>
      <c r="S199" s="25" t="str">
        <f>Sheet1!N199</f>
        <v>1666 WM HNI Trường Chinh</v>
      </c>
      <c r="V199" s="25" t="str">
        <f t="shared" si="21"/>
        <v>1666 WM HNI Trường Chinh</v>
      </c>
      <c r="Y199" s="25" t="str">
        <f>Sheet1!X199</f>
        <v>CN300</v>
      </c>
      <c r="AB199" s="24" t="s">
        <v>2229</v>
      </c>
      <c r="AC199" s="24" t="s">
        <v>2230</v>
      </c>
      <c r="AE199" s="29">
        <f>Sheet1!U199</f>
        <v>2</v>
      </c>
      <c r="AG199" s="29">
        <f>Sheet1!T199</f>
        <v>70950</v>
      </c>
      <c r="AH199" s="30">
        <f t="shared" si="22"/>
        <v>141900</v>
      </c>
      <c r="AL199" s="32">
        <v>8</v>
      </c>
      <c r="AN199" s="29">
        <f t="shared" si="23"/>
        <v>11352</v>
      </c>
      <c r="AO199" s="33" t="s">
        <v>2231</v>
      </c>
      <c r="AQ199" s="34" t="s">
        <v>2232</v>
      </c>
      <c r="AR199" s="34" t="s">
        <v>2233</v>
      </c>
      <c r="AS199" s="34" t="s">
        <v>2234</v>
      </c>
    </row>
    <row r="200" spans="3:45">
      <c r="C200" s="23" t="str">
        <f>VLOOKUP(O200,'[1]mã đối tượng'!$C:$F,4,0)</f>
        <v>B</v>
      </c>
      <c r="D200" s="24" t="s">
        <v>848</v>
      </c>
      <c r="E200" s="24" t="s">
        <v>24</v>
      </c>
      <c r="F200" s="37">
        <f>Sheet1!E200</f>
        <v>45888.634598530101</v>
      </c>
      <c r="G200" s="37">
        <f>Sheet1!F200</f>
        <v>45888.634598530101</v>
      </c>
      <c r="H200" s="25">
        <f>Sheet1!B200</f>
        <v>9105822319</v>
      </c>
      <c r="I200" s="37">
        <f t="shared" si="18"/>
        <v>45888.634598530101</v>
      </c>
      <c r="J200" s="25" t="str">
        <f t="shared" si="19"/>
        <v>NKHT2508/03018</v>
      </c>
      <c r="K200" s="77">
        <v>3018</v>
      </c>
      <c r="L200" s="27" t="s">
        <v>25</v>
      </c>
      <c r="M200" s="25" t="str">
        <f>Sheet1!A200</f>
        <v>00404689</v>
      </c>
      <c r="N200" s="28">
        <f t="shared" si="20"/>
        <v>45888.634598530101</v>
      </c>
      <c r="O200" s="25" t="str">
        <f>Sheet1!C200</f>
        <v>WIN-002</v>
      </c>
      <c r="S200" s="25" t="str">
        <f>Sheet1!N200</f>
        <v>1666 WM HNI Trường Chinh</v>
      </c>
      <c r="V200" s="25" t="str">
        <f t="shared" si="21"/>
        <v>1666 WM HNI Trường Chinh</v>
      </c>
      <c r="Y200" s="25" t="str">
        <f>Sheet1!X200</f>
        <v>GL250KT</v>
      </c>
      <c r="AB200" s="24" t="s">
        <v>2229</v>
      </c>
      <c r="AC200" s="24" t="s">
        <v>2230</v>
      </c>
      <c r="AE200" s="29">
        <f>Sheet1!U200</f>
        <v>3</v>
      </c>
      <c r="AG200" s="29">
        <f>Sheet1!T200</f>
        <v>49500</v>
      </c>
      <c r="AH200" s="30">
        <f t="shared" si="22"/>
        <v>148500</v>
      </c>
      <c r="AL200" s="32">
        <v>8</v>
      </c>
      <c r="AN200" s="29">
        <f t="shared" si="23"/>
        <v>11880</v>
      </c>
      <c r="AO200" s="33" t="s">
        <v>2231</v>
      </c>
      <c r="AQ200" s="34" t="s">
        <v>2232</v>
      </c>
      <c r="AR200" s="34" t="s">
        <v>2233</v>
      </c>
      <c r="AS200" s="34" t="s">
        <v>2234</v>
      </c>
    </row>
    <row r="201" spans="3:45">
      <c r="C201" s="23" t="str">
        <f>VLOOKUP(O201,'[1]mã đối tượng'!$C:$F,4,0)</f>
        <v>B</v>
      </c>
      <c r="D201" s="24" t="s">
        <v>848</v>
      </c>
      <c r="E201" s="24" t="s">
        <v>24</v>
      </c>
      <c r="F201" s="37">
        <f>Sheet1!E201</f>
        <v>45888.634598530101</v>
      </c>
      <c r="G201" s="37">
        <f>Sheet1!F201</f>
        <v>45888.634598530101</v>
      </c>
      <c r="H201" s="25">
        <f>Sheet1!B201</f>
        <v>9105822319</v>
      </c>
      <c r="I201" s="37">
        <f t="shared" si="18"/>
        <v>45888.634598530101</v>
      </c>
      <c r="J201" s="25" t="str">
        <f t="shared" si="19"/>
        <v>NKHT2508/03019</v>
      </c>
      <c r="K201" s="77">
        <v>3019</v>
      </c>
      <c r="L201" s="27" t="s">
        <v>25</v>
      </c>
      <c r="M201" s="25" t="str">
        <f>Sheet1!A201</f>
        <v>00404689</v>
      </c>
      <c r="N201" s="28">
        <f t="shared" si="20"/>
        <v>45888.634598530101</v>
      </c>
      <c r="O201" s="25" t="str">
        <f>Sheet1!C201</f>
        <v>WIN-002</v>
      </c>
      <c r="S201" s="25" t="str">
        <f>Sheet1!N201</f>
        <v>1666 WM HNI Trường Chinh</v>
      </c>
      <c r="V201" s="25" t="str">
        <f t="shared" si="21"/>
        <v>1666 WM HNI Trường Chinh</v>
      </c>
      <c r="Y201" s="25" t="str">
        <f>Sheet1!X201</f>
        <v>MNH250</v>
      </c>
      <c r="AB201" s="24" t="s">
        <v>2229</v>
      </c>
      <c r="AC201" s="24" t="s">
        <v>2230</v>
      </c>
      <c r="AE201" s="29">
        <f>Sheet1!U201</f>
        <v>1</v>
      </c>
      <c r="AG201" s="29">
        <f>Sheet1!T201</f>
        <v>46000</v>
      </c>
      <c r="AH201" s="30">
        <f t="shared" si="22"/>
        <v>46000</v>
      </c>
      <c r="AL201" s="32">
        <v>8</v>
      </c>
      <c r="AN201" s="29">
        <f t="shared" si="23"/>
        <v>3680</v>
      </c>
      <c r="AO201" s="33" t="s">
        <v>2231</v>
      </c>
      <c r="AQ201" s="34" t="s">
        <v>2232</v>
      </c>
      <c r="AR201" s="34" t="s">
        <v>2233</v>
      </c>
      <c r="AS201" s="34" t="s">
        <v>2234</v>
      </c>
    </row>
    <row r="202" spans="3:45">
      <c r="C202" s="23" t="str">
        <f>VLOOKUP(O202,'[1]mã đối tượng'!$C:$F,4,0)</f>
        <v>B</v>
      </c>
      <c r="D202" s="24" t="s">
        <v>848</v>
      </c>
      <c r="E202" s="24" t="s">
        <v>24</v>
      </c>
      <c r="F202" s="37">
        <f>Sheet1!E202</f>
        <v>45888.636846990703</v>
      </c>
      <c r="G202" s="37">
        <f>Sheet1!F202</f>
        <v>45888.636846990703</v>
      </c>
      <c r="H202" s="25">
        <f>Sheet1!B202</f>
        <v>9105822335</v>
      </c>
      <c r="I202" s="37">
        <f t="shared" si="18"/>
        <v>45888.636846990703</v>
      </c>
      <c r="J202" s="25" t="str">
        <f t="shared" si="19"/>
        <v>NKHT2508/03020</v>
      </c>
      <c r="K202" s="77">
        <v>3020</v>
      </c>
      <c r="L202" s="27" t="s">
        <v>25</v>
      </c>
      <c r="M202" s="25" t="str">
        <f>Sheet1!A202</f>
        <v>00015158</v>
      </c>
      <c r="N202" s="28">
        <f t="shared" si="20"/>
        <v>45888.636846990703</v>
      </c>
      <c r="O202" s="25" t="str">
        <f>Sheet1!C202</f>
        <v>WIN-003</v>
      </c>
      <c r="S202" s="25" t="str">
        <f>Sheet1!N202</f>
        <v>2B44 WM+ PTO Khu 3, TT Phong Châu</v>
      </c>
      <c r="V202" s="25" t="str">
        <f t="shared" si="21"/>
        <v>2B44 WM+ PTO Khu 3, TT Phong Châu</v>
      </c>
      <c r="Y202" s="25" t="str">
        <f>Sheet1!X202</f>
        <v>MNH250</v>
      </c>
      <c r="AB202" s="24" t="s">
        <v>2229</v>
      </c>
      <c r="AC202" s="24" t="s">
        <v>2230</v>
      </c>
      <c r="AE202" s="29">
        <f>Sheet1!U202</f>
        <v>1</v>
      </c>
      <c r="AG202" s="29">
        <f>Sheet1!T202</f>
        <v>46000</v>
      </c>
      <c r="AH202" s="30">
        <f t="shared" si="22"/>
        <v>46000</v>
      </c>
      <c r="AL202" s="32">
        <v>8</v>
      </c>
      <c r="AN202" s="29">
        <f t="shared" si="23"/>
        <v>3680</v>
      </c>
      <c r="AO202" s="33" t="s">
        <v>2231</v>
      </c>
      <c r="AQ202" s="34" t="s">
        <v>2232</v>
      </c>
      <c r="AR202" s="34" t="s">
        <v>2233</v>
      </c>
      <c r="AS202" s="34" t="s">
        <v>2234</v>
      </c>
    </row>
    <row r="203" spans="3:45">
      <c r="C203" s="23" t="str">
        <f>VLOOKUP(O203,'[1]mã đối tượng'!$C:$F,4,0)</f>
        <v>B</v>
      </c>
      <c r="D203" s="24" t="s">
        <v>848</v>
      </c>
      <c r="E203" s="24" t="s">
        <v>24</v>
      </c>
      <c r="F203" s="37">
        <f>Sheet1!E203</f>
        <v>45888.639480590296</v>
      </c>
      <c r="G203" s="37">
        <f>Sheet1!F203</f>
        <v>45888.639480590296</v>
      </c>
      <c r="H203" s="25">
        <f>Sheet1!B203</f>
        <v>9105822351</v>
      </c>
      <c r="I203" s="37">
        <f t="shared" si="18"/>
        <v>45888.639480590296</v>
      </c>
      <c r="J203" s="25" t="str">
        <f t="shared" si="19"/>
        <v>NKHT2508/03021</v>
      </c>
      <c r="K203" s="77">
        <v>3021</v>
      </c>
      <c r="L203" s="27" t="s">
        <v>25</v>
      </c>
      <c r="M203" s="25" t="str">
        <f>Sheet1!A203</f>
        <v>00024845</v>
      </c>
      <c r="N203" s="28">
        <f t="shared" si="20"/>
        <v>45888.639480590296</v>
      </c>
      <c r="O203" s="25" t="str">
        <f>Sheet1!C203</f>
        <v>WIN-056</v>
      </c>
      <c r="S203" s="25" t="str">
        <f>Sheet1!N203</f>
        <v>4713 WM+ HYN Thôn Yên Lịch</v>
      </c>
      <c r="V203" s="25" t="str">
        <f t="shared" si="21"/>
        <v>4713 WM+ HYN Thôn Yên Lịch</v>
      </c>
      <c r="Y203" s="25" t="str">
        <f>Sheet1!X203</f>
        <v>GM500</v>
      </c>
      <c r="AB203" s="24" t="s">
        <v>2229</v>
      </c>
      <c r="AC203" s="24" t="s">
        <v>2230</v>
      </c>
      <c r="AE203" s="29">
        <f>Sheet1!U203</f>
        <v>1</v>
      </c>
      <c r="AG203" s="29">
        <f>Sheet1!T203</f>
        <v>111058</v>
      </c>
      <c r="AH203" s="30">
        <f t="shared" si="22"/>
        <v>111058</v>
      </c>
      <c r="AL203" s="32">
        <v>8</v>
      </c>
      <c r="AN203" s="29">
        <f t="shared" si="23"/>
        <v>8884.64</v>
      </c>
      <c r="AO203" s="33" t="s">
        <v>2231</v>
      </c>
      <c r="AQ203" s="34" t="s">
        <v>2232</v>
      </c>
      <c r="AR203" s="34" t="s">
        <v>2233</v>
      </c>
      <c r="AS203" s="34" t="s">
        <v>2234</v>
      </c>
    </row>
    <row r="204" spans="3:45">
      <c r="C204" s="23" t="str">
        <f>VLOOKUP(O204,'[1]mã đối tượng'!$C:$F,4,0)</f>
        <v>B</v>
      </c>
      <c r="D204" s="24" t="s">
        <v>848</v>
      </c>
      <c r="E204" s="24" t="s">
        <v>24</v>
      </c>
      <c r="F204" s="37">
        <f>Sheet1!E204</f>
        <v>45888.646091435199</v>
      </c>
      <c r="G204" s="37">
        <f>Sheet1!F204</f>
        <v>45888.646091435199</v>
      </c>
      <c r="H204" s="25">
        <f>Sheet1!B204</f>
        <v>9105822436</v>
      </c>
      <c r="I204" s="37">
        <f t="shared" si="18"/>
        <v>45888.646091435199</v>
      </c>
      <c r="J204" s="25" t="str">
        <f t="shared" si="19"/>
        <v>NKHT2508/03022</v>
      </c>
      <c r="K204" s="77">
        <v>3022</v>
      </c>
      <c r="L204" s="27" t="s">
        <v>25</v>
      </c>
      <c r="M204" s="25" t="str">
        <f>Sheet1!A204</f>
        <v>00027744</v>
      </c>
      <c r="N204" s="28">
        <f t="shared" si="20"/>
        <v>45888.646091435199</v>
      </c>
      <c r="O204" s="25" t="str">
        <f>Sheet1!C204</f>
        <v>WIN-020</v>
      </c>
      <c r="S204" s="25" t="str">
        <f>Sheet1!N204</f>
        <v>2APZ WM+ THA Đông Hòa, Hoằng Hải</v>
      </c>
      <c r="V204" s="25" t="str">
        <f t="shared" si="21"/>
        <v>2APZ WM+ THA Đông Hòa, Hoằng Hải</v>
      </c>
      <c r="Y204" s="25" t="str">
        <f>Sheet1!X204</f>
        <v>GM500</v>
      </c>
      <c r="AB204" s="24" t="s">
        <v>2229</v>
      </c>
      <c r="AC204" s="24" t="s">
        <v>2230</v>
      </c>
      <c r="AE204" s="29">
        <f>Sheet1!U204</f>
        <v>1</v>
      </c>
      <c r="AG204" s="29">
        <f>Sheet1!T204</f>
        <v>111058</v>
      </c>
      <c r="AH204" s="30">
        <f t="shared" si="22"/>
        <v>111058</v>
      </c>
      <c r="AL204" s="32">
        <v>8</v>
      </c>
      <c r="AN204" s="29">
        <f t="shared" si="23"/>
        <v>8884.64</v>
      </c>
      <c r="AO204" s="33" t="s">
        <v>2231</v>
      </c>
      <c r="AQ204" s="34" t="s">
        <v>2232</v>
      </c>
      <c r="AR204" s="34" t="s">
        <v>2233</v>
      </c>
      <c r="AS204" s="34" t="s">
        <v>2234</v>
      </c>
    </row>
    <row r="205" spans="3:45">
      <c r="C205" s="23" t="str">
        <f>VLOOKUP(O205,'[1]mã đối tượng'!$C:$F,4,0)</f>
        <v>B</v>
      </c>
      <c r="D205" s="24" t="s">
        <v>848</v>
      </c>
      <c r="E205" s="24" t="s">
        <v>24</v>
      </c>
      <c r="F205" s="37">
        <f>Sheet1!E205</f>
        <v>45888.649618946802</v>
      </c>
      <c r="G205" s="37">
        <f>Sheet1!F205</f>
        <v>45888.649618946802</v>
      </c>
      <c r="H205" s="25">
        <f>Sheet1!B205</f>
        <v>9105822501</v>
      </c>
      <c r="I205" s="37">
        <f t="shared" si="18"/>
        <v>45888.649618946802</v>
      </c>
      <c r="J205" s="25" t="str">
        <f t="shared" si="19"/>
        <v>NKHT2508/03023</v>
      </c>
      <c r="K205" s="77">
        <v>3023</v>
      </c>
      <c r="L205" s="27" t="s">
        <v>25</v>
      </c>
      <c r="M205" s="25" t="str">
        <f>Sheet1!A205</f>
        <v>00029964</v>
      </c>
      <c r="N205" s="28">
        <f t="shared" si="20"/>
        <v>45888.649618946802</v>
      </c>
      <c r="O205" s="25" t="str">
        <f>Sheet1!C205</f>
        <v>WIN-025</v>
      </c>
      <c r="S205" s="25" t="str">
        <f>Sheet1!N205</f>
        <v>4995 WM+ HPG 57 Khu Cầu Đen TT Núi Đối</v>
      </c>
      <c r="V205" s="25" t="str">
        <f t="shared" si="21"/>
        <v>4995 WM+ HPG 57 Khu Cầu Đen TT Núi Đối</v>
      </c>
      <c r="Y205" s="25" t="str">
        <f>Sheet1!X205</f>
        <v>GM500</v>
      </c>
      <c r="AB205" s="24" t="s">
        <v>2229</v>
      </c>
      <c r="AC205" s="24" t="s">
        <v>2230</v>
      </c>
      <c r="AE205" s="29">
        <f>Sheet1!U205</f>
        <v>2</v>
      </c>
      <c r="AG205" s="29">
        <f>Sheet1!T205</f>
        <v>111058</v>
      </c>
      <c r="AH205" s="30">
        <f t="shared" si="22"/>
        <v>222116</v>
      </c>
      <c r="AL205" s="32">
        <v>8</v>
      </c>
      <c r="AN205" s="29">
        <f t="shared" si="23"/>
        <v>17769.28</v>
      </c>
      <c r="AO205" s="33" t="s">
        <v>2231</v>
      </c>
      <c r="AQ205" s="34" t="s">
        <v>2232</v>
      </c>
      <c r="AR205" s="34" t="s">
        <v>2233</v>
      </c>
      <c r="AS205" s="34" t="s">
        <v>2234</v>
      </c>
    </row>
    <row r="206" spans="3:45">
      <c r="C206" s="23" t="str">
        <f>VLOOKUP(O206,'[1]mã đối tượng'!$C:$F,4,0)</f>
        <v>B</v>
      </c>
      <c r="D206" s="24" t="s">
        <v>848</v>
      </c>
      <c r="E206" s="24" t="s">
        <v>24</v>
      </c>
      <c r="F206" s="37">
        <f>Sheet1!E206</f>
        <v>45888.649618946802</v>
      </c>
      <c r="G206" s="37">
        <f>Sheet1!F206</f>
        <v>45888.649618946802</v>
      </c>
      <c r="H206" s="25">
        <f>Sheet1!B206</f>
        <v>9105822501</v>
      </c>
      <c r="I206" s="37">
        <f t="shared" si="18"/>
        <v>45888.649618946802</v>
      </c>
      <c r="J206" s="25" t="str">
        <f t="shared" si="19"/>
        <v>NKHT2508/03024</v>
      </c>
      <c r="K206" s="77">
        <v>3024</v>
      </c>
      <c r="L206" s="27" t="s">
        <v>25</v>
      </c>
      <c r="M206" s="25" t="str">
        <f>Sheet1!A206</f>
        <v>00029964</v>
      </c>
      <c r="N206" s="28">
        <f t="shared" si="20"/>
        <v>45888.649618946802</v>
      </c>
      <c r="O206" s="25" t="str">
        <f>Sheet1!C206</f>
        <v>WIN-025</v>
      </c>
      <c r="S206" s="25" t="str">
        <f>Sheet1!N206</f>
        <v>4995 WM+ HPG 57 Khu Cầu Đen TT Núi Đối</v>
      </c>
      <c r="V206" s="25" t="str">
        <f t="shared" si="21"/>
        <v>4995 WM+ HPG 57 Khu Cầu Đen TT Núi Đối</v>
      </c>
      <c r="Y206" s="25" t="str">
        <f>Sheet1!X206</f>
        <v>GL250KT</v>
      </c>
      <c r="AB206" s="24" t="s">
        <v>2229</v>
      </c>
      <c r="AC206" s="24" t="s">
        <v>2230</v>
      </c>
      <c r="AE206" s="29">
        <f>Sheet1!U206</f>
        <v>2</v>
      </c>
      <c r="AG206" s="29">
        <f>Sheet1!T206</f>
        <v>49500</v>
      </c>
      <c r="AH206" s="30">
        <f t="shared" si="22"/>
        <v>99000</v>
      </c>
      <c r="AL206" s="32">
        <v>8</v>
      </c>
      <c r="AN206" s="29">
        <f t="shared" si="23"/>
        <v>7920</v>
      </c>
      <c r="AO206" s="33" t="s">
        <v>2231</v>
      </c>
      <c r="AQ206" s="34" t="s">
        <v>2232</v>
      </c>
      <c r="AR206" s="34" t="s">
        <v>2233</v>
      </c>
      <c r="AS206" s="34" t="s">
        <v>2234</v>
      </c>
    </row>
    <row r="207" spans="3:45">
      <c r="C207" s="23" t="str">
        <f>VLOOKUP(O207,'[1]mã đối tượng'!$C:$F,4,0)</f>
        <v>B</v>
      </c>
      <c r="D207" s="24" t="s">
        <v>848</v>
      </c>
      <c r="E207" s="24" t="s">
        <v>24</v>
      </c>
      <c r="F207" s="37">
        <f>Sheet1!E207</f>
        <v>45888.649618946802</v>
      </c>
      <c r="G207" s="37">
        <f>Sheet1!F207</f>
        <v>45888.649618946802</v>
      </c>
      <c r="H207" s="25">
        <f>Sheet1!B207</f>
        <v>9105822501</v>
      </c>
      <c r="I207" s="37">
        <f t="shared" si="18"/>
        <v>45888.649618946802</v>
      </c>
      <c r="J207" s="25" t="str">
        <f t="shared" si="19"/>
        <v>NKHT2508/03025</v>
      </c>
      <c r="K207" s="77">
        <v>3025</v>
      </c>
      <c r="L207" s="27" t="s">
        <v>25</v>
      </c>
      <c r="M207" s="25" t="str">
        <f>Sheet1!A207</f>
        <v>00029964</v>
      </c>
      <c r="N207" s="28">
        <f t="shared" si="20"/>
        <v>45888.649618946802</v>
      </c>
      <c r="O207" s="25" t="str">
        <f>Sheet1!C207</f>
        <v>WIN-025</v>
      </c>
      <c r="S207" s="25" t="str">
        <f>Sheet1!N207</f>
        <v>4995 WM+ HPG 57 Khu Cầu Đen TT Núi Đối</v>
      </c>
      <c r="V207" s="25" t="str">
        <f t="shared" si="21"/>
        <v>4995 WM+ HPG 57 Khu Cầu Đen TT Núi Đối</v>
      </c>
      <c r="Y207" s="25" t="str">
        <f>Sheet1!X207</f>
        <v>GSG250</v>
      </c>
      <c r="AB207" s="24" t="s">
        <v>2229</v>
      </c>
      <c r="AC207" s="24" t="s">
        <v>2230</v>
      </c>
      <c r="AE207" s="29">
        <f>Sheet1!U207</f>
        <v>3</v>
      </c>
      <c r="AG207" s="29">
        <f>Sheet1!T207</f>
        <v>50400</v>
      </c>
      <c r="AH207" s="30">
        <f t="shared" si="22"/>
        <v>151200</v>
      </c>
      <c r="AL207" s="32">
        <v>8</v>
      </c>
      <c r="AN207" s="29">
        <f t="shared" si="23"/>
        <v>12096</v>
      </c>
      <c r="AO207" s="33" t="s">
        <v>2231</v>
      </c>
      <c r="AQ207" s="34" t="s">
        <v>2232</v>
      </c>
      <c r="AR207" s="34" t="s">
        <v>2233</v>
      </c>
      <c r="AS207" s="34" t="s">
        <v>2234</v>
      </c>
    </row>
    <row r="208" spans="3:45">
      <c r="C208" s="23" t="str">
        <f>VLOOKUP(O208,'[1]mã đối tượng'!$C:$F,4,0)</f>
        <v>B</v>
      </c>
      <c r="D208" s="24" t="s">
        <v>848</v>
      </c>
      <c r="E208" s="24" t="s">
        <v>24</v>
      </c>
      <c r="F208" s="37">
        <f>Sheet1!E208</f>
        <v>45888.650173067101</v>
      </c>
      <c r="G208" s="37">
        <f>Sheet1!F208</f>
        <v>45888.650173067101</v>
      </c>
      <c r="H208" s="25">
        <f>Sheet1!B208</f>
        <v>9105822537</v>
      </c>
      <c r="I208" s="37">
        <f t="shared" si="18"/>
        <v>45888.650173067101</v>
      </c>
      <c r="J208" s="25" t="str">
        <f t="shared" si="19"/>
        <v>NKHT2508/03026</v>
      </c>
      <c r="K208" s="77">
        <v>3026</v>
      </c>
      <c r="L208" s="27" t="s">
        <v>25</v>
      </c>
      <c r="M208" s="25" t="str">
        <f>Sheet1!A208</f>
        <v>00039306</v>
      </c>
      <c r="N208" s="28">
        <f t="shared" si="20"/>
        <v>45888.650173067101</v>
      </c>
      <c r="O208" s="25" t="str">
        <f>Sheet1!C208</f>
        <v>WIN-007</v>
      </c>
      <c r="S208" s="25" t="str">
        <f>Sheet1!N208</f>
        <v>5757 WM+ QNH Tổ 3 Khu 3 Trần Hưng Đạo</v>
      </c>
      <c r="V208" s="25" t="str">
        <f t="shared" si="21"/>
        <v>5757 WM+ QNH Tổ 3 Khu 3 Trần Hưng Đạo</v>
      </c>
      <c r="Y208" s="25" t="str">
        <f>Sheet1!X208</f>
        <v>MNH250</v>
      </c>
      <c r="AB208" s="24" t="s">
        <v>2229</v>
      </c>
      <c r="AC208" s="24" t="s">
        <v>2230</v>
      </c>
      <c r="AE208" s="29">
        <f>Sheet1!U208</f>
        <v>2</v>
      </c>
      <c r="AG208" s="29">
        <f>Sheet1!T208</f>
        <v>46000</v>
      </c>
      <c r="AH208" s="30">
        <f t="shared" si="22"/>
        <v>92000</v>
      </c>
      <c r="AL208" s="32">
        <v>8</v>
      </c>
      <c r="AN208" s="29">
        <f t="shared" si="23"/>
        <v>7360</v>
      </c>
      <c r="AO208" s="33" t="s">
        <v>2231</v>
      </c>
      <c r="AQ208" s="34" t="s">
        <v>2232</v>
      </c>
      <c r="AR208" s="34" t="s">
        <v>2233</v>
      </c>
      <c r="AS208" s="34" t="s">
        <v>2234</v>
      </c>
    </row>
    <row r="209" spans="3:45">
      <c r="C209" s="23" t="str">
        <f>VLOOKUP(O209,'[1]mã đối tượng'!$C:$F,4,0)</f>
        <v>B</v>
      </c>
      <c r="D209" s="24" t="s">
        <v>848</v>
      </c>
      <c r="E209" s="24" t="s">
        <v>24</v>
      </c>
      <c r="F209" s="37">
        <f>Sheet1!E209</f>
        <v>45888.650173067101</v>
      </c>
      <c r="G209" s="37">
        <f>Sheet1!F209</f>
        <v>45888.650173067101</v>
      </c>
      <c r="H209" s="25">
        <f>Sheet1!B209</f>
        <v>9105822537</v>
      </c>
      <c r="I209" s="37">
        <f t="shared" si="18"/>
        <v>45888.650173067101</v>
      </c>
      <c r="J209" s="25" t="str">
        <f t="shared" si="19"/>
        <v>NKHT2508/03027</v>
      </c>
      <c r="K209" s="77">
        <v>3027</v>
      </c>
      <c r="L209" s="27" t="s">
        <v>25</v>
      </c>
      <c r="M209" s="25" t="str">
        <f>Sheet1!A209</f>
        <v>00039306</v>
      </c>
      <c r="N209" s="28">
        <f t="shared" si="20"/>
        <v>45888.650173067101</v>
      </c>
      <c r="O209" s="25" t="str">
        <f>Sheet1!C209</f>
        <v>WIN-007</v>
      </c>
      <c r="S209" s="25" t="str">
        <f>Sheet1!N209</f>
        <v>5757 WM+ QNH Tổ 3 Khu 3 Trần Hưng Đạo</v>
      </c>
      <c r="V209" s="25" t="str">
        <f t="shared" si="21"/>
        <v>5757 WM+ QNH Tổ 3 Khu 3 Trần Hưng Đạo</v>
      </c>
      <c r="Y209" s="25" t="str">
        <f>Sheet1!X209</f>
        <v>CC300</v>
      </c>
      <c r="AB209" s="24" t="s">
        <v>2229</v>
      </c>
      <c r="AC209" s="24" t="s">
        <v>2230</v>
      </c>
      <c r="AE209" s="29">
        <f>Sheet1!U209</f>
        <v>3</v>
      </c>
      <c r="AG209" s="29">
        <f>Sheet1!T209</f>
        <v>74250</v>
      </c>
      <c r="AH209" s="30">
        <f t="shared" si="22"/>
        <v>222750</v>
      </c>
      <c r="AL209" s="32">
        <v>8</v>
      </c>
      <c r="AN209" s="29">
        <f t="shared" si="23"/>
        <v>17820</v>
      </c>
      <c r="AO209" s="33" t="s">
        <v>2231</v>
      </c>
      <c r="AQ209" s="34" t="s">
        <v>2232</v>
      </c>
      <c r="AR209" s="34" t="s">
        <v>2233</v>
      </c>
      <c r="AS209" s="34" t="s">
        <v>2234</v>
      </c>
    </row>
    <row r="210" spans="3:45">
      <c r="C210" s="23" t="str">
        <f>VLOOKUP(O210,'[1]mã đối tượng'!$C:$F,4,0)</f>
        <v>N</v>
      </c>
      <c r="D210" s="24" t="s">
        <v>848</v>
      </c>
      <c r="E210" s="24" t="s">
        <v>24</v>
      </c>
      <c r="F210" s="37">
        <f>Sheet1!E210</f>
        <v>45888.650861342598</v>
      </c>
      <c r="G210" s="37">
        <f>Sheet1!F210</f>
        <v>45888.650861342598</v>
      </c>
      <c r="H210" s="25">
        <f>Sheet1!B210</f>
        <v>9105822548</v>
      </c>
      <c r="I210" s="37">
        <f t="shared" si="18"/>
        <v>45888.650861342598</v>
      </c>
      <c r="J210" s="25" t="str">
        <f t="shared" si="19"/>
        <v>NKHT2508/03028</v>
      </c>
      <c r="K210" s="77">
        <v>3028</v>
      </c>
      <c r="L210" s="27" t="s">
        <v>25</v>
      </c>
      <c r="M210" s="25" t="str">
        <f>Sheet1!A210</f>
        <v>00052438</v>
      </c>
      <c r="N210" s="28">
        <f t="shared" si="20"/>
        <v>45888.650861342598</v>
      </c>
      <c r="O210" s="25" t="str">
        <f>Sheet1!C210</f>
        <v>WIN-024</v>
      </c>
      <c r="S210" s="25" t="str">
        <f>Sheet1!N210</f>
        <v>2AKI WM+ BDG CC HT Pearl Apartment</v>
      </c>
      <c r="V210" s="25" t="str">
        <f t="shared" si="21"/>
        <v>2AKI WM+ BDG CC HT Pearl Apartment</v>
      </c>
      <c r="Y210" s="25" t="str">
        <f>Sheet1!X210</f>
        <v>GXD500</v>
      </c>
      <c r="AB210" s="24" t="s">
        <v>2229</v>
      </c>
      <c r="AC210" s="24" t="s">
        <v>2230</v>
      </c>
      <c r="AE210" s="29">
        <f>Sheet1!U210</f>
        <v>1</v>
      </c>
      <c r="AG210" s="29">
        <f>Sheet1!T210</f>
        <v>111606</v>
      </c>
      <c r="AH210" s="30">
        <f t="shared" si="22"/>
        <v>111606</v>
      </c>
      <c r="AL210" s="32">
        <v>8</v>
      </c>
      <c r="AN210" s="29">
        <f t="shared" si="23"/>
        <v>8928.48</v>
      </c>
      <c r="AO210" s="33" t="s">
        <v>2231</v>
      </c>
      <c r="AQ210" s="34" t="s">
        <v>2232</v>
      </c>
      <c r="AR210" s="34" t="s">
        <v>2233</v>
      </c>
      <c r="AS210" s="34" t="s">
        <v>2234</v>
      </c>
    </row>
    <row r="211" spans="3:45">
      <c r="C211" s="23" t="str">
        <f>VLOOKUP(O211,'[1]mã đối tượng'!$C:$F,4,0)</f>
        <v>N</v>
      </c>
      <c r="D211" s="24" t="s">
        <v>848</v>
      </c>
      <c r="E211" s="24" t="s">
        <v>24</v>
      </c>
      <c r="F211" s="37">
        <f>Sheet1!E211</f>
        <v>45888.650861342598</v>
      </c>
      <c r="G211" s="37">
        <f>Sheet1!F211</f>
        <v>45888.650861342598</v>
      </c>
      <c r="H211" s="25">
        <f>Sheet1!B211</f>
        <v>9105822548</v>
      </c>
      <c r="I211" s="37">
        <f t="shared" si="18"/>
        <v>45888.650861342598</v>
      </c>
      <c r="J211" s="25" t="str">
        <f t="shared" si="19"/>
        <v>NKHT2508/03029</v>
      </c>
      <c r="K211" s="77">
        <v>3029</v>
      </c>
      <c r="L211" s="27" t="s">
        <v>25</v>
      </c>
      <c r="M211" s="25" t="str">
        <f>Sheet1!A211</f>
        <v>00052438</v>
      </c>
      <c r="N211" s="28">
        <f t="shared" si="20"/>
        <v>45888.650861342598</v>
      </c>
      <c r="O211" s="25" t="str">
        <f>Sheet1!C211</f>
        <v>WIN-024</v>
      </c>
      <c r="S211" s="25" t="str">
        <f>Sheet1!N211</f>
        <v>2AKI WM+ BDG CC HT Pearl Apartment</v>
      </c>
      <c r="V211" s="25" t="str">
        <f t="shared" si="21"/>
        <v>2AKI WM+ BDG CC HT Pearl Apartment</v>
      </c>
      <c r="Y211" s="25" t="str">
        <f>Sheet1!X211</f>
        <v>CGM300</v>
      </c>
      <c r="AB211" s="24" t="s">
        <v>2229</v>
      </c>
      <c r="AC211" s="24" t="s">
        <v>2230</v>
      </c>
      <c r="AE211" s="29">
        <f>Sheet1!U211</f>
        <v>2</v>
      </c>
      <c r="AG211" s="29">
        <f>Sheet1!T211</f>
        <v>73431</v>
      </c>
      <c r="AH211" s="30">
        <f t="shared" si="22"/>
        <v>146862</v>
      </c>
      <c r="AL211" s="32">
        <v>8</v>
      </c>
      <c r="AN211" s="29">
        <f t="shared" si="23"/>
        <v>11748.960000000001</v>
      </c>
      <c r="AO211" s="33" t="s">
        <v>2231</v>
      </c>
      <c r="AQ211" s="34" t="s">
        <v>2232</v>
      </c>
      <c r="AR211" s="34" t="s">
        <v>2233</v>
      </c>
      <c r="AS211" s="34" t="s">
        <v>2234</v>
      </c>
    </row>
    <row r="212" spans="3:45">
      <c r="C212" s="23" t="str">
        <f>VLOOKUP(O212,'[1]mã đối tượng'!$C:$F,4,0)</f>
        <v>N</v>
      </c>
      <c r="D212" s="24" t="s">
        <v>848</v>
      </c>
      <c r="E212" s="24" t="s">
        <v>24</v>
      </c>
      <c r="F212" s="37">
        <f>Sheet1!E212</f>
        <v>45888.650861342598</v>
      </c>
      <c r="G212" s="37">
        <f>Sheet1!F212</f>
        <v>45888.650861342598</v>
      </c>
      <c r="H212" s="25">
        <f>Sheet1!B212</f>
        <v>9105822548</v>
      </c>
      <c r="I212" s="37">
        <f t="shared" si="18"/>
        <v>45888.650861342598</v>
      </c>
      <c r="J212" s="25" t="str">
        <f t="shared" si="19"/>
        <v>NKHT2508/03030</v>
      </c>
      <c r="K212" s="77">
        <v>3030</v>
      </c>
      <c r="L212" s="27" t="s">
        <v>25</v>
      </c>
      <c r="M212" s="25" t="str">
        <f>Sheet1!A212</f>
        <v>00052438</v>
      </c>
      <c r="N212" s="28">
        <f t="shared" si="20"/>
        <v>45888.650861342598</v>
      </c>
      <c r="O212" s="25" t="str">
        <f>Sheet1!C212</f>
        <v>WIN-024</v>
      </c>
      <c r="S212" s="25" t="str">
        <f>Sheet1!N212</f>
        <v>2AKI WM+ BDG CC HT Pearl Apartment</v>
      </c>
      <c r="V212" s="25" t="str">
        <f t="shared" si="21"/>
        <v>2AKI WM+ BDG CC HT Pearl Apartment</v>
      </c>
      <c r="Y212" s="25" t="str">
        <f>Sheet1!X212</f>
        <v>CN300</v>
      </c>
      <c r="AB212" s="24" t="s">
        <v>2229</v>
      </c>
      <c r="AC212" s="24" t="s">
        <v>2230</v>
      </c>
      <c r="AE212" s="29">
        <f>Sheet1!U212</f>
        <v>2</v>
      </c>
      <c r="AG212" s="29">
        <f>Sheet1!T212</f>
        <v>70950</v>
      </c>
      <c r="AH212" s="30">
        <f t="shared" si="22"/>
        <v>141900</v>
      </c>
      <c r="AL212" s="32">
        <v>8</v>
      </c>
      <c r="AN212" s="29">
        <f t="shared" si="23"/>
        <v>11352</v>
      </c>
      <c r="AO212" s="33" t="s">
        <v>2231</v>
      </c>
      <c r="AQ212" s="34" t="s">
        <v>2232</v>
      </c>
      <c r="AR212" s="34" t="s">
        <v>2233</v>
      </c>
      <c r="AS212" s="34" t="s">
        <v>2234</v>
      </c>
    </row>
    <row r="213" spans="3:45">
      <c r="C213" s="23" t="str">
        <f>VLOOKUP(O213,'[1]mã đối tượng'!$C:$F,4,0)</f>
        <v>N</v>
      </c>
      <c r="D213" s="24" t="s">
        <v>848</v>
      </c>
      <c r="E213" s="24" t="s">
        <v>24</v>
      </c>
      <c r="F213" s="37">
        <f>Sheet1!E213</f>
        <v>45888.650861342598</v>
      </c>
      <c r="G213" s="37">
        <f>Sheet1!F213</f>
        <v>45888.650861342598</v>
      </c>
      <c r="H213" s="25">
        <f>Sheet1!B213</f>
        <v>9105822548</v>
      </c>
      <c r="I213" s="37">
        <f t="shared" si="18"/>
        <v>45888.650861342598</v>
      </c>
      <c r="J213" s="25" t="str">
        <f t="shared" si="19"/>
        <v>NKHT2508/03031</v>
      </c>
      <c r="K213" s="77">
        <v>3031</v>
      </c>
      <c r="L213" s="27" t="s">
        <v>25</v>
      </c>
      <c r="M213" s="25" t="str">
        <f>Sheet1!A213</f>
        <v>00052438</v>
      </c>
      <c r="N213" s="28">
        <f t="shared" si="20"/>
        <v>45888.650861342598</v>
      </c>
      <c r="O213" s="25" t="str">
        <f>Sheet1!C213</f>
        <v>WIN-024</v>
      </c>
      <c r="S213" s="25" t="str">
        <f>Sheet1!N213</f>
        <v>2AKI WM+ BDG CC HT Pearl Apartment</v>
      </c>
      <c r="V213" s="25" t="str">
        <f t="shared" si="21"/>
        <v>2AKI WM+ BDG CC HT Pearl Apartment</v>
      </c>
      <c r="Y213" s="25" t="str">
        <f>Sheet1!X213</f>
        <v>GTLX250G</v>
      </c>
      <c r="AB213" s="24" t="s">
        <v>2229</v>
      </c>
      <c r="AC213" s="24" t="s">
        <v>2230</v>
      </c>
      <c r="AE213" s="29">
        <f>Sheet1!U213</f>
        <v>2</v>
      </c>
      <c r="AG213" s="29">
        <f>Sheet1!T213</f>
        <v>50182</v>
      </c>
      <c r="AH213" s="30">
        <f t="shared" si="22"/>
        <v>100364</v>
      </c>
      <c r="AL213" s="32">
        <v>8</v>
      </c>
      <c r="AN213" s="29">
        <f t="shared" si="23"/>
        <v>8029.12</v>
      </c>
      <c r="AO213" s="33" t="s">
        <v>2231</v>
      </c>
      <c r="AQ213" s="34" t="s">
        <v>2232</v>
      </c>
      <c r="AR213" s="34" t="s">
        <v>2233</v>
      </c>
      <c r="AS213" s="34" t="s">
        <v>2234</v>
      </c>
    </row>
    <row r="214" spans="3:45">
      <c r="C214" s="23" t="str">
        <f>VLOOKUP(O214,'[1]mã đối tượng'!$C:$F,4,0)</f>
        <v>N</v>
      </c>
      <c r="D214" s="24" t="s">
        <v>848</v>
      </c>
      <c r="E214" s="24" t="s">
        <v>24</v>
      </c>
      <c r="F214" s="37">
        <f>Sheet1!E214</f>
        <v>45888.650861342598</v>
      </c>
      <c r="G214" s="37">
        <f>Sheet1!F214</f>
        <v>45888.650861342598</v>
      </c>
      <c r="H214" s="25">
        <f>Sheet1!B214</f>
        <v>9105822548</v>
      </c>
      <c r="I214" s="37">
        <f t="shared" si="18"/>
        <v>45888.650861342598</v>
      </c>
      <c r="J214" s="25" t="str">
        <f t="shared" si="19"/>
        <v>NKHT2508/03032</v>
      </c>
      <c r="K214" s="77">
        <v>3032</v>
      </c>
      <c r="L214" s="27" t="s">
        <v>25</v>
      </c>
      <c r="M214" s="25" t="str">
        <f>Sheet1!A214</f>
        <v>00052438</v>
      </c>
      <c r="N214" s="28">
        <f t="shared" si="20"/>
        <v>45888.650861342598</v>
      </c>
      <c r="O214" s="25" t="str">
        <f>Sheet1!C214</f>
        <v>WIN-024</v>
      </c>
      <c r="S214" s="25" t="str">
        <f>Sheet1!N214</f>
        <v>2AKI WM+ BDG CC HT Pearl Apartment</v>
      </c>
      <c r="V214" s="25" t="str">
        <f t="shared" si="21"/>
        <v>2AKI WM+ BDG CC HT Pearl Apartment</v>
      </c>
      <c r="Y214" s="25" t="str">
        <f>Sheet1!X214</f>
        <v>CGM300</v>
      </c>
      <c r="AB214" s="24" t="s">
        <v>2229</v>
      </c>
      <c r="AC214" s="24" t="s">
        <v>2230</v>
      </c>
      <c r="AE214" s="29">
        <f>Sheet1!U214</f>
        <v>2</v>
      </c>
      <c r="AG214" s="29">
        <f>Sheet1!T214</f>
        <v>73431</v>
      </c>
      <c r="AH214" s="30">
        <f t="shared" si="22"/>
        <v>146862</v>
      </c>
      <c r="AL214" s="32">
        <v>8</v>
      </c>
      <c r="AN214" s="29">
        <f t="shared" si="23"/>
        <v>11748.960000000001</v>
      </c>
      <c r="AO214" s="33" t="s">
        <v>2231</v>
      </c>
      <c r="AQ214" s="34" t="s">
        <v>2232</v>
      </c>
      <c r="AR214" s="34" t="s">
        <v>2233</v>
      </c>
      <c r="AS214" s="34" t="s">
        <v>2234</v>
      </c>
    </row>
    <row r="215" spans="3:45">
      <c r="C215" s="23" t="str">
        <f>VLOOKUP(O215,'[1]mã đối tượng'!$C:$F,4,0)</f>
        <v>B</v>
      </c>
      <c r="D215" s="24" t="s">
        <v>848</v>
      </c>
      <c r="E215" s="24" t="s">
        <v>24</v>
      </c>
      <c r="F215" s="37">
        <f>Sheet1!E215</f>
        <v>45888.654931446799</v>
      </c>
      <c r="G215" s="37">
        <f>Sheet1!F215</f>
        <v>45888.654931446799</v>
      </c>
      <c r="H215" s="25">
        <f>Sheet1!B215</f>
        <v>9105822533</v>
      </c>
      <c r="I215" s="37">
        <f t="shared" si="18"/>
        <v>45888.654931446799</v>
      </c>
      <c r="J215" s="25" t="str">
        <f t="shared" si="19"/>
        <v>NKHT2508/03033</v>
      </c>
      <c r="K215" s="77">
        <v>3033</v>
      </c>
      <c r="L215" s="27" t="s">
        <v>25</v>
      </c>
      <c r="M215" s="25" t="str">
        <f>Sheet1!A215</f>
        <v>00027747</v>
      </c>
      <c r="N215" s="28">
        <f t="shared" si="20"/>
        <v>45888.654931446799</v>
      </c>
      <c r="O215" s="25" t="str">
        <f>Sheet1!C215</f>
        <v>WIN-020</v>
      </c>
      <c r="S215" s="25" t="str">
        <f>Sheet1!N215</f>
        <v>2APZ WM+ THA Đông Hòa, Hoằng Hải</v>
      </c>
      <c r="V215" s="25" t="str">
        <f t="shared" si="21"/>
        <v>2APZ WM+ THA Đông Hòa, Hoằng Hải</v>
      </c>
      <c r="Y215" s="25" t="str">
        <f>Sheet1!X215</f>
        <v>GM500</v>
      </c>
      <c r="AB215" s="24" t="s">
        <v>2229</v>
      </c>
      <c r="AC215" s="24" t="s">
        <v>2230</v>
      </c>
      <c r="AE215" s="29">
        <f>Sheet1!U215</f>
        <v>1</v>
      </c>
      <c r="AG215" s="29">
        <f>Sheet1!T215</f>
        <v>111058</v>
      </c>
      <c r="AH215" s="30">
        <f t="shared" si="22"/>
        <v>111058</v>
      </c>
      <c r="AL215" s="32">
        <v>8</v>
      </c>
      <c r="AN215" s="29">
        <f t="shared" si="23"/>
        <v>8884.64</v>
      </c>
      <c r="AO215" s="33" t="s">
        <v>2231</v>
      </c>
      <c r="AQ215" s="34" t="s">
        <v>2232</v>
      </c>
      <c r="AR215" s="34" t="s">
        <v>2233</v>
      </c>
      <c r="AS215" s="34" t="s">
        <v>2234</v>
      </c>
    </row>
    <row r="216" spans="3:45">
      <c r="C216" s="23" t="str">
        <f>VLOOKUP(O216,'[1]mã đối tượng'!$C:$F,4,0)</f>
        <v>B</v>
      </c>
      <c r="D216" s="24" t="s">
        <v>848</v>
      </c>
      <c r="E216" s="24" t="s">
        <v>24</v>
      </c>
      <c r="F216" s="37">
        <f>Sheet1!E216</f>
        <v>45888.655978090297</v>
      </c>
      <c r="G216" s="37">
        <f>Sheet1!F216</f>
        <v>45888.655978090297</v>
      </c>
      <c r="H216" s="25">
        <f>Sheet1!B216</f>
        <v>9105822536</v>
      </c>
      <c r="I216" s="37">
        <f t="shared" si="18"/>
        <v>45888.655978090297</v>
      </c>
      <c r="J216" s="25" t="str">
        <f t="shared" si="19"/>
        <v>NKHT2508/03034</v>
      </c>
      <c r="K216" s="77">
        <v>3034</v>
      </c>
      <c r="L216" s="27" t="s">
        <v>25</v>
      </c>
      <c r="M216" s="25" t="str">
        <f>Sheet1!A216</f>
        <v>00015161</v>
      </c>
      <c r="N216" s="28">
        <f t="shared" si="20"/>
        <v>45888.655978090297</v>
      </c>
      <c r="O216" s="25" t="str">
        <f>Sheet1!C216</f>
        <v>WIN-003</v>
      </c>
      <c r="S216" s="25" t="str">
        <f>Sheet1!N216</f>
        <v>5947 WM+ PTO Khu 8 Thanh Ba</v>
      </c>
      <c r="V216" s="25" t="str">
        <f t="shared" si="21"/>
        <v>5947 WM+ PTO Khu 8 Thanh Ba</v>
      </c>
      <c r="Y216" s="25" t="str">
        <f>Sheet1!X216</f>
        <v>GM500</v>
      </c>
      <c r="AB216" s="24" t="s">
        <v>2229</v>
      </c>
      <c r="AC216" s="24" t="s">
        <v>2230</v>
      </c>
      <c r="AE216" s="29">
        <f>Sheet1!U216</f>
        <v>2</v>
      </c>
      <c r="AG216" s="29">
        <f>Sheet1!T216</f>
        <v>111058</v>
      </c>
      <c r="AH216" s="30">
        <f t="shared" si="22"/>
        <v>222116</v>
      </c>
      <c r="AL216" s="32">
        <v>8</v>
      </c>
      <c r="AN216" s="29">
        <f t="shared" si="23"/>
        <v>17769.28</v>
      </c>
      <c r="AO216" s="33" t="s">
        <v>2231</v>
      </c>
      <c r="AQ216" s="34" t="s">
        <v>2232</v>
      </c>
      <c r="AR216" s="34" t="s">
        <v>2233</v>
      </c>
      <c r="AS216" s="34" t="s">
        <v>2234</v>
      </c>
    </row>
    <row r="217" spans="3:45">
      <c r="C217" s="23" t="str">
        <f>VLOOKUP(O217,'[1]mã đối tượng'!$C:$F,4,0)</f>
        <v>N</v>
      </c>
      <c r="D217" s="24" t="s">
        <v>848</v>
      </c>
      <c r="E217" s="24" t="s">
        <v>24</v>
      </c>
      <c r="F217" s="37">
        <f>Sheet1!E217</f>
        <v>45888.6570351505</v>
      </c>
      <c r="G217" s="37">
        <f>Sheet1!F217</f>
        <v>45888.6570351505</v>
      </c>
      <c r="H217" s="25">
        <f>Sheet1!B217</f>
        <v>9105822593</v>
      </c>
      <c r="I217" s="37">
        <f t="shared" si="18"/>
        <v>45888.6570351505</v>
      </c>
      <c r="J217" s="25" t="str">
        <f t="shared" si="19"/>
        <v>NKHT2508/03035</v>
      </c>
      <c r="K217" s="77">
        <v>3035</v>
      </c>
      <c r="L217" s="27" t="s">
        <v>25</v>
      </c>
      <c r="M217" s="25" t="str">
        <f>Sheet1!A217</f>
        <v>00007873</v>
      </c>
      <c r="N217" s="28">
        <f t="shared" si="20"/>
        <v>45888.6570351505</v>
      </c>
      <c r="O217" s="25" t="str">
        <f>Sheet1!C217</f>
        <v>WIN-042</v>
      </c>
      <c r="S217" s="25" t="str">
        <f>Sheet1!N217</f>
        <v>2B16 WM+ QNI Thôn Gia Hòa, Tịnh Long</v>
      </c>
      <c r="V217" s="25" t="str">
        <f t="shared" si="21"/>
        <v>2B16 WM+ QNI Thôn Gia Hòa, Tịnh Long</v>
      </c>
      <c r="Y217" s="25" t="str">
        <f>Sheet1!X217</f>
        <v>GM500</v>
      </c>
      <c r="AB217" s="24" t="s">
        <v>2229</v>
      </c>
      <c r="AC217" s="24" t="s">
        <v>2230</v>
      </c>
      <c r="AE217" s="29">
        <f>Sheet1!U217</f>
        <v>1</v>
      </c>
      <c r="AG217" s="29">
        <f>Sheet1!T217</f>
        <v>111058</v>
      </c>
      <c r="AH217" s="30">
        <f t="shared" si="22"/>
        <v>111058</v>
      </c>
      <c r="AL217" s="32">
        <v>8</v>
      </c>
      <c r="AN217" s="29">
        <f t="shared" si="23"/>
        <v>8884.64</v>
      </c>
      <c r="AO217" s="33" t="s">
        <v>2231</v>
      </c>
      <c r="AQ217" s="34" t="s">
        <v>2232</v>
      </c>
      <c r="AR217" s="34" t="s">
        <v>2233</v>
      </c>
      <c r="AS217" s="34" t="s">
        <v>2234</v>
      </c>
    </row>
    <row r="218" spans="3:45">
      <c r="C218" s="23" t="str">
        <f>VLOOKUP(O218,'[1]mã đối tượng'!$C:$F,4,0)</f>
        <v>B</v>
      </c>
      <c r="D218" s="24" t="s">
        <v>848</v>
      </c>
      <c r="E218" s="24" t="s">
        <v>24</v>
      </c>
      <c r="F218" s="37">
        <f>Sheet1!E218</f>
        <v>45888.657861307896</v>
      </c>
      <c r="G218" s="37">
        <f>Sheet1!F218</f>
        <v>45888.657861307896</v>
      </c>
      <c r="H218" s="25">
        <f>Sheet1!B218</f>
        <v>9105822627</v>
      </c>
      <c r="I218" s="37">
        <f t="shared" si="18"/>
        <v>45888.657861307896</v>
      </c>
      <c r="J218" s="25" t="str">
        <f t="shared" si="19"/>
        <v>NKHT2508/03036</v>
      </c>
      <c r="K218" s="77">
        <v>3036</v>
      </c>
      <c r="L218" s="27" t="s">
        <v>25</v>
      </c>
      <c r="M218" s="25" t="str">
        <f>Sheet1!A218</f>
        <v>00031661</v>
      </c>
      <c r="N218" s="28">
        <f t="shared" si="20"/>
        <v>45888.657861307896</v>
      </c>
      <c r="O218" s="25" t="str">
        <f>Sheet1!C218</f>
        <v>WIN-058</v>
      </c>
      <c r="S218" s="25" t="str">
        <f>Sheet1!N218</f>
        <v>2AT8 WM+ NAN Đường Tái Định Cư, Diễn Thà</v>
      </c>
      <c r="V218" s="25" t="str">
        <f t="shared" si="21"/>
        <v>2AT8 WM+ NAN Đường Tái Định Cư, Diễn Thà</v>
      </c>
      <c r="Y218" s="25" t="str">
        <f>Sheet1!X218</f>
        <v>GM500</v>
      </c>
      <c r="AB218" s="24" t="s">
        <v>2229</v>
      </c>
      <c r="AC218" s="24" t="s">
        <v>2230</v>
      </c>
      <c r="AE218" s="29">
        <f>Sheet1!U218</f>
        <v>3</v>
      </c>
      <c r="AG218" s="29">
        <f>Sheet1!T218</f>
        <v>111058</v>
      </c>
      <c r="AH218" s="30">
        <f t="shared" si="22"/>
        <v>333174</v>
      </c>
      <c r="AL218" s="32">
        <v>8</v>
      </c>
      <c r="AN218" s="29">
        <f t="shared" si="23"/>
        <v>26653.920000000002</v>
      </c>
      <c r="AO218" s="33" t="s">
        <v>2231</v>
      </c>
      <c r="AQ218" s="34" t="s">
        <v>2232</v>
      </c>
      <c r="AR218" s="34" t="s">
        <v>2233</v>
      </c>
      <c r="AS218" s="34" t="s">
        <v>2234</v>
      </c>
    </row>
    <row r="219" spans="3:45">
      <c r="C219" s="23" t="str">
        <f>VLOOKUP(O219,'[1]mã đối tượng'!$C:$F,4,0)</f>
        <v>N</v>
      </c>
      <c r="D219" s="24" t="s">
        <v>848</v>
      </c>
      <c r="E219" s="24" t="s">
        <v>24</v>
      </c>
      <c r="F219" s="37">
        <f>Sheet1!E219</f>
        <v>45888.659466585603</v>
      </c>
      <c r="G219" s="37">
        <f>Sheet1!F219</f>
        <v>45888.659466585603</v>
      </c>
      <c r="H219" s="25">
        <f>Sheet1!B219</f>
        <v>9105822641</v>
      </c>
      <c r="I219" s="37">
        <f t="shared" si="18"/>
        <v>45888.659466585603</v>
      </c>
      <c r="J219" s="25" t="str">
        <f t="shared" si="19"/>
        <v>NKHT2508/03037</v>
      </c>
      <c r="K219" s="77">
        <v>3037</v>
      </c>
      <c r="L219" s="27" t="s">
        <v>25</v>
      </c>
      <c r="M219" s="25" t="str">
        <f>Sheet1!A219</f>
        <v>00132350</v>
      </c>
      <c r="N219" s="28">
        <f t="shared" si="20"/>
        <v>45888.659466585603</v>
      </c>
      <c r="O219" s="25" t="str">
        <f>Sheet1!C219</f>
        <v>WIN</v>
      </c>
      <c r="S219" s="25" t="str">
        <f>Sheet1!N219</f>
        <v>6675 WIN HCM 148 Đường số 9</v>
      </c>
      <c r="V219" s="25" t="str">
        <f t="shared" si="21"/>
        <v>6675 WIN HCM 148 Đường số 9</v>
      </c>
      <c r="Y219" s="25" t="str">
        <f>Sheet1!X219</f>
        <v>CN300</v>
      </c>
      <c r="AB219" s="24" t="s">
        <v>2229</v>
      </c>
      <c r="AC219" s="24" t="s">
        <v>2230</v>
      </c>
      <c r="AE219" s="29">
        <f>Sheet1!U219</f>
        <v>1</v>
      </c>
      <c r="AG219" s="29">
        <f>Sheet1!T219</f>
        <v>70950</v>
      </c>
      <c r="AH219" s="30">
        <f t="shared" si="22"/>
        <v>70950</v>
      </c>
      <c r="AL219" s="32">
        <v>8</v>
      </c>
      <c r="AN219" s="29">
        <f t="shared" si="23"/>
        <v>5676</v>
      </c>
      <c r="AO219" s="33" t="s">
        <v>2231</v>
      </c>
      <c r="AQ219" s="34" t="s">
        <v>2232</v>
      </c>
      <c r="AR219" s="34" t="s">
        <v>2233</v>
      </c>
      <c r="AS219" s="34" t="s">
        <v>2234</v>
      </c>
    </row>
    <row r="220" spans="3:45">
      <c r="C220" s="23" t="str">
        <f>VLOOKUP(O220,'[1]mã đối tượng'!$C:$F,4,0)</f>
        <v>N</v>
      </c>
      <c r="D220" s="24" t="s">
        <v>848</v>
      </c>
      <c r="E220" s="24" t="s">
        <v>24</v>
      </c>
      <c r="F220" s="37">
        <f>Sheet1!E220</f>
        <v>45888.659466585603</v>
      </c>
      <c r="G220" s="37">
        <f>Sheet1!F220</f>
        <v>45888.659466585603</v>
      </c>
      <c r="H220" s="25">
        <f>Sheet1!B220</f>
        <v>9105822641</v>
      </c>
      <c r="I220" s="37">
        <f t="shared" si="18"/>
        <v>45888.659466585603</v>
      </c>
      <c r="J220" s="25" t="str">
        <f t="shared" si="19"/>
        <v>NKHT2508/03038</v>
      </c>
      <c r="K220" s="77">
        <v>3038</v>
      </c>
      <c r="L220" s="27" t="s">
        <v>25</v>
      </c>
      <c r="M220" s="25" t="str">
        <f>Sheet1!A220</f>
        <v>00132350</v>
      </c>
      <c r="N220" s="28">
        <f t="shared" si="20"/>
        <v>45888.659466585603</v>
      </c>
      <c r="O220" s="25" t="str">
        <f>Sheet1!C220</f>
        <v>WIN</v>
      </c>
      <c r="S220" s="25" t="str">
        <f>Sheet1!N220</f>
        <v>6675 WIN HCM 148 Đường số 9</v>
      </c>
      <c r="V220" s="25" t="str">
        <f t="shared" si="21"/>
        <v>6675 WIN HCM 148 Đường số 9</v>
      </c>
      <c r="Y220" s="25" t="str">
        <f>Sheet1!X220</f>
        <v>GL250KT</v>
      </c>
      <c r="AB220" s="24" t="s">
        <v>2229</v>
      </c>
      <c r="AC220" s="24" t="s">
        <v>2230</v>
      </c>
      <c r="AE220" s="29">
        <f>Sheet1!U220</f>
        <v>1</v>
      </c>
      <c r="AG220" s="29">
        <f>Sheet1!T220</f>
        <v>49500</v>
      </c>
      <c r="AH220" s="30">
        <f t="shared" si="22"/>
        <v>49500</v>
      </c>
      <c r="AL220" s="32">
        <v>8</v>
      </c>
      <c r="AN220" s="29">
        <f t="shared" si="23"/>
        <v>3960</v>
      </c>
      <c r="AO220" s="33" t="s">
        <v>2231</v>
      </c>
      <c r="AQ220" s="34" t="s">
        <v>2232</v>
      </c>
      <c r="AR220" s="34" t="s">
        <v>2233</v>
      </c>
      <c r="AS220" s="34" t="s">
        <v>2234</v>
      </c>
    </row>
    <row r="221" spans="3:45">
      <c r="C221" s="23" t="str">
        <f>VLOOKUP(O221,'[1]mã đối tượng'!$C:$F,4,0)</f>
        <v>N</v>
      </c>
      <c r="D221" s="24" t="s">
        <v>848</v>
      </c>
      <c r="E221" s="24" t="s">
        <v>24</v>
      </c>
      <c r="F221" s="37">
        <f>Sheet1!E221</f>
        <v>45888.659466585603</v>
      </c>
      <c r="G221" s="37">
        <f>Sheet1!F221</f>
        <v>45888.659466585603</v>
      </c>
      <c r="H221" s="25">
        <f>Sheet1!B221</f>
        <v>9105822641</v>
      </c>
      <c r="I221" s="37">
        <f t="shared" si="18"/>
        <v>45888.659466585603</v>
      </c>
      <c r="J221" s="25" t="str">
        <f t="shared" si="19"/>
        <v>NKHT2508/03039</v>
      </c>
      <c r="K221" s="77">
        <v>3039</v>
      </c>
      <c r="L221" s="27" t="s">
        <v>25</v>
      </c>
      <c r="M221" s="25" t="str">
        <f>Sheet1!A221</f>
        <v>00132350</v>
      </c>
      <c r="N221" s="28">
        <f t="shared" si="20"/>
        <v>45888.659466585603</v>
      </c>
      <c r="O221" s="25" t="str">
        <f>Sheet1!C221</f>
        <v>WIN</v>
      </c>
      <c r="S221" s="25" t="str">
        <f>Sheet1!N221</f>
        <v>6675 WIN HCM 148 Đường số 9</v>
      </c>
      <c r="V221" s="25" t="str">
        <f t="shared" si="21"/>
        <v>6675 WIN HCM 148 Đường số 9</v>
      </c>
      <c r="Y221" s="25" t="str">
        <f>Sheet1!X221</f>
        <v>GM500</v>
      </c>
      <c r="AB221" s="24" t="s">
        <v>2229</v>
      </c>
      <c r="AC221" s="24" t="s">
        <v>2230</v>
      </c>
      <c r="AE221" s="29">
        <f>Sheet1!U221</f>
        <v>1</v>
      </c>
      <c r="AG221" s="29">
        <f>Sheet1!T221</f>
        <v>111058</v>
      </c>
      <c r="AH221" s="30">
        <f t="shared" si="22"/>
        <v>111058</v>
      </c>
      <c r="AL221" s="32">
        <v>8</v>
      </c>
      <c r="AN221" s="29">
        <f t="shared" si="23"/>
        <v>8884.64</v>
      </c>
      <c r="AO221" s="33" t="s">
        <v>2231</v>
      </c>
      <c r="AQ221" s="34" t="s">
        <v>2232</v>
      </c>
      <c r="AR221" s="34" t="s">
        <v>2233</v>
      </c>
      <c r="AS221" s="34" t="s">
        <v>2234</v>
      </c>
    </row>
    <row r="222" spans="3:45">
      <c r="C222" s="23" t="str">
        <f>VLOOKUP(O222,'[1]mã đối tượng'!$C:$F,4,0)</f>
        <v>N</v>
      </c>
      <c r="D222" s="24" t="s">
        <v>848</v>
      </c>
      <c r="E222" s="24" t="s">
        <v>24</v>
      </c>
      <c r="F222" s="37">
        <f>Sheet1!E222</f>
        <v>45888.659466585603</v>
      </c>
      <c r="G222" s="37">
        <f>Sheet1!F222</f>
        <v>45888.659466585603</v>
      </c>
      <c r="H222" s="25">
        <f>Sheet1!B222</f>
        <v>9105822641</v>
      </c>
      <c r="I222" s="37">
        <f t="shared" si="18"/>
        <v>45888.659466585603</v>
      </c>
      <c r="J222" s="25" t="str">
        <f t="shared" si="19"/>
        <v>NKHT2508/03040</v>
      </c>
      <c r="K222" s="77">
        <v>3040</v>
      </c>
      <c r="L222" s="27" t="s">
        <v>25</v>
      </c>
      <c r="M222" s="25" t="str">
        <f>Sheet1!A222</f>
        <v>00132350</v>
      </c>
      <c r="N222" s="28">
        <f t="shared" si="20"/>
        <v>45888.659466585603</v>
      </c>
      <c r="O222" s="25" t="str">
        <f>Sheet1!C222</f>
        <v>WIN</v>
      </c>
      <c r="S222" s="25" t="str">
        <f>Sheet1!N222</f>
        <v>6675 WIN HCM 148 Đường số 9</v>
      </c>
      <c r="V222" s="25" t="str">
        <f t="shared" si="21"/>
        <v>6675 WIN HCM 148 Đường số 9</v>
      </c>
      <c r="Y222" s="25" t="str">
        <f>Sheet1!X222</f>
        <v>TH200</v>
      </c>
      <c r="AB222" s="24" t="s">
        <v>2229</v>
      </c>
      <c r="AC222" s="24" t="s">
        <v>2230</v>
      </c>
      <c r="AE222" s="29">
        <f>Sheet1!U222</f>
        <v>2</v>
      </c>
      <c r="AG222" s="29">
        <f>Sheet1!T222</f>
        <v>55595</v>
      </c>
      <c r="AH222" s="30">
        <f t="shared" si="22"/>
        <v>111190</v>
      </c>
      <c r="AL222" s="32">
        <v>8</v>
      </c>
      <c r="AN222" s="29">
        <f t="shared" si="23"/>
        <v>8895.2000000000007</v>
      </c>
      <c r="AO222" s="33" t="s">
        <v>2231</v>
      </c>
      <c r="AQ222" s="34" t="s">
        <v>2232</v>
      </c>
      <c r="AR222" s="34" t="s">
        <v>2233</v>
      </c>
      <c r="AS222" s="34" t="s">
        <v>2234</v>
      </c>
    </row>
    <row r="223" spans="3:45">
      <c r="C223" s="23" t="str">
        <f>VLOOKUP(O223,'[1]mã đối tượng'!$C:$F,4,0)</f>
        <v>N</v>
      </c>
      <c r="D223" s="24" t="s">
        <v>848</v>
      </c>
      <c r="E223" s="24" t="s">
        <v>24</v>
      </c>
      <c r="F223" s="37">
        <f>Sheet1!E223</f>
        <v>45888.662081631897</v>
      </c>
      <c r="G223" s="37">
        <f>Sheet1!F223</f>
        <v>45888.662081631897</v>
      </c>
      <c r="H223" s="25">
        <f>Sheet1!B223</f>
        <v>9105822673</v>
      </c>
      <c r="I223" s="37">
        <f t="shared" si="18"/>
        <v>45888.662081631897</v>
      </c>
      <c r="J223" s="25" t="str">
        <f t="shared" si="19"/>
        <v>NKHT2508/03041</v>
      </c>
      <c r="K223" s="77">
        <v>3041</v>
      </c>
      <c r="L223" s="27" t="s">
        <v>25</v>
      </c>
      <c r="M223" s="25" t="str">
        <f>Sheet1!A223</f>
        <v>00132357</v>
      </c>
      <c r="N223" s="28">
        <f t="shared" si="20"/>
        <v>45888.662081631897</v>
      </c>
      <c r="O223" s="25" t="str">
        <f>Sheet1!C223</f>
        <v>WIN</v>
      </c>
      <c r="S223" s="25" t="str">
        <f>Sheet1!N223</f>
        <v>4783 WM+ HCM 0.01 Chung cư CH1, Cityland</v>
      </c>
      <c r="V223" s="25" t="str">
        <f t="shared" si="21"/>
        <v>4783 WM+ HCM 0.01 Chung cư CH1, Cityland</v>
      </c>
      <c r="Y223" s="25" t="str">
        <f>Sheet1!X223</f>
        <v>TH200</v>
      </c>
      <c r="AB223" s="24" t="s">
        <v>2229</v>
      </c>
      <c r="AC223" s="24" t="s">
        <v>2230</v>
      </c>
      <c r="AE223" s="29">
        <f>Sheet1!U223</f>
        <v>1</v>
      </c>
      <c r="AG223" s="29">
        <f>Sheet1!T223</f>
        <v>55595</v>
      </c>
      <c r="AH223" s="30">
        <f t="shared" si="22"/>
        <v>55595</v>
      </c>
      <c r="AL223" s="32">
        <v>8</v>
      </c>
      <c r="AN223" s="29">
        <f t="shared" si="23"/>
        <v>4447.6000000000004</v>
      </c>
      <c r="AO223" s="33" t="s">
        <v>2231</v>
      </c>
      <c r="AQ223" s="34" t="s">
        <v>2232</v>
      </c>
      <c r="AR223" s="34" t="s">
        <v>2233</v>
      </c>
      <c r="AS223" s="34" t="s">
        <v>2234</v>
      </c>
    </row>
    <row r="224" spans="3:45">
      <c r="C224" s="23" t="str">
        <f>VLOOKUP(O224,'[1]mã đối tượng'!$C:$F,4,0)</f>
        <v>N</v>
      </c>
      <c r="D224" s="24" t="s">
        <v>848</v>
      </c>
      <c r="E224" s="24" t="s">
        <v>24</v>
      </c>
      <c r="F224" s="37">
        <f>Sheet1!E224</f>
        <v>45888.662081631897</v>
      </c>
      <c r="G224" s="37">
        <f>Sheet1!F224</f>
        <v>45888.662081631897</v>
      </c>
      <c r="H224" s="25">
        <f>Sheet1!B224</f>
        <v>9105822673</v>
      </c>
      <c r="I224" s="37">
        <f t="shared" si="18"/>
        <v>45888.662081631897</v>
      </c>
      <c r="J224" s="25" t="str">
        <f t="shared" si="19"/>
        <v>NKHT2508/03042</v>
      </c>
      <c r="K224" s="77">
        <v>3042</v>
      </c>
      <c r="L224" s="27" t="s">
        <v>25</v>
      </c>
      <c r="M224" s="25" t="str">
        <f>Sheet1!A224</f>
        <v>00132357</v>
      </c>
      <c r="N224" s="28">
        <f t="shared" si="20"/>
        <v>45888.662081631897</v>
      </c>
      <c r="O224" s="25" t="str">
        <f>Sheet1!C224</f>
        <v>WIN</v>
      </c>
      <c r="S224" s="25" t="str">
        <f>Sheet1!N224</f>
        <v>4783 WM+ HCM 0.01 Chung cư CH1, Cityland</v>
      </c>
      <c r="V224" s="25" t="str">
        <f t="shared" si="21"/>
        <v>4783 WM+ HCM 0.01 Chung cư CH1, Cityland</v>
      </c>
      <c r="Y224" s="25" t="str">
        <f>Sheet1!X224</f>
        <v>CC300</v>
      </c>
      <c r="AB224" s="24" t="s">
        <v>2229</v>
      </c>
      <c r="AC224" s="24" t="s">
        <v>2230</v>
      </c>
      <c r="AE224" s="29">
        <f>Sheet1!U224</f>
        <v>1</v>
      </c>
      <c r="AG224" s="29">
        <f>Sheet1!T224</f>
        <v>74250</v>
      </c>
      <c r="AH224" s="30">
        <f t="shared" si="22"/>
        <v>74250</v>
      </c>
      <c r="AL224" s="32">
        <v>8</v>
      </c>
      <c r="AN224" s="29">
        <f t="shared" si="23"/>
        <v>5940</v>
      </c>
      <c r="AO224" s="33" t="s">
        <v>2231</v>
      </c>
      <c r="AQ224" s="34" t="s">
        <v>2232</v>
      </c>
      <c r="AR224" s="34" t="s">
        <v>2233</v>
      </c>
      <c r="AS224" s="34" t="s">
        <v>2234</v>
      </c>
    </row>
    <row r="225" spans="3:45">
      <c r="C225" s="23" t="str">
        <f>VLOOKUP(O225,'[1]mã đối tượng'!$C:$F,4,0)</f>
        <v>N</v>
      </c>
      <c r="D225" s="24" t="s">
        <v>848</v>
      </c>
      <c r="E225" s="24" t="s">
        <v>24</v>
      </c>
      <c r="F225" s="37">
        <f>Sheet1!E225</f>
        <v>45888.662081631897</v>
      </c>
      <c r="G225" s="37">
        <f>Sheet1!F225</f>
        <v>45888.662081631897</v>
      </c>
      <c r="H225" s="25">
        <f>Sheet1!B225</f>
        <v>9105822673</v>
      </c>
      <c r="I225" s="37">
        <f t="shared" si="18"/>
        <v>45888.662081631897</v>
      </c>
      <c r="J225" s="25" t="str">
        <f t="shared" si="19"/>
        <v>NKHT2508/03043</v>
      </c>
      <c r="K225" s="77">
        <v>3043</v>
      </c>
      <c r="L225" s="27" t="s">
        <v>25</v>
      </c>
      <c r="M225" s="25" t="str">
        <f>Sheet1!A225</f>
        <v>00132357</v>
      </c>
      <c r="N225" s="28">
        <f t="shared" si="20"/>
        <v>45888.662081631897</v>
      </c>
      <c r="O225" s="25" t="str">
        <f>Sheet1!C225</f>
        <v>WIN</v>
      </c>
      <c r="S225" s="25" t="str">
        <f>Sheet1!N225</f>
        <v>4783 WM+ HCM 0.01 Chung cư CH1, Cityland</v>
      </c>
      <c r="V225" s="25" t="str">
        <f t="shared" si="21"/>
        <v>4783 WM+ HCM 0.01 Chung cư CH1, Cityland</v>
      </c>
      <c r="Y225" s="25" t="str">
        <f>Sheet1!X225</f>
        <v>GM500</v>
      </c>
      <c r="AB225" s="24" t="s">
        <v>2229</v>
      </c>
      <c r="AC225" s="24" t="s">
        <v>2230</v>
      </c>
      <c r="AE225" s="29">
        <f>Sheet1!U225</f>
        <v>1</v>
      </c>
      <c r="AG225" s="29">
        <f>Sheet1!T225</f>
        <v>111058</v>
      </c>
      <c r="AH225" s="30">
        <f t="shared" si="22"/>
        <v>111058</v>
      </c>
      <c r="AL225" s="32">
        <v>8</v>
      </c>
      <c r="AN225" s="29">
        <f t="shared" si="23"/>
        <v>8884.64</v>
      </c>
      <c r="AO225" s="33" t="s">
        <v>2231</v>
      </c>
      <c r="AQ225" s="34" t="s">
        <v>2232</v>
      </c>
      <c r="AR225" s="34" t="s">
        <v>2233</v>
      </c>
      <c r="AS225" s="34" t="s">
        <v>2234</v>
      </c>
    </row>
    <row r="226" spans="3:45">
      <c r="C226" s="23" t="str">
        <f>VLOOKUP(O226,'[1]mã đối tượng'!$C:$F,4,0)</f>
        <v>B</v>
      </c>
      <c r="D226" s="24" t="s">
        <v>848</v>
      </c>
      <c r="E226" s="24" t="s">
        <v>24</v>
      </c>
      <c r="F226" s="37">
        <f>Sheet1!E226</f>
        <v>45888.662712928199</v>
      </c>
      <c r="G226" s="37">
        <f>Sheet1!F226</f>
        <v>45888.662712928199</v>
      </c>
      <c r="H226" s="25">
        <f>Sheet1!B226</f>
        <v>9105822676</v>
      </c>
      <c r="I226" s="37">
        <f t="shared" si="18"/>
        <v>45888.662712928199</v>
      </c>
      <c r="J226" s="25" t="str">
        <f t="shared" si="19"/>
        <v>NKHT2508/03044</v>
      </c>
      <c r="K226" s="77">
        <v>3044</v>
      </c>
      <c r="L226" s="27" t="s">
        <v>25</v>
      </c>
      <c r="M226" s="25" t="str">
        <f>Sheet1!A226</f>
        <v>00012129</v>
      </c>
      <c r="N226" s="28">
        <f t="shared" si="20"/>
        <v>45888.662712928199</v>
      </c>
      <c r="O226" s="25" t="str">
        <f>Sheet1!C226</f>
        <v>WIN-006</v>
      </c>
      <c r="S226" s="25" t="str">
        <f>Sheet1!N226</f>
        <v>1592 WM VC+ HDG Chí Linh</v>
      </c>
      <c r="V226" s="25" t="str">
        <f t="shared" si="21"/>
        <v>1592 WM VC+ HDG Chí Linh</v>
      </c>
      <c r="Y226" s="25" t="str">
        <f>Sheet1!X226</f>
        <v>CN300</v>
      </c>
      <c r="AB226" s="24" t="s">
        <v>2229</v>
      </c>
      <c r="AC226" s="24" t="s">
        <v>2230</v>
      </c>
      <c r="AE226" s="29">
        <f>Sheet1!U226</f>
        <v>2</v>
      </c>
      <c r="AG226" s="29">
        <f>Sheet1!T226</f>
        <v>70950</v>
      </c>
      <c r="AH226" s="30">
        <f t="shared" si="22"/>
        <v>141900</v>
      </c>
      <c r="AL226" s="32">
        <v>8</v>
      </c>
      <c r="AN226" s="29">
        <f t="shared" si="23"/>
        <v>11352</v>
      </c>
      <c r="AO226" s="33" t="s">
        <v>2231</v>
      </c>
      <c r="AQ226" s="34" t="s">
        <v>2232</v>
      </c>
      <c r="AR226" s="34" t="s">
        <v>2233</v>
      </c>
      <c r="AS226" s="34" t="s">
        <v>2234</v>
      </c>
    </row>
    <row r="227" spans="3:45">
      <c r="C227" s="23" t="str">
        <f>VLOOKUP(O227,'[1]mã đối tượng'!$C:$F,4,0)</f>
        <v>B</v>
      </c>
      <c r="D227" s="24" t="s">
        <v>848</v>
      </c>
      <c r="E227" s="24" t="s">
        <v>24</v>
      </c>
      <c r="F227" s="37">
        <f>Sheet1!E227</f>
        <v>45888.662712928199</v>
      </c>
      <c r="G227" s="37">
        <f>Sheet1!F227</f>
        <v>45888.662712928199</v>
      </c>
      <c r="H227" s="25">
        <f>Sheet1!B227</f>
        <v>9105822676</v>
      </c>
      <c r="I227" s="37">
        <f t="shared" si="18"/>
        <v>45888.662712928199</v>
      </c>
      <c r="J227" s="25" t="str">
        <f t="shared" si="19"/>
        <v>NKHT2508/03045</v>
      </c>
      <c r="K227" s="77">
        <v>3045</v>
      </c>
      <c r="L227" s="27" t="s">
        <v>25</v>
      </c>
      <c r="M227" s="25" t="str">
        <f>Sheet1!A227</f>
        <v>00012129</v>
      </c>
      <c r="N227" s="28">
        <f t="shared" si="20"/>
        <v>45888.662712928199</v>
      </c>
      <c r="O227" s="25" t="str">
        <f>Sheet1!C227</f>
        <v>WIN-006</v>
      </c>
      <c r="S227" s="25" t="str">
        <f>Sheet1!N227</f>
        <v>1592 WM VC+ HDG Chí Linh</v>
      </c>
      <c r="V227" s="25" t="str">
        <f t="shared" si="21"/>
        <v>1592 WM VC+ HDG Chí Linh</v>
      </c>
      <c r="Y227" s="25" t="str">
        <f>Sheet1!X227</f>
        <v>GL250KT</v>
      </c>
      <c r="AB227" s="24" t="s">
        <v>2229</v>
      </c>
      <c r="AC227" s="24" t="s">
        <v>2230</v>
      </c>
      <c r="AE227" s="29">
        <f>Sheet1!U227</f>
        <v>2</v>
      </c>
      <c r="AG227" s="29">
        <f>Sheet1!T227</f>
        <v>49500</v>
      </c>
      <c r="AH227" s="30">
        <f t="shared" si="22"/>
        <v>99000</v>
      </c>
      <c r="AL227" s="32">
        <v>8</v>
      </c>
      <c r="AN227" s="29">
        <f t="shared" si="23"/>
        <v>7920</v>
      </c>
      <c r="AO227" s="33" t="s">
        <v>2231</v>
      </c>
      <c r="AQ227" s="34" t="s">
        <v>2232</v>
      </c>
      <c r="AR227" s="34" t="s">
        <v>2233</v>
      </c>
      <c r="AS227" s="34" t="s">
        <v>2234</v>
      </c>
    </row>
    <row r="228" spans="3:45">
      <c r="C228" s="23" t="str">
        <f>VLOOKUP(O228,'[1]mã đối tượng'!$C:$F,4,0)</f>
        <v>B</v>
      </c>
      <c r="D228" s="24" t="s">
        <v>848</v>
      </c>
      <c r="E228" s="24" t="s">
        <v>24</v>
      </c>
      <c r="F228" s="37">
        <f>Sheet1!E228</f>
        <v>45888.662712928199</v>
      </c>
      <c r="G228" s="37">
        <f>Sheet1!F228</f>
        <v>45888.662712928199</v>
      </c>
      <c r="H228" s="25">
        <f>Sheet1!B228</f>
        <v>9105822676</v>
      </c>
      <c r="I228" s="37">
        <f t="shared" si="18"/>
        <v>45888.662712928199</v>
      </c>
      <c r="J228" s="25" t="str">
        <f t="shared" si="19"/>
        <v>NKHT2508/03046</v>
      </c>
      <c r="K228" s="77">
        <v>3046</v>
      </c>
      <c r="L228" s="27" t="s">
        <v>25</v>
      </c>
      <c r="M228" s="25" t="str">
        <f>Sheet1!A228</f>
        <v>00012129</v>
      </c>
      <c r="N228" s="28">
        <f t="shared" si="20"/>
        <v>45888.662712928199</v>
      </c>
      <c r="O228" s="25" t="str">
        <f>Sheet1!C228</f>
        <v>WIN-006</v>
      </c>
      <c r="S228" s="25" t="str">
        <f>Sheet1!N228</f>
        <v>1592 WM VC+ HDG Chí Linh</v>
      </c>
      <c r="V228" s="25" t="str">
        <f t="shared" si="21"/>
        <v>1592 WM VC+ HDG Chí Linh</v>
      </c>
      <c r="Y228" s="25" t="str">
        <f>Sheet1!X228</f>
        <v>GSG250</v>
      </c>
      <c r="AB228" s="24" t="s">
        <v>2229</v>
      </c>
      <c r="AC228" s="24" t="s">
        <v>2230</v>
      </c>
      <c r="AE228" s="29">
        <f>Sheet1!U228</f>
        <v>1</v>
      </c>
      <c r="AG228" s="29">
        <f>Sheet1!T228</f>
        <v>50400</v>
      </c>
      <c r="AH228" s="30">
        <f t="shared" si="22"/>
        <v>50400</v>
      </c>
      <c r="AL228" s="32">
        <v>8</v>
      </c>
      <c r="AN228" s="29">
        <f t="shared" si="23"/>
        <v>4032</v>
      </c>
      <c r="AO228" s="33" t="s">
        <v>2231</v>
      </c>
      <c r="AQ228" s="34" t="s">
        <v>2232</v>
      </c>
      <c r="AR228" s="34" t="s">
        <v>2233</v>
      </c>
      <c r="AS228" s="34" t="s">
        <v>2234</v>
      </c>
    </row>
    <row r="229" spans="3:45">
      <c r="C229" s="23" t="str">
        <f>VLOOKUP(O229,'[1]mã đối tượng'!$C:$F,4,0)</f>
        <v>B</v>
      </c>
      <c r="D229" s="24" t="s">
        <v>848</v>
      </c>
      <c r="E229" s="24" t="s">
        <v>24</v>
      </c>
      <c r="F229" s="37">
        <f>Sheet1!E229</f>
        <v>45888.662712928199</v>
      </c>
      <c r="G229" s="37">
        <f>Sheet1!F229</f>
        <v>45888.662712928199</v>
      </c>
      <c r="H229" s="25">
        <f>Sheet1!B229</f>
        <v>9105822676</v>
      </c>
      <c r="I229" s="37">
        <f t="shared" si="18"/>
        <v>45888.662712928199</v>
      </c>
      <c r="J229" s="25" t="str">
        <f t="shared" si="19"/>
        <v>NKHT2508/03047</v>
      </c>
      <c r="K229" s="77">
        <v>3047</v>
      </c>
      <c r="L229" s="27" t="s">
        <v>25</v>
      </c>
      <c r="M229" s="25" t="str">
        <f>Sheet1!A229</f>
        <v>00012129</v>
      </c>
      <c r="N229" s="28">
        <f t="shared" si="20"/>
        <v>45888.662712928199</v>
      </c>
      <c r="O229" s="25" t="str">
        <f>Sheet1!C229</f>
        <v>WIN-006</v>
      </c>
      <c r="S229" s="25" t="str">
        <f>Sheet1!N229</f>
        <v>1592 WM VC+ HDG Chí Linh</v>
      </c>
      <c r="V229" s="25" t="str">
        <f t="shared" si="21"/>
        <v>1592 WM VC+ HDG Chí Linh</v>
      </c>
      <c r="Y229" s="25" t="str">
        <f>Sheet1!X229</f>
        <v>CC300</v>
      </c>
      <c r="AB229" s="24" t="s">
        <v>2229</v>
      </c>
      <c r="AC229" s="24" t="s">
        <v>2230</v>
      </c>
      <c r="AE229" s="29">
        <f>Sheet1!U229</f>
        <v>3</v>
      </c>
      <c r="AG229" s="29">
        <f>Sheet1!T229</f>
        <v>74250</v>
      </c>
      <c r="AH229" s="30">
        <f t="shared" si="22"/>
        <v>222750</v>
      </c>
      <c r="AL229" s="32">
        <v>8</v>
      </c>
      <c r="AN229" s="29">
        <f t="shared" si="23"/>
        <v>17820</v>
      </c>
      <c r="AO229" s="33" t="s">
        <v>2231</v>
      </c>
      <c r="AQ229" s="34" t="s">
        <v>2232</v>
      </c>
      <c r="AR229" s="34" t="s">
        <v>2233</v>
      </c>
      <c r="AS229" s="34" t="s">
        <v>2234</v>
      </c>
    </row>
    <row r="230" spans="3:45">
      <c r="C230" s="23" t="str">
        <f>VLOOKUP(O230,'[1]mã đối tượng'!$C:$F,4,0)</f>
        <v>B</v>
      </c>
      <c r="D230" s="24" t="s">
        <v>848</v>
      </c>
      <c r="E230" s="24" t="s">
        <v>24</v>
      </c>
      <c r="F230" s="37">
        <f>Sheet1!E230</f>
        <v>45888.664991238402</v>
      </c>
      <c r="G230" s="37">
        <f>Sheet1!F230</f>
        <v>45888.664991238402</v>
      </c>
      <c r="H230" s="25">
        <f>Sheet1!B230</f>
        <v>9105822721</v>
      </c>
      <c r="I230" s="37">
        <f t="shared" si="18"/>
        <v>45888.664991238402</v>
      </c>
      <c r="J230" s="25" t="str">
        <f t="shared" si="19"/>
        <v>NKHT2508/03048</v>
      </c>
      <c r="K230" s="77">
        <v>3048</v>
      </c>
      <c r="L230" s="27" t="s">
        <v>25</v>
      </c>
      <c r="M230" s="25" t="str">
        <f>Sheet1!A230</f>
        <v>00404788</v>
      </c>
      <c r="N230" s="28">
        <f t="shared" si="20"/>
        <v>45888.664991238402</v>
      </c>
      <c r="O230" s="25" t="str">
        <f>Sheet1!C230</f>
        <v>WIN-002</v>
      </c>
      <c r="S230" s="25" t="str">
        <f>Sheet1!N230</f>
        <v>6502 WM+ HNI IEC Residences Tứ Hiệp</v>
      </c>
      <c r="V230" s="25" t="str">
        <f t="shared" si="21"/>
        <v>6502 WM+ HNI IEC Residences Tứ Hiệp</v>
      </c>
      <c r="Y230" s="25" t="str">
        <f>Sheet1!X230</f>
        <v>CN300</v>
      </c>
      <c r="AB230" s="24" t="s">
        <v>2229</v>
      </c>
      <c r="AC230" s="24" t="s">
        <v>2230</v>
      </c>
      <c r="AE230" s="29">
        <f>Sheet1!U230</f>
        <v>3</v>
      </c>
      <c r="AG230" s="29">
        <f>Sheet1!T230</f>
        <v>70950</v>
      </c>
      <c r="AH230" s="30">
        <f t="shared" si="22"/>
        <v>212850</v>
      </c>
      <c r="AL230" s="32">
        <v>8</v>
      </c>
      <c r="AN230" s="29">
        <f t="shared" si="23"/>
        <v>17028</v>
      </c>
      <c r="AO230" s="33" t="s">
        <v>2231</v>
      </c>
      <c r="AQ230" s="34" t="s">
        <v>2232</v>
      </c>
      <c r="AR230" s="34" t="s">
        <v>2233</v>
      </c>
      <c r="AS230" s="34" t="s">
        <v>2234</v>
      </c>
    </row>
    <row r="231" spans="3:45">
      <c r="C231" s="23" t="str">
        <f>VLOOKUP(O231,'[1]mã đối tượng'!$C:$F,4,0)</f>
        <v>B</v>
      </c>
      <c r="D231" s="24" t="s">
        <v>848</v>
      </c>
      <c r="E231" s="24" t="s">
        <v>24</v>
      </c>
      <c r="F231" s="37">
        <f>Sheet1!E231</f>
        <v>45888.664991238402</v>
      </c>
      <c r="G231" s="37">
        <f>Sheet1!F231</f>
        <v>45888.664991238402</v>
      </c>
      <c r="H231" s="25">
        <f>Sheet1!B231</f>
        <v>9105822721</v>
      </c>
      <c r="I231" s="37">
        <f t="shared" si="18"/>
        <v>45888.664991238402</v>
      </c>
      <c r="J231" s="25" t="str">
        <f t="shared" si="19"/>
        <v>NKHT2508/03049</v>
      </c>
      <c r="K231" s="77">
        <v>3049</v>
      </c>
      <c r="L231" s="27" t="s">
        <v>25</v>
      </c>
      <c r="M231" s="25" t="str">
        <f>Sheet1!A231</f>
        <v>00404788</v>
      </c>
      <c r="N231" s="28">
        <f t="shared" si="20"/>
        <v>45888.664991238402</v>
      </c>
      <c r="O231" s="25" t="str">
        <f>Sheet1!C231</f>
        <v>WIN-002</v>
      </c>
      <c r="S231" s="25" t="str">
        <f>Sheet1!N231</f>
        <v>6502 WM+ HNI IEC Residences Tứ Hiệp</v>
      </c>
      <c r="V231" s="25" t="str">
        <f t="shared" si="21"/>
        <v>6502 WM+ HNI IEC Residences Tứ Hiệp</v>
      </c>
      <c r="Y231" s="25" t="str">
        <f>Sheet1!X231</f>
        <v>GM500</v>
      </c>
      <c r="AB231" s="24" t="s">
        <v>2229</v>
      </c>
      <c r="AC231" s="24" t="s">
        <v>2230</v>
      </c>
      <c r="AE231" s="29">
        <f>Sheet1!U231</f>
        <v>1</v>
      </c>
      <c r="AG231" s="29">
        <f>Sheet1!T231</f>
        <v>111058</v>
      </c>
      <c r="AH231" s="30">
        <f t="shared" si="22"/>
        <v>111058</v>
      </c>
      <c r="AL231" s="32">
        <v>8</v>
      </c>
      <c r="AN231" s="29">
        <f t="shared" si="23"/>
        <v>8884.64</v>
      </c>
      <c r="AO231" s="33" t="s">
        <v>2231</v>
      </c>
      <c r="AQ231" s="34" t="s">
        <v>2232</v>
      </c>
      <c r="AR231" s="34" t="s">
        <v>2233</v>
      </c>
      <c r="AS231" s="34" t="s">
        <v>2234</v>
      </c>
    </row>
    <row r="232" spans="3:45">
      <c r="C232" s="23" t="str">
        <f>VLOOKUP(O232,'[1]mã đối tượng'!$C:$F,4,0)</f>
        <v>N</v>
      </c>
      <c r="D232" s="24" t="s">
        <v>848</v>
      </c>
      <c r="E232" s="24" t="s">
        <v>24</v>
      </c>
      <c r="F232" s="37">
        <f>Sheet1!E232</f>
        <v>45888.670171331003</v>
      </c>
      <c r="G232" s="37">
        <f>Sheet1!F232</f>
        <v>45888.670171331003</v>
      </c>
      <c r="H232" s="25">
        <f>Sheet1!B232</f>
        <v>9105822819</v>
      </c>
      <c r="I232" s="37">
        <f t="shared" si="18"/>
        <v>45888.670171331003</v>
      </c>
      <c r="J232" s="25" t="str">
        <f t="shared" si="19"/>
        <v>NKHT2508/03050</v>
      </c>
      <c r="K232" s="77">
        <v>3050</v>
      </c>
      <c r="L232" s="27" t="s">
        <v>25</v>
      </c>
      <c r="M232" s="25" t="str">
        <f>Sheet1!A232</f>
        <v>00132371</v>
      </c>
      <c r="N232" s="28">
        <f t="shared" si="20"/>
        <v>45888.670171331003</v>
      </c>
      <c r="O232" s="25" t="str">
        <f>Sheet1!C232</f>
        <v>WIN</v>
      </c>
      <c r="S232" s="25" t="str">
        <f>Sheet1!N232</f>
        <v>6508 WIN HCM AK04-000.02 CC Akari City</v>
      </c>
      <c r="V232" s="25" t="str">
        <f t="shared" si="21"/>
        <v>6508 WIN HCM AK04-000.02 CC Akari City</v>
      </c>
      <c r="Y232" s="25" t="str">
        <f>Sheet1!X232</f>
        <v>GL250KT</v>
      </c>
      <c r="AB232" s="24" t="s">
        <v>2229</v>
      </c>
      <c r="AC232" s="24" t="s">
        <v>2230</v>
      </c>
      <c r="AE232" s="29">
        <f>Sheet1!U232</f>
        <v>1</v>
      </c>
      <c r="AG232" s="29">
        <f>Sheet1!T232</f>
        <v>49500</v>
      </c>
      <c r="AH232" s="30">
        <f t="shared" si="22"/>
        <v>49500</v>
      </c>
      <c r="AL232" s="32">
        <v>8</v>
      </c>
      <c r="AN232" s="29">
        <f t="shared" si="23"/>
        <v>3960</v>
      </c>
      <c r="AO232" s="33" t="s">
        <v>2231</v>
      </c>
      <c r="AQ232" s="34" t="s">
        <v>2232</v>
      </c>
      <c r="AR232" s="34" t="s">
        <v>2233</v>
      </c>
      <c r="AS232" s="34" t="s">
        <v>2234</v>
      </c>
    </row>
    <row r="233" spans="3:45">
      <c r="C233" s="23" t="str">
        <f>VLOOKUP(O233,'[1]mã đối tượng'!$C:$F,4,0)</f>
        <v>N</v>
      </c>
      <c r="D233" s="24" t="s">
        <v>848</v>
      </c>
      <c r="E233" s="24" t="s">
        <v>24</v>
      </c>
      <c r="F233" s="37">
        <f>Sheet1!E233</f>
        <v>45888.671513888898</v>
      </c>
      <c r="G233" s="37">
        <f>Sheet1!F233</f>
        <v>45888.671513888898</v>
      </c>
      <c r="H233" s="25">
        <f>Sheet1!B233</f>
        <v>9105822796</v>
      </c>
      <c r="I233" s="37">
        <f t="shared" si="18"/>
        <v>45888.671513888898</v>
      </c>
      <c r="J233" s="25" t="str">
        <f t="shared" si="19"/>
        <v>NKHT2508/03051</v>
      </c>
      <c r="K233" s="77">
        <v>3051</v>
      </c>
      <c r="L233" s="27" t="s">
        <v>25</v>
      </c>
      <c r="M233" s="25" t="str">
        <f>Sheet1!A233</f>
        <v>00052445</v>
      </c>
      <c r="N233" s="28">
        <f t="shared" si="20"/>
        <v>45888.671513888898</v>
      </c>
      <c r="O233" s="25" t="str">
        <f>Sheet1!C233</f>
        <v>WIN-024</v>
      </c>
      <c r="S233" s="25" t="str">
        <f>Sheet1!N233</f>
        <v>4310 WM+ BDG thửa 2359</v>
      </c>
      <c r="V233" s="25" t="str">
        <f t="shared" si="21"/>
        <v>4310 WM+ BDG thửa 2359</v>
      </c>
      <c r="Y233" s="25" t="str">
        <f>Sheet1!X233</f>
        <v>TH200</v>
      </c>
      <c r="AB233" s="24" t="s">
        <v>2229</v>
      </c>
      <c r="AC233" s="24" t="s">
        <v>2230</v>
      </c>
      <c r="AE233" s="29">
        <f>Sheet1!U233</f>
        <v>4</v>
      </c>
      <c r="AG233" s="29">
        <f>Sheet1!T233</f>
        <v>55595</v>
      </c>
      <c r="AH233" s="30">
        <f t="shared" si="22"/>
        <v>222380</v>
      </c>
      <c r="AL233" s="32">
        <v>8</v>
      </c>
      <c r="AN233" s="29">
        <f t="shared" si="23"/>
        <v>17790.400000000001</v>
      </c>
      <c r="AO233" s="33" t="s">
        <v>2231</v>
      </c>
      <c r="AQ233" s="34" t="s">
        <v>2232</v>
      </c>
      <c r="AR233" s="34" t="s">
        <v>2233</v>
      </c>
      <c r="AS233" s="34" t="s">
        <v>2234</v>
      </c>
    </row>
    <row r="234" spans="3:45">
      <c r="C234" s="23" t="str">
        <f>VLOOKUP(O234,'[1]mã đối tượng'!$C:$F,4,0)</f>
        <v>B</v>
      </c>
      <c r="D234" s="24" t="s">
        <v>848</v>
      </c>
      <c r="E234" s="24" t="s">
        <v>24</v>
      </c>
      <c r="F234" s="37">
        <f>Sheet1!E234</f>
        <v>45888.671850150502</v>
      </c>
      <c r="G234" s="37">
        <f>Sheet1!F234</f>
        <v>45888.671850150502</v>
      </c>
      <c r="H234" s="25">
        <f>Sheet1!B234</f>
        <v>9105822839</v>
      </c>
      <c r="I234" s="37">
        <f t="shared" si="18"/>
        <v>45888.671850150502</v>
      </c>
      <c r="J234" s="25" t="str">
        <f t="shared" si="19"/>
        <v>NKHT2508/03052</v>
      </c>
      <c r="K234" s="77">
        <v>3052</v>
      </c>
      <c r="L234" s="27" t="s">
        <v>25</v>
      </c>
      <c r="M234" s="25" t="str">
        <f>Sheet1!A234</f>
        <v>00029972</v>
      </c>
      <c r="N234" s="28">
        <f t="shared" si="20"/>
        <v>45888.671850150502</v>
      </c>
      <c r="O234" s="25" t="str">
        <f>Sheet1!C234</f>
        <v>WIN-025</v>
      </c>
      <c r="S234" s="25" t="str">
        <f>Sheet1!N234</f>
        <v>4995 WM+ HPG 57 Khu Cầu Đen TT Núi Đối</v>
      </c>
      <c r="V234" s="25" t="str">
        <f t="shared" si="21"/>
        <v>4995 WM+ HPG 57 Khu Cầu Đen TT Núi Đối</v>
      </c>
      <c r="Y234" s="25" t="str">
        <f>Sheet1!X234</f>
        <v>GTLX250G</v>
      </c>
      <c r="AB234" s="24" t="s">
        <v>2229</v>
      </c>
      <c r="AC234" s="24" t="s">
        <v>2230</v>
      </c>
      <c r="AE234" s="29">
        <f>Sheet1!U234</f>
        <v>1</v>
      </c>
      <c r="AG234" s="29">
        <f>Sheet1!T234</f>
        <v>50182</v>
      </c>
      <c r="AH234" s="30">
        <f t="shared" si="22"/>
        <v>50182</v>
      </c>
      <c r="AL234" s="32">
        <v>8</v>
      </c>
      <c r="AN234" s="29">
        <f t="shared" si="23"/>
        <v>4014.56</v>
      </c>
      <c r="AO234" s="33" t="s">
        <v>2231</v>
      </c>
      <c r="AQ234" s="34" t="s">
        <v>2232</v>
      </c>
      <c r="AR234" s="34" t="s">
        <v>2233</v>
      </c>
      <c r="AS234" s="34" t="s">
        <v>2234</v>
      </c>
    </row>
    <row r="235" spans="3:45">
      <c r="C235" s="23" t="str">
        <f>VLOOKUP(O235,'[1]mã đối tượng'!$C:$F,4,0)</f>
        <v>N</v>
      </c>
      <c r="D235" s="24" t="s">
        <v>848</v>
      </c>
      <c r="E235" s="24" t="s">
        <v>24</v>
      </c>
      <c r="F235" s="37">
        <f>Sheet1!E235</f>
        <v>45888.678196099499</v>
      </c>
      <c r="G235" s="37">
        <f>Sheet1!F235</f>
        <v>45888.678196099499</v>
      </c>
      <c r="H235" s="25">
        <f>Sheet1!B235</f>
        <v>9105822942</v>
      </c>
      <c r="I235" s="37">
        <f t="shared" si="18"/>
        <v>45888.678196099499</v>
      </c>
      <c r="J235" s="25" t="str">
        <f t="shared" si="19"/>
        <v>NKHT2508/03053</v>
      </c>
      <c r="K235" s="77">
        <v>3053</v>
      </c>
      <c r="L235" s="27" t="s">
        <v>25</v>
      </c>
      <c r="M235" s="25" t="str">
        <f>Sheet1!A235</f>
        <v>00132382</v>
      </c>
      <c r="N235" s="28">
        <f t="shared" si="20"/>
        <v>45888.678196099499</v>
      </c>
      <c r="O235" s="25" t="str">
        <f>Sheet1!C235</f>
        <v>WIN</v>
      </c>
      <c r="S235" s="25" t="str">
        <f>Sheet1!N235</f>
        <v>3880 WIN HCM 1E Thanh Đa</v>
      </c>
      <c r="V235" s="25" t="str">
        <f t="shared" si="21"/>
        <v>3880 WIN HCM 1E Thanh Đa</v>
      </c>
      <c r="Y235" s="25" t="str">
        <f>Sheet1!X235</f>
        <v>GM500</v>
      </c>
      <c r="AB235" s="24" t="s">
        <v>2229</v>
      </c>
      <c r="AC235" s="24" t="s">
        <v>2230</v>
      </c>
      <c r="AE235" s="29">
        <f>Sheet1!U235</f>
        <v>3</v>
      </c>
      <c r="AG235" s="29">
        <f>Sheet1!T235</f>
        <v>111058</v>
      </c>
      <c r="AH235" s="30">
        <f t="shared" si="22"/>
        <v>333174</v>
      </c>
      <c r="AL235" s="32">
        <v>8</v>
      </c>
      <c r="AN235" s="29">
        <f t="shared" si="23"/>
        <v>26653.920000000002</v>
      </c>
      <c r="AO235" s="33" t="s">
        <v>2231</v>
      </c>
      <c r="AQ235" s="34" t="s">
        <v>2232</v>
      </c>
      <c r="AR235" s="34" t="s">
        <v>2233</v>
      </c>
      <c r="AS235" s="34" t="s">
        <v>2234</v>
      </c>
    </row>
    <row r="236" spans="3:45">
      <c r="C236" s="23" t="str">
        <f>VLOOKUP(O236,'[1]mã đối tượng'!$C:$F,4,0)</f>
        <v>N</v>
      </c>
      <c r="D236" s="24" t="s">
        <v>848</v>
      </c>
      <c r="E236" s="24" t="s">
        <v>24</v>
      </c>
      <c r="F236" s="37">
        <f>Sheet1!E236</f>
        <v>45888.678196099499</v>
      </c>
      <c r="G236" s="37">
        <f>Sheet1!F236</f>
        <v>45888.678196099499</v>
      </c>
      <c r="H236" s="25">
        <f>Sheet1!B236</f>
        <v>9105822942</v>
      </c>
      <c r="I236" s="37">
        <f t="shared" si="18"/>
        <v>45888.678196099499</v>
      </c>
      <c r="J236" s="25" t="str">
        <f t="shared" si="19"/>
        <v>NKHT2508/03054</v>
      </c>
      <c r="K236" s="77">
        <v>3054</v>
      </c>
      <c r="L236" s="27" t="s">
        <v>25</v>
      </c>
      <c r="M236" s="25" t="str">
        <f>Sheet1!A236</f>
        <v>00132382</v>
      </c>
      <c r="N236" s="28">
        <f t="shared" si="20"/>
        <v>45888.678196099499</v>
      </c>
      <c r="O236" s="25" t="str">
        <f>Sheet1!C236</f>
        <v>WIN</v>
      </c>
      <c r="S236" s="25" t="str">
        <f>Sheet1!N236</f>
        <v>3880 WIN HCM 1E Thanh Đa</v>
      </c>
      <c r="V236" s="25" t="str">
        <f t="shared" si="21"/>
        <v>3880 WIN HCM 1E Thanh Đa</v>
      </c>
      <c r="Y236" s="25" t="str">
        <f>Sheet1!X236</f>
        <v>MNH250</v>
      </c>
      <c r="AB236" s="24" t="s">
        <v>2229</v>
      </c>
      <c r="AC236" s="24" t="s">
        <v>2230</v>
      </c>
      <c r="AE236" s="29">
        <f>Sheet1!U236</f>
        <v>3</v>
      </c>
      <c r="AG236" s="29">
        <f>Sheet1!T236</f>
        <v>46000</v>
      </c>
      <c r="AH236" s="30">
        <f t="shared" si="22"/>
        <v>138000</v>
      </c>
      <c r="AL236" s="32">
        <v>8</v>
      </c>
      <c r="AN236" s="29">
        <f t="shared" si="23"/>
        <v>11040</v>
      </c>
      <c r="AO236" s="33" t="s">
        <v>2231</v>
      </c>
      <c r="AQ236" s="34" t="s">
        <v>2232</v>
      </c>
      <c r="AR236" s="34" t="s">
        <v>2233</v>
      </c>
      <c r="AS236" s="34" t="s">
        <v>2234</v>
      </c>
    </row>
    <row r="237" spans="3:45">
      <c r="C237" s="23" t="str">
        <f>VLOOKUP(O237,'[1]mã đối tượng'!$C:$F,4,0)</f>
        <v>N</v>
      </c>
      <c r="D237" s="24" t="s">
        <v>848</v>
      </c>
      <c r="E237" s="24" t="s">
        <v>24</v>
      </c>
      <c r="F237" s="37">
        <f>Sheet1!E237</f>
        <v>45888.678196099499</v>
      </c>
      <c r="G237" s="37">
        <f>Sheet1!F237</f>
        <v>45888.678196099499</v>
      </c>
      <c r="H237" s="25">
        <f>Sheet1!B237</f>
        <v>9105822942</v>
      </c>
      <c r="I237" s="37">
        <f t="shared" si="18"/>
        <v>45888.678196099499</v>
      </c>
      <c r="J237" s="25" t="str">
        <f t="shared" si="19"/>
        <v>NKHT2508/03055</v>
      </c>
      <c r="K237" s="77">
        <v>3055</v>
      </c>
      <c r="L237" s="27" t="s">
        <v>25</v>
      </c>
      <c r="M237" s="25" t="str">
        <f>Sheet1!A237</f>
        <v>00132382</v>
      </c>
      <c r="N237" s="28">
        <f t="shared" si="20"/>
        <v>45888.678196099499</v>
      </c>
      <c r="O237" s="25" t="str">
        <f>Sheet1!C237</f>
        <v>WIN</v>
      </c>
      <c r="S237" s="25" t="str">
        <f>Sheet1!N237</f>
        <v>3880 WIN HCM 1E Thanh Đa</v>
      </c>
      <c r="V237" s="25" t="str">
        <f t="shared" si="21"/>
        <v>3880 WIN HCM 1E Thanh Đa</v>
      </c>
      <c r="Y237" s="25" t="str">
        <f>Sheet1!X237</f>
        <v>GTLX250G</v>
      </c>
      <c r="AB237" s="24" t="s">
        <v>2229</v>
      </c>
      <c r="AC237" s="24" t="s">
        <v>2230</v>
      </c>
      <c r="AE237" s="29">
        <f>Sheet1!U237</f>
        <v>2</v>
      </c>
      <c r="AG237" s="29">
        <f>Sheet1!T237</f>
        <v>50182</v>
      </c>
      <c r="AH237" s="30">
        <f t="shared" si="22"/>
        <v>100364</v>
      </c>
      <c r="AL237" s="32">
        <v>8</v>
      </c>
      <c r="AN237" s="29">
        <f t="shared" si="23"/>
        <v>8029.12</v>
      </c>
      <c r="AO237" s="33" t="s">
        <v>2231</v>
      </c>
      <c r="AQ237" s="34" t="s">
        <v>2232</v>
      </c>
      <c r="AR237" s="34" t="s">
        <v>2233</v>
      </c>
      <c r="AS237" s="34" t="s">
        <v>2234</v>
      </c>
    </row>
    <row r="238" spans="3:45">
      <c r="C238" s="23" t="str">
        <f>VLOOKUP(O238,'[1]mã đối tượng'!$C:$F,4,0)</f>
        <v>N</v>
      </c>
      <c r="D238" s="24" t="s">
        <v>848</v>
      </c>
      <c r="E238" s="24" t="s">
        <v>24</v>
      </c>
      <c r="F238" s="37">
        <f>Sheet1!E238</f>
        <v>45888.678196099499</v>
      </c>
      <c r="G238" s="37">
        <f>Sheet1!F238</f>
        <v>45888.678196099499</v>
      </c>
      <c r="H238" s="25">
        <f>Sheet1!B238</f>
        <v>9105822942</v>
      </c>
      <c r="I238" s="37">
        <f t="shared" si="18"/>
        <v>45888.678196099499</v>
      </c>
      <c r="J238" s="25" t="str">
        <f t="shared" si="19"/>
        <v>NKHT2508/03056</v>
      </c>
      <c r="K238" s="77">
        <v>3056</v>
      </c>
      <c r="L238" s="27" t="s">
        <v>25</v>
      </c>
      <c r="M238" s="25" t="str">
        <f>Sheet1!A238</f>
        <v>00132382</v>
      </c>
      <c r="N238" s="28">
        <f t="shared" si="20"/>
        <v>45888.678196099499</v>
      </c>
      <c r="O238" s="25" t="str">
        <f>Sheet1!C238</f>
        <v>WIN</v>
      </c>
      <c r="S238" s="25" t="str">
        <f>Sheet1!N238</f>
        <v>3880 WIN HCM 1E Thanh Đa</v>
      </c>
      <c r="V238" s="25" t="str">
        <f t="shared" si="21"/>
        <v>3880 WIN HCM 1E Thanh Đa</v>
      </c>
      <c r="Y238" s="25" t="str">
        <f>Sheet1!X238</f>
        <v>CN300</v>
      </c>
      <c r="AB238" s="24" t="s">
        <v>2229</v>
      </c>
      <c r="AC238" s="24" t="s">
        <v>2230</v>
      </c>
      <c r="AE238" s="29">
        <f>Sheet1!U238</f>
        <v>1</v>
      </c>
      <c r="AG238" s="29">
        <f>Sheet1!T238</f>
        <v>70950</v>
      </c>
      <c r="AH238" s="30">
        <f t="shared" si="22"/>
        <v>70950</v>
      </c>
      <c r="AL238" s="32">
        <v>8</v>
      </c>
      <c r="AN238" s="29">
        <f t="shared" si="23"/>
        <v>5676</v>
      </c>
      <c r="AO238" s="33" t="s">
        <v>2231</v>
      </c>
      <c r="AQ238" s="34" t="s">
        <v>2232</v>
      </c>
      <c r="AR238" s="34" t="s">
        <v>2233</v>
      </c>
      <c r="AS238" s="34" t="s">
        <v>2234</v>
      </c>
    </row>
    <row r="239" spans="3:45">
      <c r="C239" s="23" t="str">
        <f>VLOOKUP(O239,'[1]mã đối tượng'!$C:$F,4,0)</f>
        <v>N</v>
      </c>
      <c r="D239" s="24" t="s">
        <v>848</v>
      </c>
      <c r="E239" s="24" t="s">
        <v>24</v>
      </c>
      <c r="F239" s="37">
        <f>Sheet1!E239</f>
        <v>45888.678196099499</v>
      </c>
      <c r="G239" s="37">
        <f>Sheet1!F239</f>
        <v>45888.678196099499</v>
      </c>
      <c r="H239" s="25">
        <f>Sheet1!B239</f>
        <v>9105822942</v>
      </c>
      <c r="I239" s="37">
        <f t="shared" si="18"/>
        <v>45888.678196099499</v>
      </c>
      <c r="J239" s="25" t="str">
        <f t="shared" si="19"/>
        <v>NKHT2508/03057</v>
      </c>
      <c r="K239" s="77">
        <v>3057</v>
      </c>
      <c r="L239" s="27" t="s">
        <v>25</v>
      </c>
      <c r="M239" s="25" t="str">
        <f>Sheet1!A239</f>
        <v>00132382</v>
      </c>
      <c r="N239" s="28">
        <f t="shared" si="20"/>
        <v>45888.678196099499</v>
      </c>
      <c r="O239" s="25" t="str">
        <f>Sheet1!C239</f>
        <v>WIN</v>
      </c>
      <c r="S239" s="25" t="str">
        <f>Sheet1!N239</f>
        <v>3880 WIN HCM 1E Thanh Đa</v>
      </c>
      <c r="V239" s="25" t="str">
        <f t="shared" si="21"/>
        <v>3880 WIN HCM 1E Thanh Đa</v>
      </c>
      <c r="Y239" s="25" t="str">
        <f>Sheet1!X239</f>
        <v>CC300</v>
      </c>
      <c r="AB239" s="24" t="s">
        <v>2229</v>
      </c>
      <c r="AC239" s="24" t="s">
        <v>2230</v>
      </c>
      <c r="AE239" s="29">
        <f>Sheet1!U239</f>
        <v>2</v>
      </c>
      <c r="AG239" s="29">
        <f>Sheet1!T239</f>
        <v>74250</v>
      </c>
      <c r="AH239" s="30">
        <f t="shared" si="22"/>
        <v>148500</v>
      </c>
      <c r="AL239" s="32">
        <v>8</v>
      </c>
      <c r="AN239" s="29">
        <f t="shared" si="23"/>
        <v>11880</v>
      </c>
      <c r="AO239" s="33" t="s">
        <v>2231</v>
      </c>
      <c r="AQ239" s="34" t="s">
        <v>2232</v>
      </c>
      <c r="AR239" s="34" t="s">
        <v>2233</v>
      </c>
      <c r="AS239" s="34" t="s">
        <v>2234</v>
      </c>
    </row>
    <row r="240" spans="3:45">
      <c r="C240" s="23" t="str">
        <f>VLOOKUP(O240,'[1]mã đối tượng'!$C:$F,4,0)</f>
        <v>B</v>
      </c>
      <c r="D240" s="24" t="s">
        <v>848</v>
      </c>
      <c r="E240" s="24" t="s">
        <v>24</v>
      </c>
      <c r="F240" s="37">
        <f>Sheet1!E240</f>
        <v>45888.680029085597</v>
      </c>
      <c r="G240" s="37">
        <f>Sheet1!F240</f>
        <v>45888.680029085597</v>
      </c>
      <c r="H240" s="25">
        <f>Sheet1!B240</f>
        <v>9105822944</v>
      </c>
      <c r="I240" s="37">
        <f t="shared" si="18"/>
        <v>45888.680029085597</v>
      </c>
      <c r="J240" s="25" t="str">
        <f t="shared" si="19"/>
        <v>NKHT2508/03058</v>
      </c>
      <c r="K240" s="77">
        <v>3058</v>
      </c>
      <c r="L240" s="27" t="s">
        <v>25</v>
      </c>
      <c r="M240" s="25" t="str">
        <f>Sheet1!A240</f>
        <v>00404858</v>
      </c>
      <c r="N240" s="28">
        <f t="shared" si="20"/>
        <v>45888.680029085597</v>
      </c>
      <c r="O240" s="25" t="str">
        <f>Sheet1!C240</f>
        <v>WIN-002</v>
      </c>
      <c r="S240" s="25" t="str">
        <f>Sheet1!N240</f>
        <v>2AF1 WM+ HNI Cống Đặng, Thạch Thất</v>
      </c>
      <c r="V240" s="25" t="str">
        <f t="shared" si="21"/>
        <v>2AF1 WM+ HNI Cống Đặng, Thạch Thất</v>
      </c>
      <c r="Y240" s="25" t="str">
        <f>Sheet1!X240</f>
        <v>MNH250</v>
      </c>
      <c r="AB240" s="24" t="s">
        <v>2229</v>
      </c>
      <c r="AC240" s="24" t="s">
        <v>2230</v>
      </c>
      <c r="AE240" s="29">
        <f>Sheet1!U240</f>
        <v>1</v>
      </c>
      <c r="AG240" s="29">
        <f>Sheet1!T240</f>
        <v>46000</v>
      </c>
      <c r="AH240" s="30">
        <f t="shared" si="22"/>
        <v>46000</v>
      </c>
      <c r="AL240" s="32">
        <v>8</v>
      </c>
      <c r="AN240" s="29">
        <f t="shared" si="23"/>
        <v>3680</v>
      </c>
      <c r="AO240" s="33" t="s">
        <v>2231</v>
      </c>
      <c r="AQ240" s="34" t="s">
        <v>2232</v>
      </c>
      <c r="AR240" s="34" t="s">
        <v>2233</v>
      </c>
      <c r="AS240" s="34" t="s">
        <v>2234</v>
      </c>
    </row>
    <row r="241" spans="3:45">
      <c r="C241" s="23" t="str">
        <f>VLOOKUP(O241,'[1]mã đối tượng'!$C:$F,4,0)</f>
        <v>N</v>
      </c>
      <c r="D241" s="24" t="s">
        <v>848</v>
      </c>
      <c r="E241" s="24" t="s">
        <v>24</v>
      </c>
      <c r="F241" s="37">
        <f>Sheet1!E241</f>
        <v>45888.689285034699</v>
      </c>
      <c r="G241" s="37">
        <f>Sheet1!F241</f>
        <v>45888.689285034699</v>
      </c>
      <c r="H241" s="25">
        <f>Sheet1!B241</f>
        <v>9105823025</v>
      </c>
      <c r="I241" s="37">
        <f t="shared" si="18"/>
        <v>45888.689285034699</v>
      </c>
      <c r="J241" s="25" t="str">
        <f t="shared" si="19"/>
        <v>NKHT2508/03059</v>
      </c>
      <c r="K241" s="77">
        <v>3059</v>
      </c>
      <c r="L241" s="27" t="s">
        <v>25</v>
      </c>
      <c r="M241" s="25" t="str">
        <f>Sheet1!A241</f>
        <v>00002153</v>
      </c>
      <c r="N241" s="28">
        <f t="shared" si="20"/>
        <v>45888.689285034699</v>
      </c>
      <c r="O241" s="25" t="str">
        <f>Sheet1!C241</f>
        <v>WIN-066</v>
      </c>
      <c r="S241" s="25" t="str">
        <f>Sheet1!N241</f>
        <v>2AQT WM+ STG Đường tỉnh 937B, Ấp Chợ Mới</v>
      </c>
      <c r="V241" s="25" t="str">
        <f t="shared" si="21"/>
        <v>2AQT WM+ STG Đường tỉnh 937B, Ấp Chợ Mới</v>
      </c>
      <c r="Y241" s="25" t="str">
        <f>Sheet1!X241</f>
        <v>CGM300</v>
      </c>
      <c r="AB241" s="24" t="s">
        <v>2229</v>
      </c>
      <c r="AC241" s="24" t="s">
        <v>2230</v>
      </c>
      <c r="AE241" s="29">
        <f>Sheet1!U241</f>
        <v>4</v>
      </c>
      <c r="AG241" s="29">
        <f>Sheet1!T241</f>
        <v>73431</v>
      </c>
      <c r="AH241" s="30">
        <f t="shared" si="22"/>
        <v>293724</v>
      </c>
      <c r="AL241" s="32">
        <v>8</v>
      </c>
      <c r="AN241" s="29">
        <f t="shared" si="23"/>
        <v>23497.920000000002</v>
      </c>
      <c r="AO241" s="33" t="s">
        <v>2231</v>
      </c>
      <c r="AQ241" s="34" t="s">
        <v>2232</v>
      </c>
      <c r="AR241" s="34" t="s">
        <v>2233</v>
      </c>
      <c r="AS241" s="34" t="s">
        <v>2234</v>
      </c>
    </row>
    <row r="242" spans="3:45">
      <c r="C242" s="23" t="str">
        <f>VLOOKUP(O242,'[1]mã đối tượng'!$C:$F,4,0)</f>
        <v>N</v>
      </c>
      <c r="D242" s="24" t="s">
        <v>848</v>
      </c>
      <c r="E242" s="24" t="s">
        <v>24</v>
      </c>
      <c r="F242" s="37">
        <f>Sheet1!E242</f>
        <v>45888.6903620718</v>
      </c>
      <c r="G242" s="37">
        <f>Sheet1!F242</f>
        <v>45888.6903620718</v>
      </c>
      <c r="H242" s="25">
        <f>Sheet1!B242</f>
        <v>9105823042</v>
      </c>
      <c r="I242" s="37">
        <f t="shared" si="18"/>
        <v>45888.6903620718</v>
      </c>
      <c r="J242" s="25" t="str">
        <f t="shared" si="19"/>
        <v>NKHT2508/03060</v>
      </c>
      <c r="K242" s="77">
        <v>3060</v>
      </c>
      <c r="L242" s="27" t="s">
        <v>25</v>
      </c>
      <c r="M242" s="25" t="str">
        <f>Sheet1!A242</f>
        <v>00132392</v>
      </c>
      <c r="N242" s="28">
        <f t="shared" si="20"/>
        <v>45888.6903620718</v>
      </c>
      <c r="O242" s="25" t="str">
        <f>Sheet1!C242</f>
        <v>WIN</v>
      </c>
      <c r="S242" s="25" t="str">
        <f>Sheet1!N242</f>
        <v>3645 WIN HCM 1/54 Thanh Đa</v>
      </c>
      <c r="V242" s="25" t="str">
        <f t="shared" si="21"/>
        <v>3645 WIN HCM 1/54 Thanh Đa</v>
      </c>
      <c r="Y242" s="25" t="str">
        <f>Sheet1!X242</f>
        <v>GM500</v>
      </c>
      <c r="AB242" s="24" t="s">
        <v>2229</v>
      </c>
      <c r="AC242" s="24" t="s">
        <v>2230</v>
      </c>
      <c r="AE242" s="29">
        <f>Sheet1!U242</f>
        <v>1</v>
      </c>
      <c r="AG242" s="29">
        <f>Sheet1!T242</f>
        <v>111058</v>
      </c>
      <c r="AH242" s="30">
        <f t="shared" si="22"/>
        <v>111058</v>
      </c>
      <c r="AL242" s="32">
        <v>8</v>
      </c>
      <c r="AN242" s="29">
        <f t="shared" si="23"/>
        <v>8884.64</v>
      </c>
      <c r="AO242" s="33" t="s">
        <v>2231</v>
      </c>
      <c r="AQ242" s="34" t="s">
        <v>2232</v>
      </c>
      <c r="AR242" s="34" t="s">
        <v>2233</v>
      </c>
      <c r="AS242" s="34" t="s">
        <v>2234</v>
      </c>
    </row>
    <row r="243" spans="3:45">
      <c r="C243" s="23" t="str">
        <f>VLOOKUP(O243,'[1]mã đối tượng'!$C:$F,4,0)</f>
        <v>N</v>
      </c>
      <c r="D243" s="24" t="s">
        <v>848</v>
      </c>
      <c r="E243" s="24" t="s">
        <v>24</v>
      </c>
      <c r="F243" s="37">
        <f>Sheet1!E243</f>
        <v>45888.6903620718</v>
      </c>
      <c r="G243" s="37">
        <f>Sheet1!F243</f>
        <v>45888.6903620718</v>
      </c>
      <c r="H243" s="25">
        <f>Sheet1!B243</f>
        <v>9105823042</v>
      </c>
      <c r="I243" s="37">
        <f t="shared" si="18"/>
        <v>45888.6903620718</v>
      </c>
      <c r="J243" s="25" t="str">
        <f t="shared" si="19"/>
        <v>NKHT2508/03061</v>
      </c>
      <c r="K243" s="77">
        <v>3061</v>
      </c>
      <c r="L243" s="27" t="s">
        <v>25</v>
      </c>
      <c r="M243" s="25" t="str">
        <f>Sheet1!A243</f>
        <v>00132392</v>
      </c>
      <c r="N243" s="28">
        <f t="shared" si="20"/>
        <v>45888.6903620718</v>
      </c>
      <c r="O243" s="25" t="str">
        <f>Sheet1!C243</f>
        <v>WIN</v>
      </c>
      <c r="S243" s="25" t="str">
        <f>Sheet1!N243</f>
        <v>3645 WIN HCM 1/54 Thanh Đa</v>
      </c>
      <c r="V243" s="25" t="str">
        <f t="shared" si="21"/>
        <v>3645 WIN HCM 1/54 Thanh Đa</v>
      </c>
      <c r="Y243" s="25" t="str">
        <f>Sheet1!X243</f>
        <v>CN300</v>
      </c>
      <c r="AB243" s="24" t="s">
        <v>2229</v>
      </c>
      <c r="AC243" s="24" t="s">
        <v>2230</v>
      </c>
      <c r="AE243" s="29">
        <f>Sheet1!U243</f>
        <v>4</v>
      </c>
      <c r="AG243" s="29">
        <f>Sheet1!T243</f>
        <v>70950</v>
      </c>
      <c r="AH243" s="30">
        <f t="shared" si="22"/>
        <v>283800</v>
      </c>
      <c r="AL243" s="32">
        <v>8</v>
      </c>
      <c r="AN243" s="29">
        <f t="shared" si="23"/>
        <v>22704</v>
      </c>
      <c r="AO243" s="33" t="s">
        <v>2231</v>
      </c>
      <c r="AQ243" s="34" t="s">
        <v>2232</v>
      </c>
      <c r="AR243" s="34" t="s">
        <v>2233</v>
      </c>
      <c r="AS243" s="34" t="s">
        <v>2234</v>
      </c>
    </row>
    <row r="244" spans="3:45">
      <c r="C244" s="23" t="str">
        <f>VLOOKUP(O244,'[1]mã đối tượng'!$C:$F,4,0)</f>
        <v>N</v>
      </c>
      <c r="D244" s="24" t="s">
        <v>848</v>
      </c>
      <c r="E244" s="24" t="s">
        <v>24</v>
      </c>
      <c r="F244" s="37">
        <f>Sheet1!E244</f>
        <v>45888.6903620718</v>
      </c>
      <c r="G244" s="37">
        <f>Sheet1!F244</f>
        <v>45888.6903620718</v>
      </c>
      <c r="H244" s="25">
        <f>Sheet1!B244</f>
        <v>9105823042</v>
      </c>
      <c r="I244" s="37">
        <f t="shared" si="18"/>
        <v>45888.6903620718</v>
      </c>
      <c r="J244" s="25" t="str">
        <f t="shared" si="19"/>
        <v>NKHT2508/03062</v>
      </c>
      <c r="K244" s="77">
        <v>3062</v>
      </c>
      <c r="L244" s="27" t="s">
        <v>25</v>
      </c>
      <c r="M244" s="25" t="str">
        <f>Sheet1!A244</f>
        <v>00132392</v>
      </c>
      <c r="N244" s="28">
        <f t="shared" si="20"/>
        <v>45888.6903620718</v>
      </c>
      <c r="O244" s="25" t="str">
        <f>Sheet1!C244</f>
        <v>WIN</v>
      </c>
      <c r="S244" s="25" t="str">
        <f>Sheet1!N244</f>
        <v>3645 WIN HCM 1/54 Thanh Đa</v>
      </c>
      <c r="V244" s="25" t="str">
        <f t="shared" si="21"/>
        <v>3645 WIN HCM 1/54 Thanh Đa</v>
      </c>
      <c r="Y244" s="25" t="str">
        <f>Sheet1!X244</f>
        <v>MNH250</v>
      </c>
      <c r="AB244" s="24" t="s">
        <v>2229</v>
      </c>
      <c r="AC244" s="24" t="s">
        <v>2230</v>
      </c>
      <c r="AE244" s="29">
        <f>Sheet1!U244</f>
        <v>2</v>
      </c>
      <c r="AG244" s="29">
        <f>Sheet1!T244</f>
        <v>46000</v>
      </c>
      <c r="AH244" s="30">
        <f t="shared" si="22"/>
        <v>92000</v>
      </c>
      <c r="AL244" s="32">
        <v>8</v>
      </c>
      <c r="AN244" s="29">
        <f t="shared" si="23"/>
        <v>7360</v>
      </c>
      <c r="AO244" s="33" t="s">
        <v>2231</v>
      </c>
      <c r="AQ244" s="34" t="s">
        <v>2232</v>
      </c>
      <c r="AR244" s="34" t="s">
        <v>2233</v>
      </c>
      <c r="AS244" s="34" t="s">
        <v>2234</v>
      </c>
    </row>
    <row r="245" spans="3:45">
      <c r="C245" s="23" t="str">
        <f>VLOOKUP(O245,'[1]mã đối tượng'!$C:$F,4,0)</f>
        <v>B</v>
      </c>
      <c r="D245" s="24" t="s">
        <v>848</v>
      </c>
      <c r="E245" s="24" t="s">
        <v>24</v>
      </c>
      <c r="F245" s="37">
        <f>Sheet1!E245</f>
        <v>45888.694302581003</v>
      </c>
      <c r="G245" s="37">
        <f>Sheet1!F245</f>
        <v>45888.694302581003</v>
      </c>
      <c r="H245" s="25">
        <f>Sheet1!B245</f>
        <v>9105823109</v>
      </c>
      <c r="I245" s="37">
        <f t="shared" si="18"/>
        <v>45888.694302581003</v>
      </c>
      <c r="J245" s="25" t="str">
        <f t="shared" si="19"/>
        <v>NKHT2508/03063</v>
      </c>
      <c r="K245" s="77">
        <v>3063</v>
      </c>
      <c r="L245" s="27" t="s">
        <v>25</v>
      </c>
      <c r="M245" s="25" t="str">
        <f>Sheet1!A245</f>
        <v>00027759</v>
      </c>
      <c r="N245" s="28">
        <f t="shared" si="20"/>
        <v>45888.694302581003</v>
      </c>
      <c r="O245" s="25" t="str">
        <f>Sheet1!C245</f>
        <v>WIN-020</v>
      </c>
      <c r="S245" s="25" t="str">
        <f>Sheet1!N245</f>
        <v>2AME WM+ THA TDP 8, TT Quý Lộc</v>
      </c>
      <c r="V245" s="25" t="str">
        <f t="shared" si="21"/>
        <v>2AME WM+ THA TDP 8, TT Quý Lộc</v>
      </c>
      <c r="Y245" s="25" t="str">
        <f>Sheet1!X245</f>
        <v>TH200</v>
      </c>
      <c r="AB245" s="24" t="s">
        <v>2229</v>
      </c>
      <c r="AC245" s="24" t="s">
        <v>2230</v>
      </c>
      <c r="AE245" s="29">
        <f>Sheet1!U245</f>
        <v>2</v>
      </c>
      <c r="AG245" s="29">
        <f>Sheet1!T245</f>
        <v>55595</v>
      </c>
      <c r="AH245" s="30">
        <f t="shared" si="22"/>
        <v>111190</v>
      </c>
      <c r="AL245" s="32">
        <v>8</v>
      </c>
      <c r="AN245" s="29">
        <f t="shared" si="23"/>
        <v>8895.2000000000007</v>
      </c>
      <c r="AO245" s="33" t="s">
        <v>2231</v>
      </c>
      <c r="AQ245" s="34" t="s">
        <v>2232</v>
      </c>
      <c r="AR245" s="34" t="s">
        <v>2233</v>
      </c>
      <c r="AS245" s="34" t="s">
        <v>2234</v>
      </c>
    </row>
    <row r="246" spans="3:45">
      <c r="C246" s="23" t="str">
        <f>VLOOKUP(O246,'[1]mã đối tượng'!$C:$F,4,0)</f>
        <v>N</v>
      </c>
      <c r="D246" s="24" t="s">
        <v>848</v>
      </c>
      <c r="E246" s="24" t="s">
        <v>24</v>
      </c>
      <c r="F246" s="37">
        <f>Sheet1!E246</f>
        <v>45888.695225694399</v>
      </c>
      <c r="G246" s="37">
        <f>Sheet1!F246</f>
        <v>45888.695225694399</v>
      </c>
      <c r="H246" s="25">
        <f>Sheet1!B246</f>
        <v>9105823113</v>
      </c>
      <c r="I246" s="37">
        <f t="shared" si="18"/>
        <v>45888.695225694399</v>
      </c>
      <c r="J246" s="25" t="str">
        <f t="shared" si="19"/>
        <v>NKHT2508/03064</v>
      </c>
      <c r="K246" s="77">
        <v>3064</v>
      </c>
      <c r="L246" s="27" t="s">
        <v>25</v>
      </c>
      <c r="M246" s="25" t="str">
        <f>Sheet1!A246</f>
        <v>00007458</v>
      </c>
      <c r="N246" s="28">
        <f t="shared" si="20"/>
        <v>45888.695225694399</v>
      </c>
      <c r="O246" s="25" t="str">
        <f>Sheet1!C246</f>
        <v>WIN-071</v>
      </c>
      <c r="S246" s="25" t="str">
        <f>Sheet1!N246</f>
        <v>2AYI WM+ BDH Thôn Tân Phụng 2, Phù Mỹ</v>
      </c>
      <c r="V246" s="25" t="str">
        <f t="shared" si="21"/>
        <v>2AYI WM+ BDH Thôn Tân Phụng 2, Phù Mỹ</v>
      </c>
      <c r="Y246" s="25" t="str">
        <f>Sheet1!X246</f>
        <v>GM500</v>
      </c>
      <c r="AB246" s="24" t="s">
        <v>2229</v>
      </c>
      <c r="AC246" s="24" t="s">
        <v>2230</v>
      </c>
      <c r="AE246" s="29">
        <f>Sheet1!U246</f>
        <v>2</v>
      </c>
      <c r="AG246" s="29">
        <f>Sheet1!T246</f>
        <v>111058</v>
      </c>
      <c r="AH246" s="30">
        <f t="shared" si="22"/>
        <v>222116</v>
      </c>
      <c r="AL246" s="32">
        <v>8</v>
      </c>
      <c r="AN246" s="29">
        <f t="shared" si="23"/>
        <v>17769.28</v>
      </c>
      <c r="AO246" s="33" t="s">
        <v>2231</v>
      </c>
      <c r="AQ246" s="34" t="s">
        <v>2232</v>
      </c>
      <c r="AR246" s="34" t="s">
        <v>2233</v>
      </c>
      <c r="AS246" s="34" t="s">
        <v>2234</v>
      </c>
    </row>
    <row r="247" spans="3:45">
      <c r="C247" s="23" t="str">
        <f>VLOOKUP(O247,'[1]mã đối tượng'!$C:$F,4,0)</f>
        <v>N</v>
      </c>
      <c r="D247" s="24" t="s">
        <v>848</v>
      </c>
      <c r="E247" s="24" t="s">
        <v>24</v>
      </c>
      <c r="F247" s="37">
        <f>Sheet1!E247</f>
        <v>45888.702468206</v>
      </c>
      <c r="G247" s="37">
        <f>Sheet1!F247</f>
        <v>45888.702468206</v>
      </c>
      <c r="H247" s="25">
        <f>Sheet1!B247</f>
        <v>9105823190</v>
      </c>
      <c r="I247" s="37">
        <f t="shared" si="18"/>
        <v>45888.702468206</v>
      </c>
      <c r="J247" s="25" t="str">
        <f t="shared" si="19"/>
        <v>NKHT2508/03065</v>
      </c>
      <c r="K247" s="77">
        <v>3065</v>
      </c>
      <c r="L247" s="27" t="s">
        <v>25</v>
      </c>
      <c r="M247" s="25" t="str">
        <f>Sheet1!A247</f>
        <v>00007459</v>
      </c>
      <c r="N247" s="28">
        <f t="shared" si="20"/>
        <v>45888.702468206</v>
      </c>
      <c r="O247" s="25" t="str">
        <f>Sheet1!C247</f>
        <v>WIN-071</v>
      </c>
      <c r="S247" s="25" t="str">
        <f>Sheet1!N247</f>
        <v>6733 WM+ BDH 48 Chương Dương, Quy Nhơn</v>
      </c>
      <c r="V247" s="25" t="str">
        <f t="shared" si="21"/>
        <v>6733 WM+ BDH 48 Chương Dương, Quy Nhơn</v>
      </c>
      <c r="Y247" s="25" t="str">
        <f>Sheet1!X247</f>
        <v>CC300</v>
      </c>
      <c r="AB247" s="24" t="s">
        <v>2229</v>
      </c>
      <c r="AC247" s="24" t="s">
        <v>2230</v>
      </c>
      <c r="AE247" s="29">
        <f>Sheet1!U247</f>
        <v>1</v>
      </c>
      <c r="AG247" s="29">
        <f>Sheet1!T247</f>
        <v>74250</v>
      </c>
      <c r="AH247" s="30">
        <f t="shared" si="22"/>
        <v>74250</v>
      </c>
      <c r="AL247" s="32">
        <v>8</v>
      </c>
      <c r="AN247" s="29">
        <f t="shared" si="23"/>
        <v>5940</v>
      </c>
      <c r="AO247" s="33" t="s">
        <v>2231</v>
      </c>
      <c r="AQ247" s="34" t="s">
        <v>2232</v>
      </c>
      <c r="AR247" s="34" t="s">
        <v>2233</v>
      </c>
      <c r="AS247" s="34" t="s">
        <v>2234</v>
      </c>
    </row>
    <row r="248" spans="3:45">
      <c r="C248" s="23" t="str">
        <f>VLOOKUP(O248,'[1]mã đối tượng'!$C:$F,4,0)</f>
        <v>B</v>
      </c>
      <c r="D248" s="24" t="s">
        <v>848</v>
      </c>
      <c r="E248" s="24" t="s">
        <v>24</v>
      </c>
      <c r="F248" s="37">
        <f>Sheet1!E248</f>
        <v>45888.705171330999</v>
      </c>
      <c r="G248" s="37">
        <f>Sheet1!F248</f>
        <v>45888.705171330999</v>
      </c>
      <c r="H248" s="25">
        <f>Sheet1!B248</f>
        <v>9105823230</v>
      </c>
      <c r="I248" s="37">
        <f t="shared" si="18"/>
        <v>45888.705171330999</v>
      </c>
      <c r="J248" s="25" t="str">
        <f t="shared" si="19"/>
        <v>NKHT2508/03066</v>
      </c>
      <c r="K248" s="77">
        <v>3066</v>
      </c>
      <c r="L248" s="27" t="s">
        <v>25</v>
      </c>
      <c r="M248" s="25" t="str">
        <f>Sheet1!A248</f>
        <v>00027761</v>
      </c>
      <c r="N248" s="28">
        <f t="shared" si="20"/>
        <v>45888.705171330999</v>
      </c>
      <c r="O248" s="25" t="str">
        <f>Sheet1!C248</f>
        <v>WIN-020</v>
      </c>
      <c r="S248" s="25" t="str">
        <f>Sheet1!N248</f>
        <v>2AME WM+ THA TDP 8, TT Quý Lộc</v>
      </c>
      <c r="V248" s="25" t="str">
        <f t="shared" si="21"/>
        <v>2AME WM+ THA TDP 8, TT Quý Lộc</v>
      </c>
      <c r="Y248" s="25" t="str">
        <f>Sheet1!X248</f>
        <v>GL250KT</v>
      </c>
      <c r="AB248" s="24" t="s">
        <v>2229</v>
      </c>
      <c r="AC248" s="24" t="s">
        <v>2230</v>
      </c>
      <c r="AE248" s="29">
        <f>Sheet1!U248</f>
        <v>2</v>
      </c>
      <c r="AG248" s="29">
        <f>Sheet1!T248</f>
        <v>49500</v>
      </c>
      <c r="AH248" s="30">
        <f t="shared" si="22"/>
        <v>99000</v>
      </c>
      <c r="AL248" s="32">
        <v>8</v>
      </c>
      <c r="AN248" s="29">
        <f t="shared" si="23"/>
        <v>7920</v>
      </c>
      <c r="AO248" s="33" t="s">
        <v>2231</v>
      </c>
      <c r="AQ248" s="34" t="s">
        <v>2232</v>
      </c>
      <c r="AR248" s="34" t="s">
        <v>2233</v>
      </c>
      <c r="AS248" s="34" t="s">
        <v>2234</v>
      </c>
    </row>
    <row r="249" spans="3:45">
      <c r="C249" s="23" t="str">
        <f>VLOOKUP(O249,'[1]mã đối tượng'!$C:$F,4,0)</f>
        <v>B</v>
      </c>
      <c r="D249" s="24" t="s">
        <v>848</v>
      </c>
      <c r="E249" s="24" t="s">
        <v>24</v>
      </c>
      <c r="F249" s="37">
        <f>Sheet1!E249</f>
        <v>45888.711607094898</v>
      </c>
      <c r="G249" s="37">
        <f>Sheet1!F249</f>
        <v>45888.711607094898</v>
      </c>
      <c r="H249" s="25">
        <f>Sheet1!B249</f>
        <v>9105823310</v>
      </c>
      <c r="I249" s="37">
        <f t="shared" si="18"/>
        <v>45888.711607094898</v>
      </c>
      <c r="J249" s="25" t="str">
        <f t="shared" si="19"/>
        <v>NKHT2508/03067</v>
      </c>
      <c r="K249" s="77">
        <v>3067</v>
      </c>
      <c r="L249" s="27" t="s">
        <v>25</v>
      </c>
      <c r="M249" s="25" t="str">
        <f>Sheet1!A249</f>
        <v>00011862</v>
      </c>
      <c r="N249" s="28">
        <f t="shared" si="20"/>
        <v>45888.711607094898</v>
      </c>
      <c r="O249" s="25" t="str">
        <f>Sheet1!C249</f>
        <v>WIN-044</v>
      </c>
      <c r="S249" s="25" t="str">
        <f>Sheet1!N249</f>
        <v>4009 WM+ TBH 40-42 Minh Khai</v>
      </c>
      <c r="V249" s="25" t="str">
        <f t="shared" si="21"/>
        <v>4009 WM+ TBH 40-42 Minh Khai</v>
      </c>
      <c r="Y249" s="25" t="str">
        <f>Sheet1!X249</f>
        <v>CC300</v>
      </c>
      <c r="AB249" s="24" t="s">
        <v>2229</v>
      </c>
      <c r="AC249" s="24" t="s">
        <v>2230</v>
      </c>
      <c r="AE249" s="29">
        <f>Sheet1!U249</f>
        <v>1</v>
      </c>
      <c r="AG249" s="29">
        <f>Sheet1!T249</f>
        <v>74250</v>
      </c>
      <c r="AH249" s="30">
        <f t="shared" si="22"/>
        <v>74250</v>
      </c>
      <c r="AL249" s="32">
        <v>8</v>
      </c>
      <c r="AN249" s="29">
        <f t="shared" si="23"/>
        <v>5940</v>
      </c>
      <c r="AO249" s="33" t="s">
        <v>2231</v>
      </c>
      <c r="AQ249" s="34" t="s">
        <v>2232</v>
      </c>
      <c r="AR249" s="34" t="s">
        <v>2233</v>
      </c>
      <c r="AS249" s="34" t="s">
        <v>2234</v>
      </c>
    </row>
    <row r="250" spans="3:45">
      <c r="C250" s="23" t="str">
        <f>VLOOKUP(O250,'[1]mã đối tượng'!$C:$F,4,0)</f>
        <v>B</v>
      </c>
      <c r="D250" s="24" t="s">
        <v>848</v>
      </c>
      <c r="E250" s="24" t="s">
        <v>24</v>
      </c>
      <c r="F250" s="37">
        <f>Sheet1!E250</f>
        <v>45888.711607094898</v>
      </c>
      <c r="G250" s="37">
        <f>Sheet1!F250</f>
        <v>45888.711607094898</v>
      </c>
      <c r="H250" s="25">
        <f>Sheet1!B250</f>
        <v>9105823310</v>
      </c>
      <c r="I250" s="37">
        <f t="shared" si="18"/>
        <v>45888.711607094898</v>
      </c>
      <c r="J250" s="25" t="str">
        <f t="shared" si="19"/>
        <v>NKHT2508/03068</v>
      </c>
      <c r="K250" s="77">
        <v>3068</v>
      </c>
      <c r="L250" s="27" t="s">
        <v>25</v>
      </c>
      <c r="M250" s="25" t="str">
        <f>Sheet1!A250</f>
        <v>00011862</v>
      </c>
      <c r="N250" s="28">
        <f t="shared" si="20"/>
        <v>45888.711607094898</v>
      </c>
      <c r="O250" s="25" t="str">
        <f>Sheet1!C250</f>
        <v>WIN-044</v>
      </c>
      <c r="S250" s="25" t="str">
        <f>Sheet1!N250</f>
        <v>4009 WM+ TBH 40-42 Minh Khai</v>
      </c>
      <c r="V250" s="25" t="str">
        <f t="shared" si="21"/>
        <v>4009 WM+ TBH 40-42 Minh Khai</v>
      </c>
      <c r="Y250" s="25" t="str">
        <f>Sheet1!X250</f>
        <v>GM500</v>
      </c>
      <c r="AB250" s="24" t="s">
        <v>2229</v>
      </c>
      <c r="AC250" s="24" t="s">
        <v>2230</v>
      </c>
      <c r="AE250" s="29">
        <f>Sheet1!U250</f>
        <v>2</v>
      </c>
      <c r="AG250" s="29">
        <f>Sheet1!T250</f>
        <v>111058</v>
      </c>
      <c r="AH250" s="30">
        <f t="shared" si="22"/>
        <v>222116</v>
      </c>
      <c r="AL250" s="32">
        <v>8</v>
      </c>
      <c r="AN250" s="29">
        <f t="shared" si="23"/>
        <v>17769.28</v>
      </c>
      <c r="AO250" s="33" t="s">
        <v>2231</v>
      </c>
      <c r="AQ250" s="34" t="s">
        <v>2232</v>
      </c>
      <c r="AR250" s="34" t="s">
        <v>2233</v>
      </c>
      <c r="AS250" s="34" t="s">
        <v>2234</v>
      </c>
    </row>
    <row r="251" spans="3:45">
      <c r="C251" s="23" t="str">
        <f>VLOOKUP(O251,'[1]mã đối tượng'!$C:$F,4,0)</f>
        <v>B</v>
      </c>
      <c r="D251" s="24" t="s">
        <v>848</v>
      </c>
      <c r="E251" s="24" t="s">
        <v>24</v>
      </c>
      <c r="F251" s="37">
        <f>Sheet1!E251</f>
        <v>45888.712011342599</v>
      </c>
      <c r="G251" s="37">
        <f>Sheet1!F251</f>
        <v>45888.712011342599</v>
      </c>
      <c r="H251" s="25">
        <f>Sheet1!B251</f>
        <v>9105823282</v>
      </c>
      <c r="I251" s="37">
        <f t="shared" si="18"/>
        <v>45888.712011342599</v>
      </c>
      <c r="J251" s="25" t="str">
        <f t="shared" si="19"/>
        <v>NKHT2508/03069</v>
      </c>
      <c r="K251" s="77">
        <v>3069</v>
      </c>
      <c r="L251" s="27" t="s">
        <v>25</v>
      </c>
      <c r="M251" s="25" t="str">
        <f>Sheet1!A251</f>
        <v>00003408</v>
      </c>
      <c r="N251" s="28">
        <f t="shared" si="20"/>
        <v>45888.712011342599</v>
      </c>
      <c r="O251" s="25" t="str">
        <f>Sheet1!C251</f>
        <v>WIN-035</v>
      </c>
      <c r="S251" s="25" t="str">
        <f>Sheet1!N251</f>
        <v>5728 WM+ YBI 1016 Yên Ninh</v>
      </c>
      <c r="V251" s="25" t="str">
        <f t="shared" si="21"/>
        <v>5728 WM+ YBI 1016 Yên Ninh</v>
      </c>
      <c r="Y251" s="25" t="str">
        <f>Sheet1!X251</f>
        <v>GTLX250G</v>
      </c>
      <c r="AB251" s="24" t="s">
        <v>2229</v>
      </c>
      <c r="AC251" s="24" t="s">
        <v>2230</v>
      </c>
      <c r="AE251" s="29">
        <f>Sheet1!U251</f>
        <v>3</v>
      </c>
      <c r="AG251" s="29">
        <f>Sheet1!T251</f>
        <v>50182</v>
      </c>
      <c r="AH251" s="30">
        <f t="shared" si="22"/>
        <v>150546</v>
      </c>
      <c r="AL251" s="32">
        <v>8</v>
      </c>
      <c r="AN251" s="29">
        <f t="shared" si="23"/>
        <v>12043.68</v>
      </c>
      <c r="AO251" s="33" t="s">
        <v>2231</v>
      </c>
      <c r="AQ251" s="34" t="s">
        <v>2232</v>
      </c>
      <c r="AR251" s="34" t="s">
        <v>2233</v>
      </c>
      <c r="AS251" s="34" t="s">
        <v>2234</v>
      </c>
    </row>
    <row r="252" spans="3:45">
      <c r="C252" s="23" t="str">
        <f>VLOOKUP(O252,'[1]mã đối tượng'!$C:$F,4,0)</f>
        <v>B</v>
      </c>
      <c r="D252" s="24" t="s">
        <v>848</v>
      </c>
      <c r="E252" s="24" t="s">
        <v>24</v>
      </c>
      <c r="F252" s="37">
        <f>Sheet1!E252</f>
        <v>45888.713706481503</v>
      </c>
      <c r="G252" s="37">
        <f>Sheet1!F252</f>
        <v>45888.713706481503</v>
      </c>
      <c r="H252" s="25">
        <f>Sheet1!B252</f>
        <v>9105823320</v>
      </c>
      <c r="I252" s="37">
        <f t="shared" si="18"/>
        <v>45888.713706481503</v>
      </c>
      <c r="J252" s="25" t="str">
        <f t="shared" si="19"/>
        <v>NKHT2508/03070</v>
      </c>
      <c r="K252" s="77">
        <v>3070</v>
      </c>
      <c r="L252" s="27" t="s">
        <v>25</v>
      </c>
      <c r="M252" s="25" t="str">
        <f>Sheet1!A252</f>
        <v>00031681</v>
      </c>
      <c r="N252" s="28">
        <f t="shared" si="20"/>
        <v>45888.713706481503</v>
      </c>
      <c r="O252" s="25" t="str">
        <f>Sheet1!C252</f>
        <v>WIN-058</v>
      </c>
      <c r="S252" s="25" t="str">
        <f>Sheet1!N252</f>
        <v>4654 WM+ NAN 57A Nguyễn Thị Minh Khai</v>
      </c>
      <c r="V252" s="25" t="str">
        <f t="shared" si="21"/>
        <v>4654 WM+ NAN 57A Nguyễn Thị Minh Khai</v>
      </c>
      <c r="Y252" s="25" t="str">
        <f>Sheet1!X252</f>
        <v>CN300</v>
      </c>
      <c r="AB252" s="24" t="s">
        <v>2229</v>
      </c>
      <c r="AC252" s="24" t="s">
        <v>2230</v>
      </c>
      <c r="AE252" s="29">
        <f>Sheet1!U252</f>
        <v>2</v>
      </c>
      <c r="AG252" s="29">
        <f>Sheet1!T252</f>
        <v>70950</v>
      </c>
      <c r="AH252" s="30">
        <f t="shared" si="22"/>
        <v>141900</v>
      </c>
      <c r="AL252" s="32">
        <v>8</v>
      </c>
      <c r="AN252" s="29">
        <f t="shared" si="23"/>
        <v>11352</v>
      </c>
      <c r="AO252" s="33" t="s">
        <v>2231</v>
      </c>
      <c r="AQ252" s="34" t="s">
        <v>2232</v>
      </c>
      <c r="AR252" s="34" t="s">
        <v>2233</v>
      </c>
      <c r="AS252" s="34" t="s">
        <v>2234</v>
      </c>
    </row>
    <row r="253" spans="3:45">
      <c r="C253" s="23" t="str">
        <f>VLOOKUP(O253,'[1]mã đối tượng'!$C:$F,4,0)</f>
        <v>B</v>
      </c>
      <c r="D253" s="24" t="s">
        <v>848</v>
      </c>
      <c r="E253" s="24" t="s">
        <v>24</v>
      </c>
      <c r="F253" s="37">
        <f>Sheet1!E253</f>
        <v>45888.713983645801</v>
      </c>
      <c r="G253" s="37">
        <f>Sheet1!F253</f>
        <v>45888.713983645801</v>
      </c>
      <c r="H253" s="25">
        <f>Sheet1!B253</f>
        <v>9105823328</v>
      </c>
      <c r="I253" s="37">
        <f t="shared" si="18"/>
        <v>45888.713983645801</v>
      </c>
      <c r="J253" s="25" t="str">
        <f t="shared" si="19"/>
        <v>NKHT2508/03071</v>
      </c>
      <c r="K253" s="77">
        <v>3071</v>
      </c>
      <c r="L253" s="27" t="s">
        <v>25</v>
      </c>
      <c r="M253" s="25" t="str">
        <f>Sheet1!A253</f>
        <v>00404998</v>
      </c>
      <c r="N253" s="28">
        <f t="shared" si="20"/>
        <v>45888.713983645801</v>
      </c>
      <c r="O253" s="25" t="str">
        <f>Sheet1!C253</f>
        <v>WIN-002</v>
      </c>
      <c r="S253" s="25" t="str">
        <f>Sheet1!N253</f>
        <v>6895 WM+ HNI SH2A-HH02 Eco Lakeview</v>
      </c>
      <c r="V253" s="25" t="str">
        <f t="shared" si="21"/>
        <v>6895 WM+ HNI SH2A-HH02 Eco Lakeview</v>
      </c>
      <c r="Y253" s="25" t="str">
        <f>Sheet1!X253</f>
        <v>GTLX250G</v>
      </c>
      <c r="AB253" s="24" t="s">
        <v>2229</v>
      </c>
      <c r="AC253" s="24" t="s">
        <v>2230</v>
      </c>
      <c r="AE253" s="29">
        <f>Sheet1!U253</f>
        <v>2</v>
      </c>
      <c r="AG253" s="29">
        <f>Sheet1!T253</f>
        <v>50182</v>
      </c>
      <c r="AH253" s="30">
        <f t="shared" si="22"/>
        <v>100364</v>
      </c>
      <c r="AL253" s="32">
        <v>8</v>
      </c>
      <c r="AN253" s="29">
        <f t="shared" si="23"/>
        <v>8029.12</v>
      </c>
      <c r="AO253" s="33" t="s">
        <v>2231</v>
      </c>
      <c r="AQ253" s="34" t="s">
        <v>2232</v>
      </c>
      <c r="AR253" s="34" t="s">
        <v>2233</v>
      </c>
      <c r="AS253" s="34" t="s">
        <v>2234</v>
      </c>
    </row>
    <row r="254" spans="3:45">
      <c r="C254" s="23" t="str">
        <f>VLOOKUP(O254,'[1]mã đối tượng'!$C:$F,4,0)</f>
        <v>N</v>
      </c>
      <c r="D254" s="24" t="s">
        <v>848</v>
      </c>
      <c r="E254" s="24" t="s">
        <v>24</v>
      </c>
      <c r="F254" s="37">
        <f>Sheet1!E254</f>
        <v>45888.715566585597</v>
      </c>
      <c r="G254" s="37">
        <f>Sheet1!F254</f>
        <v>45888.715566585597</v>
      </c>
      <c r="H254" s="25">
        <f>Sheet1!B254</f>
        <v>9105823250</v>
      </c>
      <c r="I254" s="37">
        <f t="shared" si="18"/>
        <v>45888.715566585597</v>
      </c>
      <c r="J254" s="25" t="str">
        <f t="shared" si="19"/>
        <v>NKHT2508/03072</v>
      </c>
      <c r="K254" s="77">
        <v>3072</v>
      </c>
      <c r="L254" s="27" t="s">
        <v>25</v>
      </c>
      <c r="M254" s="25" t="str">
        <f>Sheet1!A254</f>
        <v>00012375</v>
      </c>
      <c r="N254" s="28">
        <f t="shared" si="20"/>
        <v>45888.715566585597</v>
      </c>
      <c r="O254" s="25" t="str">
        <f>Sheet1!C254</f>
        <v>WIN-061</v>
      </c>
      <c r="S254" s="25" t="str">
        <f>Sheet1!N254</f>
        <v>2AOG WM+ QNM 162 Đường DH4, Thôn Phú An</v>
      </c>
      <c r="V254" s="25" t="str">
        <f t="shared" si="21"/>
        <v>2AOG WM+ QNM 162 Đường DH4, Thôn Phú An</v>
      </c>
      <c r="Y254" s="25" t="str">
        <f>Sheet1!X254</f>
        <v>CC300</v>
      </c>
      <c r="AB254" s="24" t="s">
        <v>2229</v>
      </c>
      <c r="AC254" s="24" t="s">
        <v>2230</v>
      </c>
      <c r="AE254" s="29">
        <f>Sheet1!U254</f>
        <v>1</v>
      </c>
      <c r="AG254" s="29">
        <f>Sheet1!T254</f>
        <v>74250</v>
      </c>
      <c r="AH254" s="30">
        <f t="shared" si="22"/>
        <v>74250</v>
      </c>
      <c r="AL254" s="32">
        <v>8</v>
      </c>
      <c r="AN254" s="29">
        <f t="shared" si="23"/>
        <v>5940</v>
      </c>
      <c r="AO254" s="33" t="s">
        <v>2231</v>
      </c>
      <c r="AQ254" s="34" t="s">
        <v>2232</v>
      </c>
      <c r="AR254" s="34" t="s">
        <v>2233</v>
      </c>
      <c r="AS254" s="34" t="s">
        <v>2234</v>
      </c>
    </row>
    <row r="255" spans="3:45">
      <c r="C255" s="23" t="str">
        <f>VLOOKUP(O255,'[1]mã đối tượng'!$C:$F,4,0)</f>
        <v>N</v>
      </c>
      <c r="D255" s="24" t="s">
        <v>848</v>
      </c>
      <c r="E255" s="24" t="s">
        <v>24</v>
      </c>
      <c r="F255" s="37">
        <f>Sheet1!E255</f>
        <v>45888.720352777797</v>
      </c>
      <c r="G255" s="37">
        <f>Sheet1!F255</f>
        <v>45888.720352777797</v>
      </c>
      <c r="H255" s="25">
        <f>Sheet1!B255</f>
        <v>9105823253</v>
      </c>
      <c r="I255" s="37">
        <f t="shared" si="18"/>
        <v>45888.720352777797</v>
      </c>
      <c r="J255" s="25" t="str">
        <f t="shared" si="19"/>
        <v>NKHT2508/03073</v>
      </c>
      <c r="K255" s="77">
        <v>3073</v>
      </c>
      <c r="L255" s="27" t="s">
        <v>25</v>
      </c>
      <c r="M255" s="25" t="str">
        <f>Sheet1!A255</f>
        <v>00007877</v>
      </c>
      <c r="N255" s="28">
        <f t="shared" si="20"/>
        <v>45888.720352777797</v>
      </c>
      <c r="O255" s="25" t="str">
        <f>Sheet1!C255</f>
        <v>WIN-042</v>
      </c>
      <c r="S255" s="25" t="str">
        <f>Sheet1!N255</f>
        <v>2ADX WM+ QNI 01 Bích Khê</v>
      </c>
      <c r="V255" s="25" t="str">
        <f t="shared" si="21"/>
        <v>2ADX WM+ QNI 01 Bích Khê</v>
      </c>
      <c r="Y255" s="25" t="str">
        <f>Sheet1!X255</f>
        <v>CC300</v>
      </c>
      <c r="AB255" s="24" t="s">
        <v>2229</v>
      </c>
      <c r="AC255" s="24" t="s">
        <v>2230</v>
      </c>
      <c r="AE255" s="29">
        <f>Sheet1!U255</f>
        <v>2</v>
      </c>
      <c r="AG255" s="29">
        <f>Sheet1!T255</f>
        <v>74250</v>
      </c>
      <c r="AH255" s="30">
        <f t="shared" si="22"/>
        <v>148500</v>
      </c>
      <c r="AL255" s="32">
        <v>8</v>
      </c>
      <c r="AN255" s="29">
        <f t="shared" si="23"/>
        <v>11880</v>
      </c>
      <c r="AO255" s="33" t="s">
        <v>2231</v>
      </c>
      <c r="AQ255" s="34" t="s">
        <v>2232</v>
      </c>
      <c r="AR255" s="34" t="s">
        <v>2233</v>
      </c>
      <c r="AS255" s="34" t="s">
        <v>2234</v>
      </c>
    </row>
    <row r="256" spans="3:45">
      <c r="C256" s="23" t="str">
        <f>VLOOKUP(O256,'[1]mã đối tượng'!$C:$F,4,0)</f>
        <v>B</v>
      </c>
      <c r="D256" s="24" t="s">
        <v>848</v>
      </c>
      <c r="E256" s="24" t="s">
        <v>24</v>
      </c>
      <c r="F256" s="37">
        <f>Sheet1!E256</f>
        <v>45888.724187812499</v>
      </c>
      <c r="G256" s="37">
        <f>Sheet1!F256</f>
        <v>45888.724187812499</v>
      </c>
      <c r="H256" s="25">
        <f>Sheet1!B256</f>
        <v>9105823342</v>
      </c>
      <c r="I256" s="37">
        <f t="shared" si="18"/>
        <v>45888.724187812499</v>
      </c>
      <c r="J256" s="25" t="str">
        <f t="shared" si="19"/>
        <v>NKHT2508/03074</v>
      </c>
      <c r="K256" s="77">
        <v>3074</v>
      </c>
      <c r="L256" s="27" t="s">
        <v>25</v>
      </c>
      <c r="M256" s="25" t="str">
        <f>Sheet1!A256</f>
        <v>00405003</v>
      </c>
      <c r="N256" s="28">
        <f t="shared" si="20"/>
        <v>45888.724187812499</v>
      </c>
      <c r="O256" s="25" t="str">
        <f>Sheet1!C256</f>
        <v>WIN-002</v>
      </c>
      <c r="S256" s="25" t="str">
        <f>Sheet1!N256</f>
        <v>5674 WM+ HNI Xóm 8 Thôn 2 Chợ Thạch Đà</v>
      </c>
      <c r="V256" s="25" t="str">
        <f t="shared" si="21"/>
        <v>5674 WM+ HNI Xóm 8 Thôn 2 Chợ Thạch Đà</v>
      </c>
      <c r="Y256" s="25" t="str">
        <f>Sheet1!X256</f>
        <v>GM500</v>
      </c>
      <c r="AB256" s="24" t="s">
        <v>2229</v>
      </c>
      <c r="AC256" s="24" t="s">
        <v>2230</v>
      </c>
      <c r="AE256" s="29">
        <f>Sheet1!U256</f>
        <v>1</v>
      </c>
      <c r="AG256" s="29">
        <f>Sheet1!T256</f>
        <v>111058</v>
      </c>
      <c r="AH256" s="30">
        <f t="shared" si="22"/>
        <v>111058</v>
      </c>
      <c r="AL256" s="32">
        <v>8</v>
      </c>
      <c r="AN256" s="29">
        <f t="shared" si="23"/>
        <v>8884.64</v>
      </c>
      <c r="AO256" s="33" t="s">
        <v>2231</v>
      </c>
      <c r="AQ256" s="34" t="s">
        <v>2232</v>
      </c>
      <c r="AR256" s="34" t="s">
        <v>2233</v>
      </c>
      <c r="AS256" s="34" t="s">
        <v>2234</v>
      </c>
    </row>
    <row r="257" spans="3:45">
      <c r="C257" s="23" t="str">
        <f>VLOOKUP(O257,'[1]mã đối tượng'!$C:$F,4,0)</f>
        <v>B</v>
      </c>
      <c r="D257" s="24" t="s">
        <v>848</v>
      </c>
      <c r="E257" s="24" t="s">
        <v>24</v>
      </c>
      <c r="F257" s="37">
        <f>Sheet1!E257</f>
        <v>45888.725301076403</v>
      </c>
      <c r="G257" s="37">
        <f>Sheet1!F257</f>
        <v>45888.725301076403</v>
      </c>
      <c r="H257" s="25">
        <f>Sheet1!B257</f>
        <v>9105823447</v>
      </c>
      <c r="I257" s="37">
        <f t="shared" si="18"/>
        <v>45888.725301076403</v>
      </c>
      <c r="J257" s="25" t="str">
        <f t="shared" si="19"/>
        <v>NKHT2508/03075</v>
      </c>
      <c r="K257" s="77">
        <v>3075</v>
      </c>
      <c r="L257" s="27" t="s">
        <v>25</v>
      </c>
      <c r="M257" s="25" t="str">
        <f>Sheet1!A257</f>
        <v>00027767</v>
      </c>
      <c r="N257" s="28">
        <f t="shared" si="20"/>
        <v>45888.725301076403</v>
      </c>
      <c r="O257" s="25" t="str">
        <f>Sheet1!C257</f>
        <v>WIN-020</v>
      </c>
      <c r="S257" s="25" t="str">
        <f>Sheet1!N257</f>
        <v>2AY7 WM+ THA 265 Triệu Quốc Đạt</v>
      </c>
      <c r="V257" s="25" t="str">
        <f t="shared" si="21"/>
        <v>2AY7 WM+ THA 265 Triệu Quốc Đạt</v>
      </c>
      <c r="Y257" s="25" t="str">
        <f>Sheet1!X257</f>
        <v>TH200</v>
      </c>
      <c r="AB257" s="24" t="s">
        <v>2229</v>
      </c>
      <c r="AC257" s="24" t="s">
        <v>2230</v>
      </c>
      <c r="AE257" s="29">
        <f>Sheet1!U257</f>
        <v>2</v>
      </c>
      <c r="AG257" s="29">
        <f>Sheet1!T257</f>
        <v>55595</v>
      </c>
      <c r="AH257" s="30">
        <f t="shared" si="22"/>
        <v>111190</v>
      </c>
      <c r="AL257" s="32">
        <v>8</v>
      </c>
      <c r="AN257" s="29">
        <f t="shared" si="23"/>
        <v>8895.2000000000007</v>
      </c>
      <c r="AO257" s="33" t="s">
        <v>2231</v>
      </c>
      <c r="AQ257" s="34" t="s">
        <v>2232</v>
      </c>
      <c r="AR257" s="34" t="s">
        <v>2233</v>
      </c>
      <c r="AS257" s="34" t="s">
        <v>2234</v>
      </c>
    </row>
    <row r="258" spans="3:45">
      <c r="C258" s="23" t="str">
        <f>VLOOKUP(O258,'[1]mã đối tượng'!$C:$F,4,0)</f>
        <v>B</v>
      </c>
      <c r="D258" s="24" t="s">
        <v>848</v>
      </c>
      <c r="E258" s="24" t="s">
        <v>24</v>
      </c>
      <c r="F258" s="37">
        <f>Sheet1!E258</f>
        <v>45888.725716701403</v>
      </c>
      <c r="G258" s="37">
        <f>Sheet1!F258</f>
        <v>45888.725716701403</v>
      </c>
      <c r="H258" s="25">
        <f>Sheet1!B258</f>
        <v>9105823409</v>
      </c>
      <c r="I258" s="37">
        <f t="shared" si="18"/>
        <v>45888.725716701403</v>
      </c>
      <c r="J258" s="25" t="str">
        <f t="shared" si="19"/>
        <v>NKHT2508/03076</v>
      </c>
      <c r="K258" s="77">
        <v>3076</v>
      </c>
      <c r="L258" s="27" t="s">
        <v>25</v>
      </c>
      <c r="M258" s="25" t="str">
        <f>Sheet1!A258</f>
        <v>00405022</v>
      </c>
      <c r="N258" s="28">
        <f t="shared" si="20"/>
        <v>45888.725716701403</v>
      </c>
      <c r="O258" s="25" t="str">
        <f>Sheet1!C258</f>
        <v>WIN-002</v>
      </c>
      <c r="S258" s="25" t="str">
        <f>Sheet1!N258</f>
        <v>2762 WM+ HNI 15/68 Trung Hà</v>
      </c>
      <c r="V258" s="25" t="str">
        <f t="shared" si="21"/>
        <v>2762 WM+ HNI 15/68 Trung Hà</v>
      </c>
      <c r="Y258" s="25" t="str">
        <f>Sheet1!X258</f>
        <v>MNH250</v>
      </c>
      <c r="AB258" s="24" t="s">
        <v>2229</v>
      </c>
      <c r="AC258" s="24" t="s">
        <v>2230</v>
      </c>
      <c r="AE258" s="29">
        <f>Sheet1!U258</f>
        <v>9</v>
      </c>
      <c r="AG258" s="29">
        <f>Sheet1!T258</f>
        <v>46000</v>
      </c>
      <c r="AH258" s="30">
        <f t="shared" si="22"/>
        <v>414000</v>
      </c>
      <c r="AL258" s="32">
        <v>8</v>
      </c>
      <c r="AN258" s="29">
        <f t="shared" si="23"/>
        <v>33120</v>
      </c>
      <c r="AO258" s="33" t="s">
        <v>2231</v>
      </c>
      <c r="AQ258" s="34" t="s">
        <v>2232</v>
      </c>
      <c r="AR258" s="34" t="s">
        <v>2233</v>
      </c>
      <c r="AS258" s="34" t="s">
        <v>2234</v>
      </c>
    </row>
    <row r="259" spans="3:45">
      <c r="C259" s="23" t="str">
        <f>VLOOKUP(O259,'[1]mã đối tượng'!$C:$F,4,0)</f>
        <v>B</v>
      </c>
      <c r="D259" s="24" t="s">
        <v>848</v>
      </c>
      <c r="E259" s="24" t="s">
        <v>24</v>
      </c>
      <c r="F259" s="37">
        <f>Sheet1!E259</f>
        <v>45888.725716701403</v>
      </c>
      <c r="G259" s="37">
        <f>Sheet1!F259</f>
        <v>45888.725716701403</v>
      </c>
      <c r="H259" s="25">
        <f>Sheet1!B259</f>
        <v>9105823409</v>
      </c>
      <c r="I259" s="37">
        <f t="shared" ref="I259:I322" si="24">G259</f>
        <v>45888.725716701403</v>
      </c>
      <c r="J259" s="25" t="str">
        <f t="shared" ref="J259:J322" si="25">"NKHT2508/0"&amp;VALUE(K259)</f>
        <v>NKHT2508/03077</v>
      </c>
      <c r="K259" s="77">
        <v>3077</v>
      </c>
      <c r="L259" s="27" t="s">
        <v>25</v>
      </c>
      <c r="M259" s="25" t="str">
        <f>Sheet1!A259</f>
        <v>00405022</v>
      </c>
      <c r="N259" s="28">
        <f t="shared" ref="N259:N322" si="26">G259</f>
        <v>45888.725716701403</v>
      </c>
      <c r="O259" s="25" t="str">
        <f>Sheet1!C259</f>
        <v>WIN-002</v>
      </c>
      <c r="S259" s="25" t="str">
        <f>Sheet1!N259</f>
        <v>2762 WM+ HNI 15/68 Trung Hà</v>
      </c>
      <c r="V259" s="25" t="str">
        <f t="shared" ref="V259:V322" si="27">S259</f>
        <v>2762 WM+ HNI 15/68 Trung Hà</v>
      </c>
      <c r="Y259" s="25" t="str">
        <f>Sheet1!X259</f>
        <v>CC300</v>
      </c>
      <c r="AB259" s="24" t="s">
        <v>2229</v>
      </c>
      <c r="AC259" s="24" t="s">
        <v>2230</v>
      </c>
      <c r="AE259" s="29">
        <f>Sheet1!U259</f>
        <v>2</v>
      </c>
      <c r="AG259" s="29">
        <f>Sheet1!T259</f>
        <v>74250</v>
      </c>
      <c r="AH259" s="30">
        <f t="shared" ref="AH259:AH322" si="28">AE259*AG259</f>
        <v>148500</v>
      </c>
      <c r="AL259" s="32">
        <v>8</v>
      </c>
      <c r="AN259" s="29">
        <f t="shared" ref="AN259:AN322" si="29">AH259*8%</f>
        <v>11880</v>
      </c>
      <c r="AO259" s="33" t="s">
        <v>2231</v>
      </c>
      <c r="AQ259" s="34" t="s">
        <v>2232</v>
      </c>
      <c r="AR259" s="34" t="s">
        <v>2233</v>
      </c>
      <c r="AS259" s="34" t="s">
        <v>2234</v>
      </c>
    </row>
    <row r="260" spans="3:45">
      <c r="C260" s="23" t="str">
        <f>VLOOKUP(O260,'[1]mã đối tượng'!$C:$F,4,0)</f>
        <v>B</v>
      </c>
      <c r="D260" s="24" t="s">
        <v>848</v>
      </c>
      <c r="E260" s="24" t="s">
        <v>24</v>
      </c>
      <c r="F260" s="37">
        <f>Sheet1!E260</f>
        <v>45888.725910451401</v>
      </c>
      <c r="G260" s="37">
        <f>Sheet1!F260</f>
        <v>45888.725910451401</v>
      </c>
      <c r="H260" s="25">
        <f>Sheet1!B260</f>
        <v>9105823410</v>
      </c>
      <c r="I260" s="37">
        <f t="shared" si="24"/>
        <v>45888.725910451401</v>
      </c>
      <c r="J260" s="25" t="str">
        <f t="shared" si="25"/>
        <v>NKHT2508/03078</v>
      </c>
      <c r="K260" s="77">
        <v>3078</v>
      </c>
      <c r="L260" s="27" t="s">
        <v>25</v>
      </c>
      <c r="M260" s="25" t="str">
        <f>Sheet1!A260</f>
        <v>00405023</v>
      </c>
      <c r="N260" s="28">
        <f t="shared" si="26"/>
        <v>45888.725910451401</v>
      </c>
      <c r="O260" s="25" t="str">
        <f>Sheet1!C260</f>
        <v>WIN-002</v>
      </c>
      <c r="S260" s="25" t="str">
        <f>Sheet1!N260</f>
        <v>4199 WM+ HNI Lưu Phái</v>
      </c>
      <c r="V260" s="25" t="str">
        <f t="shared" si="27"/>
        <v>4199 WM+ HNI Lưu Phái</v>
      </c>
      <c r="Y260" s="25" t="str">
        <f>Sheet1!X260</f>
        <v>CN300</v>
      </c>
      <c r="AB260" s="24" t="s">
        <v>2229</v>
      </c>
      <c r="AC260" s="24" t="s">
        <v>2230</v>
      </c>
      <c r="AE260" s="29">
        <f>Sheet1!U260</f>
        <v>3</v>
      </c>
      <c r="AG260" s="29">
        <f>Sheet1!T260</f>
        <v>70950</v>
      </c>
      <c r="AH260" s="30">
        <f t="shared" si="28"/>
        <v>212850</v>
      </c>
      <c r="AL260" s="32">
        <v>8</v>
      </c>
      <c r="AN260" s="29">
        <f t="shared" si="29"/>
        <v>17028</v>
      </c>
      <c r="AO260" s="33" t="s">
        <v>2231</v>
      </c>
      <c r="AQ260" s="34" t="s">
        <v>2232</v>
      </c>
      <c r="AR260" s="34" t="s">
        <v>2233</v>
      </c>
      <c r="AS260" s="34" t="s">
        <v>2234</v>
      </c>
    </row>
    <row r="261" spans="3:45">
      <c r="C261" s="23" t="str">
        <f>VLOOKUP(O261,'[1]mã đối tượng'!$C:$F,4,0)</f>
        <v>B</v>
      </c>
      <c r="D261" s="24" t="s">
        <v>848</v>
      </c>
      <c r="E261" s="24" t="s">
        <v>24</v>
      </c>
      <c r="F261" s="37">
        <f>Sheet1!E261</f>
        <v>45888.726101423599</v>
      </c>
      <c r="G261" s="37">
        <f>Sheet1!F261</f>
        <v>45888.726101423599</v>
      </c>
      <c r="H261" s="25">
        <f>Sheet1!B261</f>
        <v>9105823411</v>
      </c>
      <c r="I261" s="37">
        <f t="shared" si="24"/>
        <v>45888.726101423599</v>
      </c>
      <c r="J261" s="25" t="str">
        <f t="shared" si="25"/>
        <v>NKHT2508/03079</v>
      </c>
      <c r="K261" s="77">
        <v>3079</v>
      </c>
      <c r="L261" s="27" t="s">
        <v>25</v>
      </c>
      <c r="M261" s="25" t="str">
        <f>Sheet1!A261</f>
        <v>00012490</v>
      </c>
      <c r="N261" s="28">
        <f t="shared" si="26"/>
        <v>45888.726101423599</v>
      </c>
      <c r="O261" s="25" t="str">
        <f>Sheet1!C261</f>
        <v>WIN-004</v>
      </c>
      <c r="S261" s="25" t="str">
        <f>Sheet1!N261</f>
        <v>6213 WM+ HTH 118 Hải Thượng Lãn Ông</v>
      </c>
      <c r="V261" s="25" t="str">
        <f t="shared" si="27"/>
        <v>6213 WM+ HTH 118 Hải Thượng Lãn Ông</v>
      </c>
      <c r="Y261" s="25" t="str">
        <f>Sheet1!X261</f>
        <v>TH200</v>
      </c>
      <c r="AB261" s="24" t="s">
        <v>2229</v>
      </c>
      <c r="AC261" s="24" t="s">
        <v>2230</v>
      </c>
      <c r="AE261" s="29">
        <f>Sheet1!U261</f>
        <v>2</v>
      </c>
      <c r="AG261" s="29">
        <f>Sheet1!T261</f>
        <v>55595</v>
      </c>
      <c r="AH261" s="30">
        <f t="shared" si="28"/>
        <v>111190</v>
      </c>
      <c r="AL261" s="32">
        <v>8</v>
      </c>
      <c r="AN261" s="29">
        <f t="shared" si="29"/>
        <v>8895.2000000000007</v>
      </c>
      <c r="AO261" s="33" t="s">
        <v>2231</v>
      </c>
      <c r="AQ261" s="34" t="s">
        <v>2232</v>
      </c>
      <c r="AR261" s="34" t="s">
        <v>2233</v>
      </c>
      <c r="AS261" s="34" t="s">
        <v>2234</v>
      </c>
    </row>
    <row r="262" spans="3:45">
      <c r="C262" s="23" t="str">
        <f>VLOOKUP(O262,'[1]mã đối tượng'!$C:$F,4,0)</f>
        <v>B</v>
      </c>
      <c r="D262" s="24" t="s">
        <v>848</v>
      </c>
      <c r="E262" s="24" t="s">
        <v>24</v>
      </c>
      <c r="F262" s="37">
        <f>Sheet1!E262</f>
        <v>45888.727185104202</v>
      </c>
      <c r="G262" s="37">
        <f>Sheet1!F262</f>
        <v>45888.727185104202</v>
      </c>
      <c r="H262" s="25">
        <f>Sheet1!B262</f>
        <v>9105823412</v>
      </c>
      <c r="I262" s="37">
        <f t="shared" si="24"/>
        <v>45888.727185104202</v>
      </c>
      <c r="J262" s="25" t="str">
        <f t="shared" si="25"/>
        <v>NKHT2508/03080</v>
      </c>
      <c r="K262" s="77">
        <v>3080</v>
      </c>
      <c r="L262" s="27" t="s">
        <v>25</v>
      </c>
      <c r="M262" s="25" t="str">
        <f>Sheet1!A262</f>
        <v>00405024</v>
      </c>
      <c r="N262" s="28">
        <f t="shared" si="26"/>
        <v>45888.727185104202</v>
      </c>
      <c r="O262" s="25" t="str">
        <f>Sheet1!C262</f>
        <v>WIN-002</v>
      </c>
      <c r="S262" s="25" t="str">
        <f>Sheet1!N262</f>
        <v>2762 WM+ HNI 15/68 Trung Hà</v>
      </c>
      <c r="V262" s="25" t="str">
        <f t="shared" si="27"/>
        <v>2762 WM+ HNI 15/68 Trung Hà</v>
      </c>
      <c r="Y262" s="25" t="str">
        <f>Sheet1!X262</f>
        <v>GM500</v>
      </c>
      <c r="AB262" s="24" t="s">
        <v>2229</v>
      </c>
      <c r="AC262" s="24" t="s">
        <v>2230</v>
      </c>
      <c r="AE262" s="29">
        <f>Sheet1!U262</f>
        <v>4</v>
      </c>
      <c r="AG262" s="29">
        <f>Sheet1!T262</f>
        <v>111058</v>
      </c>
      <c r="AH262" s="30">
        <f t="shared" si="28"/>
        <v>444232</v>
      </c>
      <c r="AL262" s="32">
        <v>8</v>
      </c>
      <c r="AN262" s="29">
        <f t="shared" si="29"/>
        <v>35538.559999999998</v>
      </c>
      <c r="AO262" s="33" t="s">
        <v>2231</v>
      </c>
      <c r="AQ262" s="34" t="s">
        <v>2232</v>
      </c>
      <c r="AR262" s="34" t="s">
        <v>2233</v>
      </c>
      <c r="AS262" s="34" t="s">
        <v>2234</v>
      </c>
    </row>
    <row r="263" spans="3:45">
      <c r="C263" s="23" t="str">
        <f>VLOOKUP(O263,'[1]mã đối tượng'!$C:$F,4,0)</f>
        <v>B</v>
      </c>
      <c r="D263" s="24" t="s">
        <v>848</v>
      </c>
      <c r="E263" s="24" t="s">
        <v>24</v>
      </c>
      <c r="F263" s="37">
        <f>Sheet1!E263</f>
        <v>45888.727185104202</v>
      </c>
      <c r="G263" s="37">
        <f>Sheet1!F263</f>
        <v>45888.727185104202</v>
      </c>
      <c r="H263" s="25">
        <f>Sheet1!B263</f>
        <v>9105823412</v>
      </c>
      <c r="I263" s="37">
        <f t="shared" si="24"/>
        <v>45888.727185104202</v>
      </c>
      <c r="J263" s="25" t="str">
        <f t="shared" si="25"/>
        <v>NKHT2508/03081</v>
      </c>
      <c r="K263" s="77">
        <v>3081</v>
      </c>
      <c r="L263" s="27" t="s">
        <v>25</v>
      </c>
      <c r="M263" s="25" t="str">
        <f>Sheet1!A263</f>
        <v>00405024</v>
      </c>
      <c r="N263" s="28">
        <f t="shared" si="26"/>
        <v>45888.727185104202</v>
      </c>
      <c r="O263" s="25" t="str">
        <f>Sheet1!C263</f>
        <v>WIN-002</v>
      </c>
      <c r="S263" s="25" t="str">
        <f>Sheet1!N263</f>
        <v>2762 WM+ HNI 15/68 Trung Hà</v>
      </c>
      <c r="V263" s="25" t="str">
        <f t="shared" si="27"/>
        <v>2762 WM+ HNI 15/68 Trung Hà</v>
      </c>
      <c r="Y263" s="25" t="str">
        <f>Sheet1!X263</f>
        <v>TH200</v>
      </c>
      <c r="AB263" s="24" t="s">
        <v>2229</v>
      </c>
      <c r="AC263" s="24" t="s">
        <v>2230</v>
      </c>
      <c r="AE263" s="29">
        <f>Sheet1!U263</f>
        <v>2</v>
      </c>
      <c r="AG263" s="29">
        <f>Sheet1!T263</f>
        <v>55595</v>
      </c>
      <c r="AH263" s="30">
        <f t="shared" si="28"/>
        <v>111190</v>
      </c>
      <c r="AL263" s="32">
        <v>8</v>
      </c>
      <c r="AN263" s="29">
        <f t="shared" si="29"/>
        <v>8895.2000000000007</v>
      </c>
      <c r="AO263" s="33" t="s">
        <v>2231</v>
      </c>
      <c r="AQ263" s="34" t="s">
        <v>2232</v>
      </c>
      <c r="AR263" s="34" t="s">
        <v>2233</v>
      </c>
      <c r="AS263" s="34" t="s">
        <v>2234</v>
      </c>
    </row>
    <row r="264" spans="3:45">
      <c r="C264" s="23" t="str">
        <f>VLOOKUP(O264,'[1]mã đối tượng'!$C:$F,4,0)</f>
        <v>N</v>
      </c>
      <c r="D264" s="24" t="s">
        <v>848</v>
      </c>
      <c r="E264" s="24" t="s">
        <v>24</v>
      </c>
      <c r="F264" s="37">
        <f>Sheet1!E264</f>
        <v>45888.735519062502</v>
      </c>
      <c r="G264" s="37">
        <f>Sheet1!F264</f>
        <v>45888.735519062502</v>
      </c>
      <c r="H264" s="25">
        <f>Sheet1!B264</f>
        <v>9105823444</v>
      </c>
      <c r="I264" s="37">
        <f t="shared" si="24"/>
        <v>45888.735519062502</v>
      </c>
      <c r="J264" s="25" t="str">
        <f t="shared" si="25"/>
        <v>NKHT2508/03082</v>
      </c>
      <c r="K264" s="77">
        <v>3082</v>
      </c>
      <c r="L264" s="27" t="s">
        <v>25</v>
      </c>
      <c r="M264" s="25" t="str">
        <f>Sheet1!A264</f>
        <v>00066633</v>
      </c>
      <c r="N264" s="28">
        <f t="shared" si="26"/>
        <v>45888.735519062502</v>
      </c>
      <c r="O264" s="25" t="str">
        <f>Sheet1!C264</f>
        <v>WIN-009</v>
      </c>
      <c r="S264" s="25" t="str">
        <f>Sheet1!N264</f>
        <v>4475 WM+ DNG 220 Thanh Thủy</v>
      </c>
      <c r="V264" s="25" t="str">
        <f t="shared" si="27"/>
        <v>4475 WM+ DNG 220 Thanh Thủy</v>
      </c>
      <c r="Y264" s="25" t="str">
        <f>Sheet1!X264</f>
        <v>TH200</v>
      </c>
      <c r="AB264" s="24" t="s">
        <v>2229</v>
      </c>
      <c r="AC264" s="24" t="s">
        <v>2230</v>
      </c>
      <c r="AE264" s="29">
        <f>Sheet1!U264</f>
        <v>1</v>
      </c>
      <c r="AG264" s="29">
        <f>Sheet1!T264</f>
        <v>55595</v>
      </c>
      <c r="AH264" s="30">
        <f t="shared" si="28"/>
        <v>55595</v>
      </c>
      <c r="AL264" s="32">
        <v>8</v>
      </c>
      <c r="AN264" s="29">
        <f t="shared" si="29"/>
        <v>4447.6000000000004</v>
      </c>
      <c r="AO264" s="33" t="s">
        <v>2231</v>
      </c>
      <c r="AQ264" s="34" t="s">
        <v>2232</v>
      </c>
      <c r="AR264" s="34" t="s">
        <v>2233</v>
      </c>
      <c r="AS264" s="34" t="s">
        <v>2234</v>
      </c>
    </row>
    <row r="265" spans="3:45">
      <c r="C265" s="23" t="str">
        <f>VLOOKUP(O265,'[1]mã đối tượng'!$C:$F,4,0)</f>
        <v>N</v>
      </c>
      <c r="D265" s="24" t="s">
        <v>848</v>
      </c>
      <c r="E265" s="24" t="s">
        <v>24</v>
      </c>
      <c r="F265" s="37">
        <f>Sheet1!E265</f>
        <v>45888.735519062502</v>
      </c>
      <c r="G265" s="37">
        <f>Sheet1!F265</f>
        <v>45888.735519062502</v>
      </c>
      <c r="H265" s="25">
        <f>Sheet1!B265</f>
        <v>9105823444</v>
      </c>
      <c r="I265" s="37">
        <f t="shared" si="24"/>
        <v>45888.735519062502</v>
      </c>
      <c r="J265" s="25" t="str">
        <f t="shared" si="25"/>
        <v>NKHT2508/03083</v>
      </c>
      <c r="K265" s="77">
        <v>3083</v>
      </c>
      <c r="L265" s="27" t="s">
        <v>25</v>
      </c>
      <c r="M265" s="25" t="str">
        <f>Sheet1!A265</f>
        <v>00066633</v>
      </c>
      <c r="N265" s="28">
        <f t="shared" si="26"/>
        <v>45888.735519062502</v>
      </c>
      <c r="O265" s="25" t="str">
        <f>Sheet1!C265</f>
        <v>WIN-009</v>
      </c>
      <c r="S265" s="25" t="str">
        <f>Sheet1!N265</f>
        <v>4475 WM+ DNG 220 Thanh Thủy</v>
      </c>
      <c r="V265" s="25" t="str">
        <f t="shared" si="27"/>
        <v>4475 WM+ DNG 220 Thanh Thủy</v>
      </c>
      <c r="Y265" s="25" t="str">
        <f>Sheet1!X265</f>
        <v>GL250KT</v>
      </c>
      <c r="AB265" s="24" t="s">
        <v>2229</v>
      </c>
      <c r="AC265" s="24" t="s">
        <v>2230</v>
      </c>
      <c r="AE265" s="29">
        <f>Sheet1!U265</f>
        <v>1</v>
      </c>
      <c r="AG265" s="29">
        <f>Sheet1!T265</f>
        <v>49500</v>
      </c>
      <c r="AH265" s="30">
        <f t="shared" si="28"/>
        <v>49500</v>
      </c>
      <c r="AL265" s="32">
        <v>8</v>
      </c>
      <c r="AN265" s="29">
        <f t="shared" si="29"/>
        <v>3960</v>
      </c>
      <c r="AO265" s="33" t="s">
        <v>2231</v>
      </c>
      <c r="AQ265" s="34" t="s">
        <v>2232</v>
      </c>
      <c r="AR265" s="34" t="s">
        <v>2233</v>
      </c>
      <c r="AS265" s="34" t="s">
        <v>2234</v>
      </c>
    </row>
    <row r="266" spans="3:45">
      <c r="C266" s="23" t="str">
        <f>VLOOKUP(O266,'[1]mã đối tượng'!$C:$F,4,0)</f>
        <v>B</v>
      </c>
      <c r="D266" s="24" t="s">
        <v>848</v>
      </c>
      <c r="E266" s="24" t="s">
        <v>24</v>
      </c>
      <c r="F266" s="37">
        <f>Sheet1!E266</f>
        <v>45888.737352083299</v>
      </c>
      <c r="G266" s="37">
        <f>Sheet1!F266</f>
        <v>45888.737352083299</v>
      </c>
      <c r="H266" s="25">
        <f>Sheet1!B266</f>
        <v>9105823474</v>
      </c>
      <c r="I266" s="37">
        <f t="shared" si="24"/>
        <v>45888.737352083299</v>
      </c>
      <c r="J266" s="25" t="str">
        <f t="shared" si="25"/>
        <v>NKHT2508/03084</v>
      </c>
      <c r="K266" s="77">
        <v>3084</v>
      </c>
      <c r="L266" s="27" t="s">
        <v>25</v>
      </c>
      <c r="M266" s="25" t="str">
        <f>Sheet1!A266</f>
        <v>00405039</v>
      </c>
      <c r="N266" s="28">
        <f t="shared" si="26"/>
        <v>45888.737352083299</v>
      </c>
      <c r="O266" s="25" t="str">
        <f>Sheet1!C266</f>
        <v>WIN-002</v>
      </c>
      <c r="S266" s="25" t="str">
        <f>Sheet1!N266</f>
        <v>3264 WM+ HNI 15 ngõ 259 Yên Hòa</v>
      </c>
      <c r="V266" s="25" t="str">
        <f t="shared" si="27"/>
        <v>3264 WM+ HNI 15 ngõ 259 Yên Hòa</v>
      </c>
      <c r="Y266" s="25" t="str">
        <f>Sheet1!X266</f>
        <v>GM500</v>
      </c>
      <c r="AB266" s="24" t="s">
        <v>2229</v>
      </c>
      <c r="AC266" s="24" t="s">
        <v>2230</v>
      </c>
      <c r="AE266" s="29">
        <f>Sheet1!U266</f>
        <v>1</v>
      </c>
      <c r="AG266" s="29">
        <f>Sheet1!T266</f>
        <v>111058</v>
      </c>
      <c r="AH266" s="30">
        <f t="shared" si="28"/>
        <v>111058</v>
      </c>
      <c r="AL266" s="32">
        <v>8</v>
      </c>
      <c r="AN266" s="29">
        <f t="shared" si="29"/>
        <v>8884.64</v>
      </c>
      <c r="AO266" s="33" t="s">
        <v>2231</v>
      </c>
      <c r="AQ266" s="34" t="s">
        <v>2232</v>
      </c>
      <c r="AR266" s="34" t="s">
        <v>2233</v>
      </c>
      <c r="AS266" s="34" t="s">
        <v>2234</v>
      </c>
    </row>
    <row r="267" spans="3:45">
      <c r="C267" s="23" t="str">
        <f>VLOOKUP(O267,'[1]mã đối tượng'!$C:$F,4,0)</f>
        <v>B</v>
      </c>
      <c r="D267" s="24" t="s">
        <v>848</v>
      </c>
      <c r="E267" s="24" t="s">
        <v>24</v>
      </c>
      <c r="F267" s="37">
        <f>Sheet1!E267</f>
        <v>45888.738192592602</v>
      </c>
      <c r="G267" s="37">
        <f>Sheet1!F267</f>
        <v>45888.738192592602</v>
      </c>
      <c r="H267" s="25">
        <f>Sheet1!B267</f>
        <v>9105823546</v>
      </c>
      <c r="I267" s="37">
        <f t="shared" si="24"/>
        <v>45888.738192592602</v>
      </c>
      <c r="J267" s="25" t="str">
        <f t="shared" si="25"/>
        <v>NKHT2508/03085</v>
      </c>
      <c r="K267" s="77">
        <v>3085</v>
      </c>
      <c r="L267" s="27" t="s">
        <v>25</v>
      </c>
      <c r="M267" s="25" t="str">
        <f>Sheet1!A267</f>
        <v>00031686</v>
      </c>
      <c r="N267" s="28">
        <f t="shared" si="26"/>
        <v>45888.738192592602</v>
      </c>
      <c r="O267" s="25" t="str">
        <f>Sheet1!C267</f>
        <v>WIN-058</v>
      </c>
      <c r="S267" s="25" t="str">
        <f>Sheet1!N267</f>
        <v>4654 WM+ NAN 57A Nguyễn Thị Minh Khai</v>
      </c>
      <c r="V267" s="25" t="str">
        <f t="shared" si="27"/>
        <v>4654 WM+ NAN 57A Nguyễn Thị Minh Khai</v>
      </c>
      <c r="Y267" s="25" t="str">
        <f>Sheet1!X267</f>
        <v>CN300</v>
      </c>
      <c r="AB267" s="24" t="s">
        <v>2229</v>
      </c>
      <c r="AC267" s="24" t="s">
        <v>2230</v>
      </c>
      <c r="AE267" s="29">
        <f>Sheet1!U267</f>
        <v>2</v>
      </c>
      <c r="AG267" s="29">
        <f>Sheet1!T267</f>
        <v>70950</v>
      </c>
      <c r="AH267" s="30">
        <f t="shared" si="28"/>
        <v>141900</v>
      </c>
      <c r="AL267" s="32">
        <v>8</v>
      </c>
      <c r="AN267" s="29">
        <f t="shared" si="29"/>
        <v>11352</v>
      </c>
      <c r="AO267" s="33" t="s">
        <v>2231</v>
      </c>
      <c r="AQ267" s="34" t="s">
        <v>2232</v>
      </c>
      <c r="AR267" s="34" t="s">
        <v>2233</v>
      </c>
      <c r="AS267" s="34" t="s">
        <v>2234</v>
      </c>
    </row>
    <row r="268" spans="3:45">
      <c r="C268" s="23" t="str">
        <f>VLOOKUP(O268,'[1]mã đối tượng'!$C:$F,4,0)</f>
        <v>B</v>
      </c>
      <c r="D268" s="24" t="s">
        <v>848</v>
      </c>
      <c r="E268" s="24" t="s">
        <v>24</v>
      </c>
      <c r="F268" s="37">
        <f>Sheet1!E268</f>
        <v>45888.738301192097</v>
      </c>
      <c r="G268" s="37">
        <f>Sheet1!F268</f>
        <v>45888.738301192097</v>
      </c>
      <c r="H268" s="25">
        <f>Sheet1!B268</f>
        <v>9105823557</v>
      </c>
      <c r="I268" s="37">
        <f t="shared" si="24"/>
        <v>45888.738301192097</v>
      </c>
      <c r="J268" s="25" t="str">
        <f t="shared" si="25"/>
        <v>NKHT2508/03086</v>
      </c>
      <c r="K268" s="77">
        <v>3086</v>
      </c>
      <c r="L268" s="27" t="s">
        <v>25</v>
      </c>
      <c r="M268" s="25" t="str">
        <f>Sheet1!A268</f>
        <v>00004309</v>
      </c>
      <c r="N268" s="28">
        <f t="shared" si="26"/>
        <v>45888.738301192097</v>
      </c>
      <c r="O268" s="25" t="str">
        <f>Sheet1!C268</f>
        <v>WIN-045</v>
      </c>
      <c r="S268" s="25" t="str">
        <f>Sheet1!N268</f>
        <v>6414 WM+ QBH 204 Quang Trung</v>
      </c>
      <c r="V268" s="25" t="str">
        <f t="shared" si="27"/>
        <v>6414 WM+ QBH 204 Quang Trung</v>
      </c>
      <c r="Y268" s="25" t="str">
        <f>Sheet1!X268</f>
        <v>GM500</v>
      </c>
      <c r="AB268" s="24" t="s">
        <v>2229</v>
      </c>
      <c r="AC268" s="24" t="s">
        <v>2230</v>
      </c>
      <c r="AE268" s="29">
        <f>Sheet1!U268</f>
        <v>5</v>
      </c>
      <c r="AG268" s="29">
        <f>Sheet1!T268</f>
        <v>111058</v>
      </c>
      <c r="AH268" s="30">
        <f t="shared" si="28"/>
        <v>555290</v>
      </c>
      <c r="AL268" s="32">
        <v>8</v>
      </c>
      <c r="AN268" s="29">
        <f t="shared" si="29"/>
        <v>44423.200000000004</v>
      </c>
      <c r="AO268" s="33" t="s">
        <v>2231</v>
      </c>
      <c r="AQ268" s="34" t="s">
        <v>2232</v>
      </c>
      <c r="AR268" s="34" t="s">
        <v>2233</v>
      </c>
      <c r="AS268" s="34" t="s">
        <v>2234</v>
      </c>
    </row>
    <row r="269" spans="3:45">
      <c r="C269" s="23" t="str">
        <f>VLOOKUP(O269,'[1]mã đối tượng'!$C:$F,4,0)</f>
        <v>N</v>
      </c>
      <c r="D269" s="24" t="s">
        <v>848</v>
      </c>
      <c r="E269" s="24" t="s">
        <v>24</v>
      </c>
      <c r="F269" s="37">
        <f>Sheet1!E269</f>
        <v>45888.743577349502</v>
      </c>
      <c r="G269" s="37">
        <f>Sheet1!F269</f>
        <v>45888.743577349502</v>
      </c>
      <c r="H269" s="25">
        <f>Sheet1!B269</f>
        <v>9105823591</v>
      </c>
      <c r="I269" s="37">
        <f t="shared" si="24"/>
        <v>45888.743577349502</v>
      </c>
      <c r="J269" s="25" t="str">
        <f t="shared" si="25"/>
        <v>NKHT2508/03087</v>
      </c>
      <c r="K269" s="77">
        <v>3087</v>
      </c>
      <c r="L269" s="27" t="s">
        <v>25</v>
      </c>
      <c r="M269" s="25" t="str">
        <f>Sheet1!A269</f>
        <v>00007881</v>
      </c>
      <c r="N269" s="28">
        <f t="shared" si="26"/>
        <v>45888.743577349502</v>
      </c>
      <c r="O269" s="25" t="str">
        <f>Sheet1!C269</f>
        <v>WIN-042</v>
      </c>
      <c r="S269" s="25" t="str">
        <f>Sheet1!N269</f>
        <v>2ADX WM+ QNI 01 Bích Khê</v>
      </c>
      <c r="V269" s="25" t="str">
        <f t="shared" si="27"/>
        <v>2ADX WM+ QNI 01 Bích Khê</v>
      </c>
      <c r="Y269" s="25" t="str">
        <f>Sheet1!X269</f>
        <v>CN300</v>
      </c>
      <c r="AB269" s="24" t="s">
        <v>2229</v>
      </c>
      <c r="AC269" s="24" t="s">
        <v>2230</v>
      </c>
      <c r="AE269" s="29">
        <f>Sheet1!U269</f>
        <v>1</v>
      </c>
      <c r="AG269" s="29">
        <f>Sheet1!T269</f>
        <v>70950</v>
      </c>
      <c r="AH269" s="30">
        <f t="shared" si="28"/>
        <v>70950</v>
      </c>
      <c r="AL269" s="32">
        <v>8</v>
      </c>
      <c r="AN269" s="29">
        <f t="shared" si="29"/>
        <v>5676</v>
      </c>
      <c r="AO269" s="33" t="s">
        <v>2231</v>
      </c>
      <c r="AQ269" s="34" t="s">
        <v>2232</v>
      </c>
      <c r="AR269" s="34" t="s">
        <v>2233</v>
      </c>
      <c r="AS269" s="34" t="s">
        <v>2234</v>
      </c>
    </row>
    <row r="270" spans="3:45">
      <c r="C270" s="23" t="str">
        <f>VLOOKUP(O270,'[1]mã đối tượng'!$C:$F,4,0)</f>
        <v>B</v>
      </c>
      <c r="D270" s="24" t="s">
        <v>848</v>
      </c>
      <c r="E270" s="24" t="s">
        <v>24</v>
      </c>
      <c r="F270" s="37">
        <f>Sheet1!E270</f>
        <v>45888.7462564815</v>
      </c>
      <c r="G270" s="37">
        <f>Sheet1!F270</f>
        <v>45888.7462564815</v>
      </c>
      <c r="H270" s="25">
        <f>Sheet1!B270</f>
        <v>9105823623</v>
      </c>
      <c r="I270" s="37">
        <f t="shared" si="24"/>
        <v>45888.7462564815</v>
      </c>
      <c r="J270" s="25" t="str">
        <f t="shared" si="25"/>
        <v>NKHT2508/03088</v>
      </c>
      <c r="K270" s="77">
        <v>3088</v>
      </c>
      <c r="L270" s="27" t="s">
        <v>25</v>
      </c>
      <c r="M270" s="25" t="str">
        <f>Sheet1!A270</f>
        <v>00004310</v>
      </c>
      <c r="N270" s="28">
        <f t="shared" si="26"/>
        <v>45888.7462564815</v>
      </c>
      <c r="O270" s="25" t="str">
        <f>Sheet1!C270</f>
        <v>WIN-045</v>
      </c>
      <c r="S270" s="25" t="str">
        <f>Sheet1!N270</f>
        <v>6414 WM+ QBH 204 Quang Trung</v>
      </c>
      <c r="V270" s="25" t="str">
        <f t="shared" si="27"/>
        <v>6414 WM+ QBH 204 Quang Trung</v>
      </c>
      <c r="Y270" s="25" t="str">
        <f>Sheet1!X270</f>
        <v>CGM300</v>
      </c>
      <c r="AB270" s="24" t="s">
        <v>2229</v>
      </c>
      <c r="AC270" s="24" t="s">
        <v>2230</v>
      </c>
      <c r="AE270" s="29">
        <f>Sheet1!U270</f>
        <v>7</v>
      </c>
      <c r="AG270" s="29">
        <f>Sheet1!T270</f>
        <v>73431</v>
      </c>
      <c r="AH270" s="30">
        <f t="shared" si="28"/>
        <v>514017</v>
      </c>
      <c r="AL270" s="32">
        <v>8</v>
      </c>
      <c r="AN270" s="29">
        <f t="shared" si="29"/>
        <v>41121.360000000001</v>
      </c>
      <c r="AO270" s="33" t="s">
        <v>2231</v>
      </c>
      <c r="AQ270" s="34" t="s">
        <v>2232</v>
      </c>
      <c r="AR270" s="34" t="s">
        <v>2233</v>
      </c>
      <c r="AS270" s="34" t="s">
        <v>2234</v>
      </c>
    </row>
    <row r="271" spans="3:45">
      <c r="C271" s="23" t="str">
        <f>VLOOKUP(O271,'[1]mã đối tượng'!$C:$F,4,0)</f>
        <v>B</v>
      </c>
      <c r="D271" s="24" t="s">
        <v>848</v>
      </c>
      <c r="E271" s="24" t="s">
        <v>24</v>
      </c>
      <c r="F271" s="37">
        <f>Sheet1!E271</f>
        <v>45888.748852627301</v>
      </c>
      <c r="G271" s="37">
        <f>Sheet1!F271</f>
        <v>45888.748852627301</v>
      </c>
      <c r="H271" s="25">
        <f>Sheet1!B271</f>
        <v>9105823637</v>
      </c>
      <c r="I271" s="37">
        <f t="shared" si="24"/>
        <v>45888.748852627301</v>
      </c>
      <c r="J271" s="25" t="str">
        <f t="shared" si="25"/>
        <v>NKHT2508/03089</v>
      </c>
      <c r="K271" s="77">
        <v>3089</v>
      </c>
      <c r="L271" s="27" t="s">
        <v>25</v>
      </c>
      <c r="M271" s="25" t="str">
        <f>Sheet1!A271</f>
        <v>00003695</v>
      </c>
      <c r="N271" s="28">
        <f t="shared" si="26"/>
        <v>45888.748852627301</v>
      </c>
      <c r="O271" s="25" t="str">
        <f>Sheet1!C271</f>
        <v>WIN-038</v>
      </c>
      <c r="S271" s="25" t="str">
        <f>Sheet1!N271</f>
        <v>5782 WM+ TQG TDP Tân Cương, Hàm Yên</v>
      </c>
      <c r="V271" s="25" t="str">
        <f t="shared" si="27"/>
        <v>5782 WM+ TQG TDP Tân Cương, Hàm Yên</v>
      </c>
      <c r="Y271" s="25" t="str">
        <f>Sheet1!X271</f>
        <v>MNH250</v>
      </c>
      <c r="AB271" s="24" t="s">
        <v>2229</v>
      </c>
      <c r="AC271" s="24" t="s">
        <v>2230</v>
      </c>
      <c r="AE271" s="29">
        <f>Sheet1!U271</f>
        <v>1</v>
      </c>
      <c r="AG271" s="29">
        <f>Sheet1!T271</f>
        <v>46000</v>
      </c>
      <c r="AH271" s="30">
        <f t="shared" si="28"/>
        <v>46000</v>
      </c>
      <c r="AL271" s="32">
        <v>8</v>
      </c>
      <c r="AN271" s="29">
        <f t="shared" si="29"/>
        <v>3680</v>
      </c>
      <c r="AO271" s="33" t="s">
        <v>2231</v>
      </c>
      <c r="AQ271" s="34" t="s">
        <v>2232</v>
      </c>
      <c r="AR271" s="34" t="s">
        <v>2233</v>
      </c>
      <c r="AS271" s="34" t="s">
        <v>2234</v>
      </c>
    </row>
    <row r="272" spans="3:45">
      <c r="C272" s="23" t="str">
        <f>VLOOKUP(O272,'[1]mã đối tượng'!$C:$F,4,0)</f>
        <v>N</v>
      </c>
      <c r="D272" s="24" t="s">
        <v>848</v>
      </c>
      <c r="E272" s="24" t="s">
        <v>24</v>
      </c>
      <c r="F272" s="37">
        <f>Sheet1!E272</f>
        <v>45888.752745138903</v>
      </c>
      <c r="G272" s="37">
        <f>Sheet1!F272</f>
        <v>45888.752745138903</v>
      </c>
      <c r="H272" s="25">
        <f>Sheet1!B272</f>
        <v>9105823647</v>
      </c>
      <c r="I272" s="37">
        <f t="shared" si="24"/>
        <v>45888.752745138903</v>
      </c>
      <c r="J272" s="25" t="str">
        <f t="shared" si="25"/>
        <v>NKHT2508/03090</v>
      </c>
      <c r="K272" s="77">
        <v>3090</v>
      </c>
      <c r="L272" s="27" t="s">
        <v>25</v>
      </c>
      <c r="M272" s="25" t="str">
        <f>Sheet1!A272</f>
        <v>00132459</v>
      </c>
      <c r="N272" s="28">
        <f t="shared" si="26"/>
        <v>45888.752745138903</v>
      </c>
      <c r="O272" s="25" t="str">
        <f>Sheet1!C272</f>
        <v>WIN</v>
      </c>
      <c r="S272" s="25" t="str">
        <f>Sheet1!N272</f>
        <v>6410 WM+ HCM 54C Nguyễn Thị Nỉ</v>
      </c>
      <c r="V272" s="25" t="str">
        <f t="shared" si="27"/>
        <v>6410 WM+ HCM 54C Nguyễn Thị Nỉ</v>
      </c>
      <c r="Y272" s="25" t="str">
        <f>Sheet1!X272</f>
        <v>GM500</v>
      </c>
      <c r="AB272" s="24" t="s">
        <v>2229</v>
      </c>
      <c r="AC272" s="24" t="s">
        <v>2230</v>
      </c>
      <c r="AE272" s="29">
        <f>Sheet1!U272</f>
        <v>1</v>
      </c>
      <c r="AG272" s="29">
        <f>Sheet1!T272</f>
        <v>111058</v>
      </c>
      <c r="AH272" s="30">
        <f t="shared" si="28"/>
        <v>111058</v>
      </c>
      <c r="AL272" s="32">
        <v>8</v>
      </c>
      <c r="AN272" s="29">
        <f t="shared" si="29"/>
        <v>8884.64</v>
      </c>
      <c r="AO272" s="33" t="s">
        <v>2231</v>
      </c>
      <c r="AQ272" s="34" t="s">
        <v>2232</v>
      </c>
      <c r="AR272" s="34" t="s">
        <v>2233</v>
      </c>
      <c r="AS272" s="34" t="s">
        <v>2234</v>
      </c>
    </row>
    <row r="273" spans="3:45">
      <c r="C273" s="23" t="str">
        <f>VLOOKUP(O273,'[1]mã đối tượng'!$C:$F,4,0)</f>
        <v>B</v>
      </c>
      <c r="D273" s="24" t="s">
        <v>848</v>
      </c>
      <c r="E273" s="24" t="s">
        <v>24</v>
      </c>
      <c r="F273" s="37">
        <f>Sheet1!E273</f>
        <v>45888.754052430602</v>
      </c>
      <c r="G273" s="37">
        <f>Sheet1!F273</f>
        <v>45888.754052430602</v>
      </c>
      <c r="H273" s="25">
        <f>Sheet1!B273</f>
        <v>9105823604</v>
      </c>
      <c r="I273" s="37">
        <f t="shared" si="24"/>
        <v>45888.754052430602</v>
      </c>
      <c r="J273" s="25" t="str">
        <f t="shared" si="25"/>
        <v>NKHT2508/03091</v>
      </c>
      <c r="K273" s="77">
        <v>3091</v>
      </c>
      <c r="L273" s="27" t="s">
        <v>25</v>
      </c>
      <c r="M273" s="25" t="str">
        <f>Sheet1!A273</f>
        <v>00008972</v>
      </c>
      <c r="N273" s="28">
        <f t="shared" si="26"/>
        <v>45888.754052430602</v>
      </c>
      <c r="O273" s="25" t="str">
        <f>Sheet1!C273</f>
        <v>WIN-070</v>
      </c>
      <c r="S273" s="25" t="str">
        <f>Sheet1!N273</f>
        <v>4981 WM+ QTI 52 Tôn Thất Thuyết</v>
      </c>
      <c r="V273" s="25" t="str">
        <f t="shared" si="27"/>
        <v>4981 WM+ QTI 52 Tôn Thất Thuyết</v>
      </c>
      <c r="Y273" s="25" t="str">
        <f>Sheet1!X273</f>
        <v>GXD500</v>
      </c>
      <c r="AB273" s="24" t="s">
        <v>2229</v>
      </c>
      <c r="AC273" s="24" t="s">
        <v>2230</v>
      </c>
      <c r="AE273" s="29">
        <f>Sheet1!U273</f>
        <v>1</v>
      </c>
      <c r="AG273" s="29">
        <f>Sheet1!T273</f>
        <v>111606</v>
      </c>
      <c r="AH273" s="30">
        <f t="shared" si="28"/>
        <v>111606</v>
      </c>
      <c r="AL273" s="32">
        <v>8</v>
      </c>
      <c r="AN273" s="29">
        <f t="shared" si="29"/>
        <v>8928.48</v>
      </c>
      <c r="AO273" s="33" t="s">
        <v>2231</v>
      </c>
      <c r="AQ273" s="34" t="s">
        <v>2232</v>
      </c>
      <c r="AR273" s="34" t="s">
        <v>2233</v>
      </c>
      <c r="AS273" s="34" t="s">
        <v>2234</v>
      </c>
    </row>
    <row r="274" spans="3:45">
      <c r="C274" s="23" t="str">
        <f>VLOOKUP(O274,'[1]mã đối tượng'!$C:$F,4,0)</f>
        <v>B</v>
      </c>
      <c r="D274" s="24" t="s">
        <v>848</v>
      </c>
      <c r="E274" s="24" t="s">
        <v>24</v>
      </c>
      <c r="F274" s="37">
        <f>Sheet1!E274</f>
        <v>45888.755148495402</v>
      </c>
      <c r="G274" s="37">
        <f>Sheet1!F274</f>
        <v>45888.755148495402</v>
      </c>
      <c r="H274" s="25">
        <f>Sheet1!B274</f>
        <v>9105823672</v>
      </c>
      <c r="I274" s="37">
        <f t="shared" si="24"/>
        <v>45888.755148495402</v>
      </c>
      <c r="J274" s="25" t="str">
        <f t="shared" si="25"/>
        <v>NKHT2508/03092</v>
      </c>
      <c r="K274" s="77">
        <v>3092</v>
      </c>
      <c r="L274" s="27" t="s">
        <v>25</v>
      </c>
      <c r="M274" s="25" t="str">
        <f>Sheet1!A274</f>
        <v>00012139</v>
      </c>
      <c r="N274" s="28">
        <f t="shared" si="26"/>
        <v>45888.755148495402</v>
      </c>
      <c r="O274" s="25" t="str">
        <f>Sheet1!C274</f>
        <v>WIN-006</v>
      </c>
      <c r="S274" s="25" t="str">
        <f>Sheet1!N274</f>
        <v>2B33 WM+ HDG Đại Tân, Hoàng Tân</v>
      </c>
      <c r="V274" s="25" t="str">
        <f t="shared" si="27"/>
        <v>2B33 WM+ HDG Đại Tân, Hoàng Tân</v>
      </c>
      <c r="Y274" s="25" t="str">
        <f>Sheet1!X274</f>
        <v>MNH250</v>
      </c>
      <c r="AB274" s="24" t="s">
        <v>2229</v>
      </c>
      <c r="AC274" s="24" t="s">
        <v>2230</v>
      </c>
      <c r="AE274" s="29">
        <f>Sheet1!U274</f>
        <v>1</v>
      </c>
      <c r="AG274" s="29">
        <f>Sheet1!T274</f>
        <v>46000</v>
      </c>
      <c r="AH274" s="30">
        <f t="shared" si="28"/>
        <v>46000</v>
      </c>
      <c r="AL274" s="32">
        <v>8</v>
      </c>
      <c r="AN274" s="29">
        <f t="shared" si="29"/>
        <v>3680</v>
      </c>
      <c r="AO274" s="33" t="s">
        <v>2231</v>
      </c>
      <c r="AQ274" s="34" t="s">
        <v>2232</v>
      </c>
      <c r="AR274" s="34" t="s">
        <v>2233</v>
      </c>
      <c r="AS274" s="34" t="s">
        <v>2234</v>
      </c>
    </row>
    <row r="275" spans="3:45">
      <c r="C275" s="23" t="str">
        <f>VLOOKUP(O275,'[1]mã đối tượng'!$C:$F,4,0)</f>
        <v>B</v>
      </c>
      <c r="D275" s="24" t="s">
        <v>848</v>
      </c>
      <c r="E275" s="24" t="s">
        <v>24</v>
      </c>
      <c r="F275" s="37">
        <f>Sheet1!E275</f>
        <v>45888.762536805603</v>
      </c>
      <c r="G275" s="37">
        <f>Sheet1!F275</f>
        <v>45888.762536805603</v>
      </c>
      <c r="H275" s="25">
        <f>Sheet1!B275</f>
        <v>9105823711</v>
      </c>
      <c r="I275" s="37">
        <f t="shared" si="24"/>
        <v>45888.762536805603</v>
      </c>
      <c r="J275" s="25" t="str">
        <f t="shared" si="25"/>
        <v>NKHT2508/03093</v>
      </c>
      <c r="K275" s="77">
        <v>3093</v>
      </c>
      <c r="L275" s="27" t="s">
        <v>25</v>
      </c>
      <c r="M275" s="25" t="str">
        <f>Sheet1!A275</f>
        <v>00008975</v>
      </c>
      <c r="N275" s="28">
        <f t="shared" si="26"/>
        <v>45888.762536805603</v>
      </c>
      <c r="O275" s="25" t="str">
        <f>Sheet1!C275</f>
        <v>WIN-070</v>
      </c>
      <c r="S275" s="25" t="str">
        <f>Sheet1!N275</f>
        <v>2AC1 WM+ QTI 352 Trần Hưng Đạo</v>
      </c>
      <c r="V275" s="25" t="str">
        <f t="shared" si="27"/>
        <v>2AC1 WM+ QTI 352 Trần Hưng Đạo</v>
      </c>
      <c r="Y275" s="25" t="str">
        <f>Sheet1!X275</f>
        <v>GM500</v>
      </c>
      <c r="AB275" s="24" t="s">
        <v>2229</v>
      </c>
      <c r="AC275" s="24" t="s">
        <v>2230</v>
      </c>
      <c r="AE275" s="29">
        <f>Sheet1!U275</f>
        <v>1</v>
      </c>
      <c r="AG275" s="29">
        <f>Sheet1!T275</f>
        <v>111058</v>
      </c>
      <c r="AH275" s="30">
        <f t="shared" si="28"/>
        <v>111058</v>
      </c>
      <c r="AL275" s="32">
        <v>8</v>
      </c>
      <c r="AN275" s="29">
        <f t="shared" si="29"/>
        <v>8884.64</v>
      </c>
      <c r="AO275" s="33" t="s">
        <v>2231</v>
      </c>
      <c r="AQ275" s="34" t="s">
        <v>2232</v>
      </c>
      <c r="AR275" s="34" t="s">
        <v>2233</v>
      </c>
      <c r="AS275" s="34" t="s">
        <v>2234</v>
      </c>
    </row>
    <row r="276" spans="3:45">
      <c r="C276" s="23" t="str">
        <f>VLOOKUP(O276,'[1]mã đối tượng'!$C:$F,4,0)</f>
        <v>N</v>
      </c>
      <c r="D276" s="24" t="s">
        <v>848</v>
      </c>
      <c r="E276" s="24" t="s">
        <v>24</v>
      </c>
      <c r="F276" s="37">
        <f>Sheet1!E276</f>
        <v>45888.765145173602</v>
      </c>
      <c r="G276" s="37">
        <f>Sheet1!F276</f>
        <v>45888.765145173602</v>
      </c>
      <c r="H276" s="25">
        <f>Sheet1!B276</f>
        <v>9105823740</v>
      </c>
      <c r="I276" s="37">
        <f t="shared" si="24"/>
        <v>45888.765145173602</v>
      </c>
      <c r="J276" s="25" t="str">
        <f t="shared" si="25"/>
        <v>NKHT2508/03094</v>
      </c>
      <c r="K276" s="77">
        <v>3094</v>
      </c>
      <c r="L276" s="27" t="s">
        <v>25</v>
      </c>
      <c r="M276" s="25" t="str">
        <f>Sheet1!A276</f>
        <v>00008322</v>
      </c>
      <c r="N276" s="28">
        <f t="shared" si="26"/>
        <v>45888.765145173602</v>
      </c>
      <c r="O276" s="25" t="str">
        <f>Sheet1!C276</f>
        <v>WIN-028</v>
      </c>
      <c r="S276" s="25" t="str">
        <f>Sheet1!N276</f>
        <v>4466 WM+ KHA Lô 112, A1, Vĩnh Điềm Trung</v>
      </c>
      <c r="V276" s="25" t="str">
        <f t="shared" si="27"/>
        <v>4466 WM+ KHA Lô 112, A1, Vĩnh Điềm Trung</v>
      </c>
      <c r="Y276" s="25" t="str">
        <f>Sheet1!X276</f>
        <v>CN300</v>
      </c>
      <c r="AB276" s="24" t="s">
        <v>2229</v>
      </c>
      <c r="AC276" s="24" t="s">
        <v>2230</v>
      </c>
      <c r="AE276" s="29">
        <f>Sheet1!U276</f>
        <v>3</v>
      </c>
      <c r="AG276" s="29">
        <f>Sheet1!T276</f>
        <v>70950</v>
      </c>
      <c r="AH276" s="30">
        <f t="shared" si="28"/>
        <v>212850</v>
      </c>
      <c r="AL276" s="32">
        <v>8</v>
      </c>
      <c r="AN276" s="29">
        <f t="shared" si="29"/>
        <v>17028</v>
      </c>
      <c r="AO276" s="33" t="s">
        <v>2231</v>
      </c>
      <c r="AQ276" s="34" t="s">
        <v>2232</v>
      </c>
      <c r="AR276" s="34" t="s">
        <v>2233</v>
      </c>
      <c r="AS276" s="34" t="s">
        <v>2234</v>
      </c>
    </row>
    <row r="277" spans="3:45">
      <c r="C277" s="23" t="str">
        <f>VLOOKUP(O277,'[1]mã đối tượng'!$C:$F,4,0)</f>
        <v>B</v>
      </c>
      <c r="D277" s="24" t="s">
        <v>848</v>
      </c>
      <c r="E277" s="24" t="s">
        <v>24</v>
      </c>
      <c r="F277" s="37">
        <f>Sheet1!E277</f>
        <v>45888.7710304051</v>
      </c>
      <c r="G277" s="37">
        <f>Sheet1!F277</f>
        <v>45888.7710304051</v>
      </c>
      <c r="H277" s="25">
        <f>Sheet1!B277</f>
        <v>9105823780</v>
      </c>
      <c r="I277" s="37">
        <f t="shared" si="24"/>
        <v>45888.7710304051</v>
      </c>
      <c r="J277" s="25" t="str">
        <f t="shared" si="25"/>
        <v>NKHT2508/03095</v>
      </c>
      <c r="K277" s="77">
        <v>3095</v>
      </c>
      <c r="L277" s="27" t="s">
        <v>25</v>
      </c>
      <c r="M277" s="25" t="str">
        <f>Sheet1!A277</f>
        <v>00027774</v>
      </c>
      <c r="N277" s="28">
        <f t="shared" si="26"/>
        <v>45888.7710304051</v>
      </c>
      <c r="O277" s="25" t="str">
        <f>Sheet1!C277</f>
        <v>WIN-020</v>
      </c>
      <c r="S277" s="25" t="str">
        <f>Sheet1!N277</f>
        <v>2ANY WM+ THA Ngọc Chẩm, Thăng Long</v>
      </c>
      <c r="V277" s="25" t="str">
        <f t="shared" si="27"/>
        <v>2ANY WM+ THA Ngọc Chẩm, Thăng Long</v>
      </c>
      <c r="Y277" s="25" t="str">
        <f>Sheet1!X277</f>
        <v>MNH250</v>
      </c>
      <c r="AB277" s="24" t="s">
        <v>2229</v>
      </c>
      <c r="AC277" s="24" t="s">
        <v>2230</v>
      </c>
      <c r="AE277" s="29">
        <f>Sheet1!U277</f>
        <v>3</v>
      </c>
      <c r="AG277" s="29">
        <f>Sheet1!T277</f>
        <v>46000</v>
      </c>
      <c r="AH277" s="30">
        <f t="shared" si="28"/>
        <v>138000</v>
      </c>
      <c r="AL277" s="32">
        <v>8</v>
      </c>
      <c r="AN277" s="29">
        <f t="shared" si="29"/>
        <v>11040</v>
      </c>
      <c r="AO277" s="33" t="s">
        <v>2231</v>
      </c>
      <c r="AQ277" s="34" t="s">
        <v>2232</v>
      </c>
      <c r="AR277" s="34" t="s">
        <v>2233</v>
      </c>
      <c r="AS277" s="34" t="s">
        <v>2234</v>
      </c>
    </row>
    <row r="278" spans="3:45">
      <c r="C278" s="23" t="str">
        <f>VLOOKUP(O278,'[1]mã đối tượng'!$C:$F,4,0)</f>
        <v>B</v>
      </c>
      <c r="D278" s="24" t="s">
        <v>848</v>
      </c>
      <c r="E278" s="24" t="s">
        <v>24</v>
      </c>
      <c r="F278" s="37">
        <f>Sheet1!E278</f>
        <v>45888.772774618097</v>
      </c>
      <c r="G278" s="37">
        <f>Sheet1!F278</f>
        <v>45888.772774618097</v>
      </c>
      <c r="H278" s="25">
        <f>Sheet1!B278</f>
        <v>9105823736</v>
      </c>
      <c r="I278" s="37">
        <f t="shared" si="24"/>
        <v>45888.772774618097</v>
      </c>
      <c r="J278" s="25" t="str">
        <f t="shared" si="25"/>
        <v>NKHT2508/03096</v>
      </c>
      <c r="K278" s="77">
        <v>3096</v>
      </c>
      <c r="L278" s="27" t="s">
        <v>25</v>
      </c>
      <c r="M278" s="25" t="str">
        <f>Sheet1!A278</f>
        <v>00016363</v>
      </c>
      <c r="N278" s="28">
        <f t="shared" si="26"/>
        <v>45888.772774618097</v>
      </c>
      <c r="O278" s="25" t="str">
        <f>Sheet1!C278</f>
        <v>WIN-031</v>
      </c>
      <c r="S278" s="25" t="str">
        <f>Sheet1!N278</f>
        <v>6660 WM+ BNH 150 Lý Thường Kiệt</v>
      </c>
      <c r="V278" s="25" t="str">
        <f t="shared" si="27"/>
        <v>6660 WM+ BNH 150 Lý Thường Kiệt</v>
      </c>
      <c r="Y278" s="25" t="str">
        <f>Sheet1!X278</f>
        <v>GM500</v>
      </c>
      <c r="AB278" s="24" t="s">
        <v>2229</v>
      </c>
      <c r="AC278" s="24" t="s">
        <v>2230</v>
      </c>
      <c r="AE278" s="29">
        <f>Sheet1!U278</f>
        <v>1</v>
      </c>
      <c r="AG278" s="29">
        <f>Sheet1!T278</f>
        <v>111058</v>
      </c>
      <c r="AH278" s="30">
        <f t="shared" si="28"/>
        <v>111058</v>
      </c>
      <c r="AL278" s="32">
        <v>8</v>
      </c>
      <c r="AN278" s="29">
        <f t="shared" si="29"/>
        <v>8884.64</v>
      </c>
      <c r="AO278" s="33" t="s">
        <v>2231</v>
      </c>
      <c r="AQ278" s="34" t="s">
        <v>2232</v>
      </c>
      <c r="AR278" s="34" t="s">
        <v>2233</v>
      </c>
      <c r="AS278" s="34" t="s">
        <v>2234</v>
      </c>
    </row>
    <row r="279" spans="3:45">
      <c r="C279" s="23" t="str">
        <f>VLOOKUP(O279,'[1]mã đối tượng'!$C:$F,4,0)</f>
        <v>B</v>
      </c>
      <c r="D279" s="24" t="s">
        <v>848</v>
      </c>
      <c r="E279" s="24" t="s">
        <v>24</v>
      </c>
      <c r="F279" s="37">
        <f>Sheet1!E279</f>
        <v>45888.773567326403</v>
      </c>
      <c r="G279" s="37">
        <f>Sheet1!F279</f>
        <v>45888.773567326403</v>
      </c>
      <c r="H279" s="25">
        <f>Sheet1!B279</f>
        <v>9105823803</v>
      </c>
      <c r="I279" s="37">
        <f t="shared" si="24"/>
        <v>45888.773567326403</v>
      </c>
      <c r="J279" s="25" t="str">
        <f t="shared" si="25"/>
        <v>NKHT2508/03097</v>
      </c>
      <c r="K279" s="77">
        <v>3097</v>
      </c>
      <c r="L279" s="27" t="s">
        <v>25</v>
      </c>
      <c r="M279" s="25" t="str">
        <f>Sheet1!A279</f>
        <v>00027776</v>
      </c>
      <c r="N279" s="28">
        <f t="shared" si="26"/>
        <v>45888.773567326403</v>
      </c>
      <c r="O279" s="25" t="str">
        <f>Sheet1!C279</f>
        <v>WIN-020</v>
      </c>
      <c r="S279" s="25" t="str">
        <f>Sheet1!N279</f>
        <v>2AT4 WM+ THA Phố Mới, Nông Cống</v>
      </c>
      <c r="V279" s="25" t="str">
        <f t="shared" si="27"/>
        <v>2AT4 WM+ THA Phố Mới, Nông Cống</v>
      </c>
      <c r="Y279" s="25" t="str">
        <f>Sheet1!X279</f>
        <v>CGM300</v>
      </c>
      <c r="AB279" s="24" t="s">
        <v>2229</v>
      </c>
      <c r="AC279" s="24" t="s">
        <v>2230</v>
      </c>
      <c r="AE279" s="29">
        <f>Sheet1!U279</f>
        <v>1</v>
      </c>
      <c r="AG279" s="29">
        <f>Sheet1!T279</f>
        <v>73431</v>
      </c>
      <c r="AH279" s="30">
        <f t="shared" si="28"/>
        <v>73431</v>
      </c>
      <c r="AL279" s="32">
        <v>8</v>
      </c>
      <c r="AN279" s="29">
        <f t="shared" si="29"/>
        <v>5874.4800000000005</v>
      </c>
      <c r="AO279" s="33" t="s">
        <v>2231</v>
      </c>
      <c r="AQ279" s="34" t="s">
        <v>2232</v>
      </c>
      <c r="AR279" s="34" t="s">
        <v>2233</v>
      </c>
      <c r="AS279" s="34" t="s">
        <v>2234</v>
      </c>
    </row>
    <row r="280" spans="3:45">
      <c r="C280" s="23" t="str">
        <f>VLOOKUP(O280,'[1]mã đối tượng'!$C:$F,4,0)</f>
        <v>B</v>
      </c>
      <c r="D280" s="24" t="s">
        <v>848</v>
      </c>
      <c r="E280" s="24" t="s">
        <v>24</v>
      </c>
      <c r="F280" s="37">
        <f>Sheet1!E280</f>
        <v>45888.774392511601</v>
      </c>
      <c r="G280" s="37">
        <f>Sheet1!F280</f>
        <v>45888.774392511601</v>
      </c>
      <c r="H280" s="25">
        <f>Sheet1!B280</f>
        <v>9105823804</v>
      </c>
      <c r="I280" s="37">
        <f t="shared" si="24"/>
        <v>45888.774392511601</v>
      </c>
      <c r="J280" s="25" t="str">
        <f t="shared" si="25"/>
        <v>NKHT2508/03098</v>
      </c>
      <c r="K280" s="77">
        <v>3098</v>
      </c>
      <c r="L280" s="27" t="s">
        <v>25</v>
      </c>
      <c r="M280" s="25" t="str">
        <f>Sheet1!A280</f>
        <v>00002579</v>
      </c>
      <c r="N280" s="28">
        <f t="shared" si="26"/>
        <v>45888.774392511601</v>
      </c>
      <c r="O280" s="25" t="str">
        <f>Sheet1!C280</f>
        <v>WIN-049</v>
      </c>
      <c r="S280" s="25" t="str">
        <f>Sheet1!N280</f>
        <v>5344 WM+ SLA 319 Lò Văn Giá</v>
      </c>
      <c r="V280" s="25" t="str">
        <f t="shared" si="27"/>
        <v>5344 WM+ SLA 319 Lò Văn Giá</v>
      </c>
      <c r="Y280" s="25" t="str">
        <f>Sheet1!X280</f>
        <v>MNH250</v>
      </c>
      <c r="AB280" s="24" t="s">
        <v>2229</v>
      </c>
      <c r="AC280" s="24" t="s">
        <v>2230</v>
      </c>
      <c r="AE280" s="29">
        <f>Sheet1!U280</f>
        <v>2</v>
      </c>
      <c r="AG280" s="29">
        <f>Sheet1!T280</f>
        <v>46000</v>
      </c>
      <c r="AH280" s="30">
        <f t="shared" si="28"/>
        <v>92000</v>
      </c>
      <c r="AL280" s="32">
        <v>8</v>
      </c>
      <c r="AN280" s="29">
        <f t="shared" si="29"/>
        <v>7360</v>
      </c>
      <c r="AO280" s="33" t="s">
        <v>2231</v>
      </c>
      <c r="AQ280" s="34" t="s">
        <v>2232</v>
      </c>
      <c r="AR280" s="34" t="s">
        <v>2233</v>
      </c>
      <c r="AS280" s="34" t="s">
        <v>2234</v>
      </c>
    </row>
    <row r="281" spans="3:45">
      <c r="C281" s="23" t="str">
        <f>VLOOKUP(O281,'[1]mã đối tượng'!$C:$F,4,0)</f>
        <v>B</v>
      </c>
      <c r="D281" s="24" t="s">
        <v>848</v>
      </c>
      <c r="E281" s="24" t="s">
        <v>24</v>
      </c>
      <c r="F281" s="37">
        <f>Sheet1!E281</f>
        <v>45888.776303009297</v>
      </c>
      <c r="G281" s="37">
        <f>Sheet1!F281</f>
        <v>45888.776303009297</v>
      </c>
      <c r="H281" s="25">
        <f>Sheet1!B281</f>
        <v>9105823838</v>
      </c>
      <c r="I281" s="37">
        <f t="shared" si="24"/>
        <v>45888.776303009297</v>
      </c>
      <c r="J281" s="25" t="str">
        <f t="shared" si="25"/>
        <v>NKHT2508/03099</v>
      </c>
      <c r="K281" s="77">
        <v>3099</v>
      </c>
      <c r="L281" s="27" t="s">
        <v>25</v>
      </c>
      <c r="M281" s="25" t="str">
        <f>Sheet1!A281</f>
        <v>00405160</v>
      </c>
      <c r="N281" s="28">
        <f t="shared" si="26"/>
        <v>45888.776303009297</v>
      </c>
      <c r="O281" s="25" t="str">
        <f>Sheet1!C281</f>
        <v>WIN-002</v>
      </c>
      <c r="S281" s="25" t="str">
        <f>Sheet1!N281</f>
        <v>6217 WM+ HNI 57 Đại Đồng</v>
      </c>
      <c r="V281" s="25" t="str">
        <f t="shared" si="27"/>
        <v>6217 WM+ HNI 57 Đại Đồng</v>
      </c>
      <c r="Y281" s="25" t="str">
        <f>Sheet1!X281</f>
        <v>GM500</v>
      </c>
      <c r="AB281" s="24" t="s">
        <v>2229</v>
      </c>
      <c r="AC281" s="24" t="s">
        <v>2230</v>
      </c>
      <c r="AE281" s="29">
        <f>Sheet1!U281</f>
        <v>3</v>
      </c>
      <c r="AG281" s="29">
        <f>Sheet1!T281</f>
        <v>111058</v>
      </c>
      <c r="AH281" s="30">
        <f t="shared" si="28"/>
        <v>333174</v>
      </c>
      <c r="AL281" s="32">
        <v>8</v>
      </c>
      <c r="AN281" s="29">
        <f t="shared" si="29"/>
        <v>26653.920000000002</v>
      </c>
      <c r="AO281" s="33" t="s">
        <v>2231</v>
      </c>
      <c r="AQ281" s="34" t="s">
        <v>2232</v>
      </c>
      <c r="AR281" s="34" t="s">
        <v>2233</v>
      </c>
      <c r="AS281" s="34" t="s">
        <v>2234</v>
      </c>
    </row>
    <row r="282" spans="3:45">
      <c r="C282" s="23" t="str">
        <f>VLOOKUP(O282,'[1]mã đối tượng'!$C:$F,4,0)</f>
        <v>B</v>
      </c>
      <c r="D282" s="24" t="s">
        <v>848</v>
      </c>
      <c r="E282" s="24" t="s">
        <v>24</v>
      </c>
      <c r="F282" s="37">
        <f>Sheet1!E282</f>
        <v>45888.777739814803</v>
      </c>
      <c r="G282" s="37">
        <f>Sheet1!F282</f>
        <v>45888.777739814803</v>
      </c>
      <c r="H282" s="25">
        <f>Sheet1!B282</f>
        <v>9105823805</v>
      </c>
      <c r="I282" s="37">
        <f t="shared" si="24"/>
        <v>45888.777739814803</v>
      </c>
      <c r="J282" s="25" t="str">
        <f t="shared" si="25"/>
        <v>NKHT2508/03100</v>
      </c>
      <c r="K282" s="77">
        <v>3100</v>
      </c>
      <c r="L282" s="27" t="s">
        <v>25</v>
      </c>
      <c r="M282" s="25" t="str">
        <f>Sheet1!A282</f>
        <v>00405148</v>
      </c>
      <c r="N282" s="28">
        <f t="shared" si="26"/>
        <v>45888.777739814803</v>
      </c>
      <c r="O282" s="25" t="str">
        <f>Sheet1!C282</f>
        <v>WIN-002</v>
      </c>
      <c r="S282" s="25" t="str">
        <f>Sheet1!N282</f>
        <v>4777 WM+ HNI 79 Ngọc Đại</v>
      </c>
      <c r="V282" s="25" t="str">
        <f t="shared" si="27"/>
        <v>4777 WM+ HNI 79 Ngọc Đại</v>
      </c>
      <c r="Y282" s="25" t="str">
        <f>Sheet1!X282</f>
        <v>TH200</v>
      </c>
      <c r="AB282" s="24" t="s">
        <v>2229</v>
      </c>
      <c r="AC282" s="24" t="s">
        <v>2230</v>
      </c>
      <c r="AE282" s="29">
        <f>Sheet1!U282</f>
        <v>2</v>
      </c>
      <c r="AG282" s="29">
        <f>Sheet1!T282</f>
        <v>55595</v>
      </c>
      <c r="AH282" s="30">
        <f t="shared" si="28"/>
        <v>111190</v>
      </c>
      <c r="AL282" s="32">
        <v>8</v>
      </c>
      <c r="AN282" s="29">
        <f t="shared" si="29"/>
        <v>8895.2000000000007</v>
      </c>
      <c r="AO282" s="33" t="s">
        <v>2231</v>
      </c>
      <c r="AQ282" s="34" t="s">
        <v>2232</v>
      </c>
      <c r="AR282" s="34" t="s">
        <v>2233</v>
      </c>
      <c r="AS282" s="34" t="s">
        <v>2234</v>
      </c>
    </row>
    <row r="283" spans="3:45">
      <c r="C283" s="23" t="str">
        <f>VLOOKUP(O283,'[1]mã đối tượng'!$C:$F,4,0)</f>
        <v>B</v>
      </c>
      <c r="D283" s="24" t="s">
        <v>848</v>
      </c>
      <c r="E283" s="24" t="s">
        <v>24</v>
      </c>
      <c r="F283" s="37">
        <f>Sheet1!E283</f>
        <v>45888.777739814803</v>
      </c>
      <c r="G283" s="37">
        <f>Sheet1!F283</f>
        <v>45888.777739814803</v>
      </c>
      <c r="H283" s="25">
        <f>Sheet1!B283</f>
        <v>9105823805</v>
      </c>
      <c r="I283" s="37">
        <f t="shared" si="24"/>
        <v>45888.777739814803</v>
      </c>
      <c r="J283" s="25" t="str">
        <f t="shared" si="25"/>
        <v>NKHT2508/03101</v>
      </c>
      <c r="K283" s="77">
        <v>3101</v>
      </c>
      <c r="L283" s="27" t="s">
        <v>25</v>
      </c>
      <c r="M283" s="25" t="str">
        <f>Sheet1!A283</f>
        <v>00405148</v>
      </c>
      <c r="N283" s="28">
        <f t="shared" si="26"/>
        <v>45888.777739814803</v>
      </c>
      <c r="O283" s="25" t="str">
        <f>Sheet1!C283</f>
        <v>WIN-002</v>
      </c>
      <c r="S283" s="25" t="str">
        <f>Sheet1!N283</f>
        <v>4777 WM+ HNI 79 Ngọc Đại</v>
      </c>
      <c r="V283" s="25" t="str">
        <f t="shared" si="27"/>
        <v>4777 WM+ HNI 79 Ngọc Đại</v>
      </c>
      <c r="Y283" s="25" t="str">
        <f>Sheet1!X283</f>
        <v>MNH250</v>
      </c>
      <c r="AB283" s="24" t="s">
        <v>2229</v>
      </c>
      <c r="AC283" s="24" t="s">
        <v>2230</v>
      </c>
      <c r="AE283" s="29">
        <f>Sheet1!U283</f>
        <v>1</v>
      </c>
      <c r="AG283" s="29">
        <f>Sheet1!T283</f>
        <v>46000</v>
      </c>
      <c r="AH283" s="30">
        <f t="shared" si="28"/>
        <v>46000</v>
      </c>
      <c r="AL283" s="32">
        <v>8</v>
      </c>
      <c r="AN283" s="29">
        <f t="shared" si="29"/>
        <v>3680</v>
      </c>
      <c r="AO283" s="33" t="s">
        <v>2231</v>
      </c>
      <c r="AQ283" s="34" t="s">
        <v>2232</v>
      </c>
      <c r="AR283" s="34" t="s">
        <v>2233</v>
      </c>
      <c r="AS283" s="34" t="s">
        <v>2234</v>
      </c>
    </row>
    <row r="284" spans="3:45">
      <c r="C284" s="23" t="str">
        <f>VLOOKUP(O284,'[1]mã đối tượng'!$C:$F,4,0)</f>
        <v>N</v>
      </c>
      <c r="D284" s="24" t="s">
        <v>848</v>
      </c>
      <c r="E284" s="24" t="s">
        <v>24</v>
      </c>
      <c r="F284" s="37">
        <f>Sheet1!E284</f>
        <v>45888.7804258912</v>
      </c>
      <c r="G284" s="37">
        <f>Sheet1!F284</f>
        <v>45888.7804258912</v>
      </c>
      <c r="H284" s="25">
        <f>Sheet1!B284</f>
        <v>9105823868</v>
      </c>
      <c r="I284" s="37">
        <f t="shared" si="24"/>
        <v>45888.7804258912</v>
      </c>
      <c r="J284" s="25" t="str">
        <f t="shared" si="25"/>
        <v>NKHT2508/03102</v>
      </c>
      <c r="K284" s="77">
        <v>3102</v>
      </c>
      <c r="L284" s="27" t="s">
        <v>25</v>
      </c>
      <c r="M284" s="25" t="str">
        <f>Sheet1!A284</f>
        <v>00007464</v>
      </c>
      <c r="N284" s="28">
        <f t="shared" si="26"/>
        <v>45888.7804258912</v>
      </c>
      <c r="O284" s="25" t="str">
        <f>Sheet1!C284</f>
        <v>WIN-071</v>
      </c>
      <c r="S284" s="25" t="str">
        <f>Sheet1!N284</f>
        <v>2AOI WM+ BDH TĐ 174, TBĐ 44, Chánh Danh</v>
      </c>
      <c r="V284" s="25" t="str">
        <f t="shared" si="27"/>
        <v>2AOI WM+ BDH TĐ 174, TBĐ 44, Chánh Danh</v>
      </c>
      <c r="Y284" s="25" t="str">
        <f>Sheet1!X284</f>
        <v>GTLX250G</v>
      </c>
      <c r="AB284" s="24" t="s">
        <v>2229</v>
      </c>
      <c r="AC284" s="24" t="s">
        <v>2230</v>
      </c>
      <c r="AE284" s="29">
        <f>Sheet1!U284</f>
        <v>3</v>
      </c>
      <c r="AG284" s="29">
        <f>Sheet1!T284</f>
        <v>50182</v>
      </c>
      <c r="AH284" s="30">
        <f t="shared" si="28"/>
        <v>150546</v>
      </c>
      <c r="AL284" s="32">
        <v>8</v>
      </c>
      <c r="AN284" s="29">
        <f t="shared" si="29"/>
        <v>12043.68</v>
      </c>
      <c r="AO284" s="33" t="s">
        <v>2231</v>
      </c>
      <c r="AQ284" s="34" t="s">
        <v>2232</v>
      </c>
      <c r="AR284" s="34" t="s">
        <v>2233</v>
      </c>
      <c r="AS284" s="34" t="s">
        <v>2234</v>
      </c>
    </row>
    <row r="285" spans="3:45">
      <c r="C285" s="23" t="str">
        <f>VLOOKUP(O285,'[1]mã đối tượng'!$C:$F,4,0)</f>
        <v>N</v>
      </c>
      <c r="D285" s="24" t="s">
        <v>848</v>
      </c>
      <c r="E285" s="24" t="s">
        <v>24</v>
      </c>
      <c r="F285" s="37">
        <f>Sheet1!E285</f>
        <v>45888.7804258912</v>
      </c>
      <c r="G285" s="37">
        <f>Sheet1!F285</f>
        <v>45888.7804258912</v>
      </c>
      <c r="H285" s="25">
        <f>Sheet1!B285</f>
        <v>9105823868</v>
      </c>
      <c r="I285" s="37">
        <f t="shared" si="24"/>
        <v>45888.7804258912</v>
      </c>
      <c r="J285" s="25" t="str">
        <f t="shared" si="25"/>
        <v>NKHT2508/03103</v>
      </c>
      <c r="K285" s="77">
        <v>3103</v>
      </c>
      <c r="L285" s="27" t="s">
        <v>25</v>
      </c>
      <c r="M285" s="25" t="str">
        <f>Sheet1!A285</f>
        <v>00007464</v>
      </c>
      <c r="N285" s="28">
        <f t="shared" si="26"/>
        <v>45888.7804258912</v>
      </c>
      <c r="O285" s="25" t="str">
        <f>Sheet1!C285</f>
        <v>WIN-071</v>
      </c>
      <c r="S285" s="25" t="str">
        <f>Sheet1!N285</f>
        <v>2AOI WM+ BDH TĐ 174, TBĐ 44, Chánh Danh</v>
      </c>
      <c r="V285" s="25" t="str">
        <f t="shared" si="27"/>
        <v>2AOI WM+ BDH TĐ 174, TBĐ 44, Chánh Danh</v>
      </c>
      <c r="Y285" s="25" t="str">
        <f>Sheet1!X285</f>
        <v>GSG250</v>
      </c>
      <c r="AB285" s="24" t="s">
        <v>2229</v>
      </c>
      <c r="AC285" s="24" t="s">
        <v>2230</v>
      </c>
      <c r="AE285" s="29">
        <f>Sheet1!U285</f>
        <v>3</v>
      </c>
      <c r="AG285" s="29">
        <f>Sheet1!T285</f>
        <v>50400</v>
      </c>
      <c r="AH285" s="30">
        <f t="shared" si="28"/>
        <v>151200</v>
      </c>
      <c r="AL285" s="32">
        <v>8</v>
      </c>
      <c r="AN285" s="29">
        <f t="shared" si="29"/>
        <v>12096</v>
      </c>
      <c r="AO285" s="33" t="s">
        <v>2231</v>
      </c>
      <c r="AQ285" s="34" t="s">
        <v>2232</v>
      </c>
      <c r="AR285" s="34" t="s">
        <v>2233</v>
      </c>
      <c r="AS285" s="34" t="s">
        <v>2234</v>
      </c>
    </row>
    <row r="286" spans="3:45">
      <c r="C286" s="23" t="str">
        <f>VLOOKUP(O286,'[1]mã đối tượng'!$C:$F,4,0)</f>
        <v>B</v>
      </c>
      <c r="D286" s="24" t="s">
        <v>848</v>
      </c>
      <c r="E286" s="24" t="s">
        <v>24</v>
      </c>
      <c r="F286" s="37">
        <f>Sheet1!E286</f>
        <v>45888.782099733799</v>
      </c>
      <c r="G286" s="37">
        <f>Sheet1!F286</f>
        <v>45888.782099733799</v>
      </c>
      <c r="H286" s="25">
        <f>Sheet1!B286</f>
        <v>9105823860</v>
      </c>
      <c r="I286" s="37">
        <f t="shared" si="24"/>
        <v>45888.782099733799</v>
      </c>
      <c r="J286" s="25" t="str">
        <f t="shared" si="25"/>
        <v>NKHT2508/03104</v>
      </c>
      <c r="K286" s="77">
        <v>3104</v>
      </c>
      <c r="L286" s="27" t="s">
        <v>25</v>
      </c>
      <c r="M286" s="25" t="str">
        <f>Sheet1!A286</f>
        <v>00004312</v>
      </c>
      <c r="N286" s="28">
        <f t="shared" si="26"/>
        <v>45888.782099733799</v>
      </c>
      <c r="O286" s="25" t="str">
        <f>Sheet1!C286</f>
        <v>WIN-045</v>
      </c>
      <c r="S286" s="25" t="str">
        <f>Sheet1!N286</f>
        <v>5082 WM+ QBH 183 Lý Thái Tổ</v>
      </c>
      <c r="V286" s="25" t="str">
        <f t="shared" si="27"/>
        <v>5082 WM+ QBH 183 Lý Thái Tổ</v>
      </c>
      <c r="Y286" s="25" t="str">
        <f>Sheet1!X286</f>
        <v>GM500</v>
      </c>
      <c r="AB286" s="24" t="s">
        <v>2229</v>
      </c>
      <c r="AC286" s="24" t="s">
        <v>2230</v>
      </c>
      <c r="AE286" s="29">
        <f>Sheet1!U286</f>
        <v>2</v>
      </c>
      <c r="AG286" s="29">
        <f>Sheet1!T286</f>
        <v>111058</v>
      </c>
      <c r="AH286" s="30">
        <f t="shared" si="28"/>
        <v>222116</v>
      </c>
      <c r="AL286" s="32">
        <v>8</v>
      </c>
      <c r="AN286" s="29">
        <f t="shared" si="29"/>
        <v>17769.28</v>
      </c>
      <c r="AO286" s="33" t="s">
        <v>2231</v>
      </c>
      <c r="AQ286" s="34" t="s">
        <v>2232</v>
      </c>
      <c r="AR286" s="34" t="s">
        <v>2233</v>
      </c>
      <c r="AS286" s="34" t="s">
        <v>2234</v>
      </c>
    </row>
    <row r="287" spans="3:45">
      <c r="C287" s="23" t="str">
        <f>VLOOKUP(O287,'[1]mã đối tượng'!$C:$F,4,0)</f>
        <v>B</v>
      </c>
      <c r="D287" s="24" t="s">
        <v>848</v>
      </c>
      <c r="E287" s="24" t="s">
        <v>24</v>
      </c>
      <c r="F287" s="37">
        <f>Sheet1!E287</f>
        <v>45888.787052662003</v>
      </c>
      <c r="G287" s="37">
        <f>Sheet1!F287</f>
        <v>45888.787052662003</v>
      </c>
      <c r="H287" s="25">
        <f>Sheet1!B287</f>
        <v>9105823886</v>
      </c>
      <c r="I287" s="37">
        <f t="shared" si="24"/>
        <v>45888.787052662003</v>
      </c>
      <c r="J287" s="25" t="str">
        <f t="shared" si="25"/>
        <v>NKHT2508/03105</v>
      </c>
      <c r="K287" s="77">
        <v>3105</v>
      </c>
      <c r="L287" s="27" t="s">
        <v>25</v>
      </c>
      <c r="M287" s="25" t="str">
        <f>Sheet1!A287</f>
        <v>00027782</v>
      </c>
      <c r="N287" s="28">
        <f t="shared" si="26"/>
        <v>45888.787052662003</v>
      </c>
      <c r="O287" s="25" t="str">
        <f>Sheet1!C287</f>
        <v>WIN-020</v>
      </c>
      <c r="S287" s="25" t="str">
        <f>Sheet1!N287</f>
        <v>2AYB WM+ THA Đông Phú, Xã Hoằng Lộc</v>
      </c>
      <c r="V287" s="25" t="str">
        <f t="shared" si="27"/>
        <v>2AYB WM+ THA Đông Phú, Xã Hoằng Lộc</v>
      </c>
      <c r="Y287" s="25" t="str">
        <f>Sheet1!X287</f>
        <v>GL250KT</v>
      </c>
      <c r="AB287" s="24" t="s">
        <v>2229</v>
      </c>
      <c r="AC287" s="24" t="s">
        <v>2230</v>
      </c>
      <c r="AE287" s="29">
        <f>Sheet1!U287</f>
        <v>2</v>
      </c>
      <c r="AG287" s="29">
        <f>Sheet1!T287</f>
        <v>49500</v>
      </c>
      <c r="AH287" s="30">
        <f t="shared" si="28"/>
        <v>99000</v>
      </c>
      <c r="AL287" s="32">
        <v>8</v>
      </c>
      <c r="AN287" s="29">
        <f t="shared" si="29"/>
        <v>7920</v>
      </c>
      <c r="AO287" s="33" t="s">
        <v>2231</v>
      </c>
      <c r="AQ287" s="34" t="s">
        <v>2232</v>
      </c>
      <c r="AR287" s="34" t="s">
        <v>2233</v>
      </c>
      <c r="AS287" s="34" t="s">
        <v>2234</v>
      </c>
    </row>
    <row r="288" spans="3:45">
      <c r="C288" s="23" t="str">
        <f>VLOOKUP(O288,'[1]mã đối tượng'!$C:$F,4,0)</f>
        <v>B</v>
      </c>
      <c r="D288" s="24" t="s">
        <v>848</v>
      </c>
      <c r="E288" s="24" t="s">
        <v>24</v>
      </c>
      <c r="F288" s="37">
        <f>Sheet1!E288</f>
        <v>45888.787854548602</v>
      </c>
      <c r="G288" s="37">
        <f>Sheet1!F288</f>
        <v>45888.787854548602</v>
      </c>
      <c r="H288" s="25">
        <f>Sheet1!B288</f>
        <v>9105823897</v>
      </c>
      <c r="I288" s="37">
        <f t="shared" si="24"/>
        <v>45888.787854548602</v>
      </c>
      <c r="J288" s="25" t="str">
        <f t="shared" si="25"/>
        <v>NKHT2508/03106</v>
      </c>
      <c r="K288" s="77">
        <v>3106</v>
      </c>
      <c r="L288" s="27" t="s">
        <v>25</v>
      </c>
      <c r="M288" s="25" t="str">
        <f>Sheet1!A288</f>
        <v>00015170</v>
      </c>
      <c r="N288" s="28">
        <f t="shared" si="26"/>
        <v>45888.787854548602</v>
      </c>
      <c r="O288" s="25" t="str">
        <f>Sheet1!C288</f>
        <v>WIN-003</v>
      </c>
      <c r="S288" s="25" t="str">
        <f>Sheet1!N288</f>
        <v>6434 WM+ PTO 107 Bạch Hạc</v>
      </c>
      <c r="V288" s="25" t="str">
        <f t="shared" si="27"/>
        <v>6434 WM+ PTO 107 Bạch Hạc</v>
      </c>
      <c r="Y288" s="25" t="str">
        <f>Sheet1!X288</f>
        <v>GM500</v>
      </c>
      <c r="AB288" s="24" t="s">
        <v>2229</v>
      </c>
      <c r="AC288" s="24" t="s">
        <v>2230</v>
      </c>
      <c r="AE288" s="29">
        <f>Sheet1!U288</f>
        <v>1</v>
      </c>
      <c r="AG288" s="29">
        <f>Sheet1!T288</f>
        <v>111058</v>
      </c>
      <c r="AH288" s="30">
        <f t="shared" si="28"/>
        <v>111058</v>
      </c>
      <c r="AL288" s="32">
        <v>8</v>
      </c>
      <c r="AN288" s="29">
        <f t="shared" si="29"/>
        <v>8884.64</v>
      </c>
      <c r="AO288" s="33" t="s">
        <v>2231</v>
      </c>
      <c r="AQ288" s="34" t="s">
        <v>2232</v>
      </c>
      <c r="AR288" s="34" t="s">
        <v>2233</v>
      </c>
      <c r="AS288" s="34" t="s">
        <v>2234</v>
      </c>
    </row>
    <row r="289" spans="3:45">
      <c r="C289" s="23" t="str">
        <f>VLOOKUP(O289,'[1]mã đối tượng'!$C:$F,4,0)</f>
        <v>B</v>
      </c>
      <c r="D289" s="24" t="s">
        <v>848</v>
      </c>
      <c r="E289" s="24" t="s">
        <v>24</v>
      </c>
      <c r="F289" s="37">
        <f>Sheet1!E289</f>
        <v>45888.787854548602</v>
      </c>
      <c r="G289" s="37">
        <f>Sheet1!F289</f>
        <v>45888.787854548602</v>
      </c>
      <c r="H289" s="25">
        <f>Sheet1!B289</f>
        <v>9105823897</v>
      </c>
      <c r="I289" s="37">
        <f t="shared" si="24"/>
        <v>45888.787854548602</v>
      </c>
      <c r="J289" s="25" t="str">
        <f t="shared" si="25"/>
        <v>NKHT2508/03107</v>
      </c>
      <c r="K289" s="77">
        <v>3107</v>
      </c>
      <c r="L289" s="27" t="s">
        <v>25</v>
      </c>
      <c r="M289" s="25" t="str">
        <f>Sheet1!A289</f>
        <v>00015170</v>
      </c>
      <c r="N289" s="28">
        <f t="shared" si="26"/>
        <v>45888.787854548602</v>
      </c>
      <c r="O289" s="25" t="str">
        <f>Sheet1!C289</f>
        <v>WIN-003</v>
      </c>
      <c r="S289" s="25" t="str">
        <f>Sheet1!N289</f>
        <v>6434 WM+ PTO 107 Bạch Hạc</v>
      </c>
      <c r="V289" s="25" t="str">
        <f t="shared" si="27"/>
        <v>6434 WM+ PTO 107 Bạch Hạc</v>
      </c>
      <c r="Y289" s="25" t="str">
        <f>Sheet1!X289</f>
        <v>TH200</v>
      </c>
      <c r="AB289" s="24" t="s">
        <v>2229</v>
      </c>
      <c r="AC289" s="24" t="s">
        <v>2230</v>
      </c>
      <c r="AE289" s="29">
        <f>Sheet1!U289</f>
        <v>2</v>
      </c>
      <c r="AG289" s="29">
        <f>Sheet1!T289</f>
        <v>55595</v>
      </c>
      <c r="AH289" s="30">
        <f t="shared" si="28"/>
        <v>111190</v>
      </c>
      <c r="AL289" s="32">
        <v>8</v>
      </c>
      <c r="AN289" s="29">
        <f t="shared" si="29"/>
        <v>8895.2000000000007</v>
      </c>
      <c r="AO289" s="33" t="s">
        <v>2231</v>
      </c>
      <c r="AQ289" s="34" t="s">
        <v>2232</v>
      </c>
      <c r="AR289" s="34" t="s">
        <v>2233</v>
      </c>
      <c r="AS289" s="34" t="s">
        <v>2234</v>
      </c>
    </row>
    <row r="290" spans="3:45">
      <c r="C290" s="23" t="str">
        <f>VLOOKUP(O290,'[1]mã đối tượng'!$C:$F,4,0)</f>
        <v>B</v>
      </c>
      <c r="D290" s="24" t="s">
        <v>848</v>
      </c>
      <c r="E290" s="24" t="s">
        <v>24</v>
      </c>
      <c r="F290" s="37">
        <f>Sheet1!E290</f>
        <v>45888.787854548602</v>
      </c>
      <c r="G290" s="37">
        <f>Sheet1!F290</f>
        <v>45888.787854548602</v>
      </c>
      <c r="H290" s="25">
        <f>Sheet1!B290</f>
        <v>9105823897</v>
      </c>
      <c r="I290" s="37">
        <f t="shared" si="24"/>
        <v>45888.787854548602</v>
      </c>
      <c r="J290" s="25" t="str">
        <f t="shared" si="25"/>
        <v>NKHT2508/03108</v>
      </c>
      <c r="K290" s="77">
        <v>3108</v>
      </c>
      <c r="L290" s="27" t="s">
        <v>25</v>
      </c>
      <c r="M290" s="25" t="str">
        <f>Sheet1!A290</f>
        <v>00015170</v>
      </c>
      <c r="N290" s="28">
        <f t="shared" si="26"/>
        <v>45888.787854548602</v>
      </c>
      <c r="O290" s="25" t="str">
        <f>Sheet1!C290</f>
        <v>WIN-003</v>
      </c>
      <c r="S290" s="25" t="str">
        <f>Sheet1!N290</f>
        <v>6434 WM+ PTO 107 Bạch Hạc</v>
      </c>
      <c r="V290" s="25" t="str">
        <f t="shared" si="27"/>
        <v>6434 WM+ PTO 107 Bạch Hạc</v>
      </c>
      <c r="Y290" s="25" t="str">
        <f>Sheet1!X290</f>
        <v>CN300</v>
      </c>
      <c r="AB290" s="24" t="s">
        <v>2229</v>
      </c>
      <c r="AC290" s="24" t="s">
        <v>2230</v>
      </c>
      <c r="AE290" s="29">
        <f>Sheet1!U290</f>
        <v>2</v>
      </c>
      <c r="AG290" s="29">
        <f>Sheet1!T290</f>
        <v>70950</v>
      </c>
      <c r="AH290" s="30">
        <f t="shared" si="28"/>
        <v>141900</v>
      </c>
      <c r="AL290" s="32">
        <v>8</v>
      </c>
      <c r="AN290" s="29">
        <f t="shared" si="29"/>
        <v>11352</v>
      </c>
      <c r="AO290" s="33" t="s">
        <v>2231</v>
      </c>
      <c r="AQ290" s="34" t="s">
        <v>2232</v>
      </c>
      <c r="AR290" s="34" t="s">
        <v>2233</v>
      </c>
      <c r="AS290" s="34" t="s">
        <v>2234</v>
      </c>
    </row>
    <row r="291" spans="3:45">
      <c r="C291" s="23" t="str">
        <f>VLOOKUP(O291,'[1]mã đối tượng'!$C:$F,4,0)</f>
        <v>B</v>
      </c>
      <c r="D291" s="24" t="s">
        <v>848</v>
      </c>
      <c r="E291" s="24" t="s">
        <v>24</v>
      </c>
      <c r="F291" s="37">
        <f>Sheet1!E291</f>
        <v>45888.787854548602</v>
      </c>
      <c r="G291" s="37">
        <f>Sheet1!F291</f>
        <v>45888.787854548602</v>
      </c>
      <c r="H291" s="25">
        <f>Sheet1!B291</f>
        <v>9105823897</v>
      </c>
      <c r="I291" s="37">
        <f t="shared" si="24"/>
        <v>45888.787854548602</v>
      </c>
      <c r="J291" s="25" t="str">
        <f t="shared" si="25"/>
        <v>NKHT2508/03109</v>
      </c>
      <c r="K291" s="77">
        <v>3109</v>
      </c>
      <c r="L291" s="27" t="s">
        <v>25</v>
      </c>
      <c r="M291" s="25" t="str">
        <f>Sheet1!A291</f>
        <v>00015170</v>
      </c>
      <c r="N291" s="28">
        <f t="shared" si="26"/>
        <v>45888.787854548602</v>
      </c>
      <c r="O291" s="25" t="str">
        <f>Sheet1!C291</f>
        <v>WIN-003</v>
      </c>
      <c r="S291" s="25" t="str">
        <f>Sheet1!N291</f>
        <v>6434 WM+ PTO 107 Bạch Hạc</v>
      </c>
      <c r="V291" s="25" t="str">
        <f t="shared" si="27"/>
        <v>6434 WM+ PTO 107 Bạch Hạc</v>
      </c>
      <c r="Y291" s="25" t="str">
        <f>Sheet1!X291</f>
        <v>CC300</v>
      </c>
      <c r="AB291" s="24" t="s">
        <v>2229</v>
      </c>
      <c r="AC291" s="24" t="s">
        <v>2230</v>
      </c>
      <c r="AE291" s="29">
        <f>Sheet1!U291</f>
        <v>2</v>
      </c>
      <c r="AG291" s="29">
        <f>Sheet1!T291</f>
        <v>74250</v>
      </c>
      <c r="AH291" s="30">
        <f t="shared" si="28"/>
        <v>148500</v>
      </c>
      <c r="AL291" s="32">
        <v>8</v>
      </c>
      <c r="AN291" s="29">
        <f t="shared" si="29"/>
        <v>11880</v>
      </c>
      <c r="AO291" s="33" t="s">
        <v>2231</v>
      </c>
      <c r="AQ291" s="34" t="s">
        <v>2232</v>
      </c>
      <c r="AR291" s="34" t="s">
        <v>2233</v>
      </c>
      <c r="AS291" s="34" t="s">
        <v>2234</v>
      </c>
    </row>
    <row r="292" spans="3:45">
      <c r="C292" s="23" t="str">
        <f>VLOOKUP(O292,'[1]mã đối tượng'!$C:$F,4,0)</f>
        <v>B</v>
      </c>
      <c r="D292" s="24" t="s">
        <v>848</v>
      </c>
      <c r="E292" s="24" t="s">
        <v>24</v>
      </c>
      <c r="F292" s="37">
        <f>Sheet1!E292</f>
        <v>45888.790351539399</v>
      </c>
      <c r="G292" s="37">
        <f>Sheet1!F292</f>
        <v>45888.790351539399</v>
      </c>
      <c r="H292" s="25">
        <f>Sheet1!B292</f>
        <v>9105823873</v>
      </c>
      <c r="I292" s="37">
        <f t="shared" si="24"/>
        <v>45888.790351539399</v>
      </c>
      <c r="J292" s="25" t="str">
        <f t="shared" si="25"/>
        <v>NKHT2508/03110</v>
      </c>
      <c r="K292" s="77">
        <v>3110</v>
      </c>
      <c r="L292" s="27" t="s">
        <v>25</v>
      </c>
      <c r="M292" s="25" t="str">
        <f>Sheet1!A292</f>
        <v>00031695</v>
      </c>
      <c r="N292" s="28">
        <f t="shared" si="26"/>
        <v>45888.790351539399</v>
      </c>
      <c r="O292" s="25" t="str">
        <f>Sheet1!C292</f>
        <v>WIN-058</v>
      </c>
      <c r="S292" s="25" t="str">
        <f>Sheet1!N292</f>
        <v>5601 WM+ NAN 62 Phạm Hồng Thái</v>
      </c>
      <c r="V292" s="25" t="str">
        <f t="shared" si="27"/>
        <v>5601 WM+ NAN 62 Phạm Hồng Thái</v>
      </c>
      <c r="Y292" s="25" t="str">
        <f>Sheet1!X292</f>
        <v>GM500</v>
      </c>
      <c r="AB292" s="24" t="s">
        <v>2229</v>
      </c>
      <c r="AC292" s="24" t="s">
        <v>2230</v>
      </c>
      <c r="AE292" s="29">
        <f>Sheet1!U292</f>
        <v>1</v>
      </c>
      <c r="AG292" s="29">
        <f>Sheet1!T292</f>
        <v>111058</v>
      </c>
      <c r="AH292" s="30">
        <f t="shared" si="28"/>
        <v>111058</v>
      </c>
      <c r="AL292" s="32">
        <v>8</v>
      </c>
      <c r="AN292" s="29">
        <f t="shared" si="29"/>
        <v>8884.64</v>
      </c>
      <c r="AO292" s="33" t="s">
        <v>2231</v>
      </c>
      <c r="AQ292" s="34" t="s">
        <v>2232</v>
      </c>
      <c r="AR292" s="34" t="s">
        <v>2233</v>
      </c>
      <c r="AS292" s="34" t="s">
        <v>2234</v>
      </c>
    </row>
    <row r="293" spans="3:45">
      <c r="C293" s="23" t="str">
        <f>VLOOKUP(O293,'[1]mã đối tượng'!$C:$F,4,0)</f>
        <v>N</v>
      </c>
      <c r="D293" s="24" t="s">
        <v>848</v>
      </c>
      <c r="E293" s="24" t="s">
        <v>24</v>
      </c>
      <c r="F293" s="37">
        <f>Sheet1!E293</f>
        <v>45888.790964467596</v>
      </c>
      <c r="G293" s="37">
        <f>Sheet1!F293</f>
        <v>45888.790964467596</v>
      </c>
      <c r="H293" s="25">
        <f>Sheet1!B293</f>
        <v>9105823921</v>
      </c>
      <c r="I293" s="37">
        <f t="shared" si="24"/>
        <v>45888.790964467596</v>
      </c>
      <c r="J293" s="25" t="str">
        <f t="shared" si="25"/>
        <v>NKHT2508/03111</v>
      </c>
      <c r="K293" s="77">
        <v>3111</v>
      </c>
      <c r="L293" s="27" t="s">
        <v>25</v>
      </c>
      <c r="M293" s="25" t="str">
        <f>Sheet1!A293</f>
        <v>00066661</v>
      </c>
      <c r="N293" s="28">
        <f t="shared" si="26"/>
        <v>45888.790964467596</v>
      </c>
      <c r="O293" s="25" t="str">
        <f>Sheet1!C293</f>
        <v>WIN-009</v>
      </c>
      <c r="S293" s="25" t="str">
        <f>Sheet1!N293</f>
        <v>3819 WM+ DNG 183 Hàn Thuyên</v>
      </c>
      <c r="V293" s="25" t="str">
        <f t="shared" si="27"/>
        <v>3819 WM+ DNG 183 Hàn Thuyên</v>
      </c>
      <c r="Y293" s="25" t="str">
        <f>Sheet1!X293</f>
        <v>GM500</v>
      </c>
      <c r="AB293" s="24" t="s">
        <v>2229</v>
      </c>
      <c r="AC293" s="24" t="s">
        <v>2230</v>
      </c>
      <c r="AE293" s="29">
        <f>Sheet1!U293</f>
        <v>1</v>
      </c>
      <c r="AG293" s="29">
        <f>Sheet1!T293</f>
        <v>111058</v>
      </c>
      <c r="AH293" s="30">
        <f t="shared" si="28"/>
        <v>111058</v>
      </c>
      <c r="AL293" s="32">
        <v>8</v>
      </c>
      <c r="AN293" s="29">
        <f t="shared" si="29"/>
        <v>8884.64</v>
      </c>
      <c r="AO293" s="33" t="s">
        <v>2231</v>
      </c>
      <c r="AQ293" s="34" t="s">
        <v>2232</v>
      </c>
      <c r="AR293" s="34" t="s">
        <v>2233</v>
      </c>
      <c r="AS293" s="34" t="s">
        <v>2234</v>
      </c>
    </row>
    <row r="294" spans="3:45">
      <c r="C294" s="23" t="str">
        <f>VLOOKUP(O294,'[1]mã đối tượng'!$C:$F,4,0)</f>
        <v>N</v>
      </c>
      <c r="D294" s="24" t="s">
        <v>848</v>
      </c>
      <c r="E294" s="24" t="s">
        <v>24</v>
      </c>
      <c r="F294" s="37">
        <f>Sheet1!E294</f>
        <v>45888.7919594907</v>
      </c>
      <c r="G294" s="37">
        <f>Sheet1!F294</f>
        <v>45888.7919594907</v>
      </c>
      <c r="H294" s="25">
        <f>Sheet1!B294</f>
        <v>9105823937</v>
      </c>
      <c r="I294" s="37">
        <f t="shared" si="24"/>
        <v>45888.7919594907</v>
      </c>
      <c r="J294" s="25" t="str">
        <f t="shared" si="25"/>
        <v>NKHT2508/03112</v>
      </c>
      <c r="K294" s="77">
        <v>3112</v>
      </c>
      <c r="L294" s="27" t="s">
        <v>25</v>
      </c>
      <c r="M294" s="25" t="str">
        <f>Sheet1!A294</f>
        <v>00066664</v>
      </c>
      <c r="N294" s="28">
        <f t="shared" si="26"/>
        <v>45888.7919594907</v>
      </c>
      <c r="O294" s="25" t="str">
        <f>Sheet1!C294</f>
        <v>WIN-009</v>
      </c>
      <c r="S294" s="25" t="str">
        <f>Sheet1!N294</f>
        <v>6979 WM+ DNG 63 Nguyễn Duy Hiệu</v>
      </c>
      <c r="V294" s="25" t="str">
        <f t="shared" si="27"/>
        <v>6979 WM+ DNG 63 Nguyễn Duy Hiệu</v>
      </c>
      <c r="Y294" s="25" t="str">
        <f>Sheet1!X294</f>
        <v>GM500</v>
      </c>
      <c r="AB294" s="24" t="s">
        <v>2229</v>
      </c>
      <c r="AC294" s="24" t="s">
        <v>2230</v>
      </c>
      <c r="AE294" s="29">
        <f>Sheet1!U294</f>
        <v>1</v>
      </c>
      <c r="AG294" s="29">
        <f>Sheet1!T294</f>
        <v>111058</v>
      </c>
      <c r="AH294" s="30">
        <f t="shared" si="28"/>
        <v>111058</v>
      </c>
      <c r="AL294" s="32">
        <v>8</v>
      </c>
      <c r="AN294" s="29">
        <f t="shared" si="29"/>
        <v>8884.64</v>
      </c>
      <c r="AO294" s="33" t="s">
        <v>2231</v>
      </c>
      <c r="AQ294" s="34" t="s">
        <v>2232</v>
      </c>
      <c r="AR294" s="34" t="s">
        <v>2233</v>
      </c>
      <c r="AS294" s="34" t="s">
        <v>2234</v>
      </c>
    </row>
    <row r="295" spans="3:45">
      <c r="C295" s="23" t="str">
        <f>VLOOKUP(O295,'[1]mã đối tượng'!$C:$F,4,0)</f>
        <v>B</v>
      </c>
      <c r="D295" s="24" t="s">
        <v>848</v>
      </c>
      <c r="E295" s="24" t="s">
        <v>24</v>
      </c>
      <c r="F295" s="37">
        <f>Sheet1!E295</f>
        <v>45888.793337997697</v>
      </c>
      <c r="G295" s="37">
        <f>Sheet1!F295</f>
        <v>45888.793337997697</v>
      </c>
      <c r="H295" s="25">
        <f>Sheet1!B295</f>
        <v>9105823947</v>
      </c>
      <c r="I295" s="37">
        <f t="shared" si="24"/>
        <v>45888.793337997697</v>
      </c>
      <c r="J295" s="25" t="str">
        <f t="shared" si="25"/>
        <v>NKHT2508/03113</v>
      </c>
      <c r="K295" s="77">
        <v>3113</v>
      </c>
      <c r="L295" s="27" t="s">
        <v>25</v>
      </c>
      <c r="M295" s="25" t="str">
        <f>Sheet1!A295</f>
        <v>00009470</v>
      </c>
      <c r="N295" s="28">
        <f t="shared" si="26"/>
        <v>45888.793337997697</v>
      </c>
      <c r="O295" s="25" t="str">
        <f>Sheet1!C295</f>
        <v>WIN-029</v>
      </c>
      <c r="S295" s="25" t="str">
        <f>Sheet1!N295</f>
        <v>5863 WM+ VPC Chợ Hợp Châu, Tam Đảo</v>
      </c>
      <c r="V295" s="25" t="str">
        <f t="shared" si="27"/>
        <v>5863 WM+ VPC Chợ Hợp Châu, Tam Đảo</v>
      </c>
      <c r="Y295" s="25" t="str">
        <f>Sheet1!X295</f>
        <v>GM500</v>
      </c>
      <c r="AB295" s="24" t="s">
        <v>2229</v>
      </c>
      <c r="AC295" s="24" t="s">
        <v>2230</v>
      </c>
      <c r="AE295" s="29">
        <f>Sheet1!U295</f>
        <v>2</v>
      </c>
      <c r="AG295" s="29">
        <f>Sheet1!T295</f>
        <v>111058</v>
      </c>
      <c r="AH295" s="30">
        <f t="shared" si="28"/>
        <v>222116</v>
      </c>
      <c r="AL295" s="32">
        <v>8</v>
      </c>
      <c r="AN295" s="29">
        <f t="shared" si="29"/>
        <v>17769.28</v>
      </c>
      <c r="AO295" s="33" t="s">
        <v>2231</v>
      </c>
      <c r="AQ295" s="34" t="s">
        <v>2232</v>
      </c>
      <c r="AR295" s="34" t="s">
        <v>2233</v>
      </c>
      <c r="AS295" s="34" t="s">
        <v>2234</v>
      </c>
    </row>
    <row r="296" spans="3:45">
      <c r="C296" s="23" t="str">
        <f>VLOOKUP(O296,'[1]mã đối tượng'!$C:$F,4,0)</f>
        <v>B</v>
      </c>
      <c r="D296" s="24" t="s">
        <v>848</v>
      </c>
      <c r="E296" s="24" t="s">
        <v>24</v>
      </c>
      <c r="F296" s="37">
        <f>Sheet1!E296</f>
        <v>45888.798846527803</v>
      </c>
      <c r="G296" s="37">
        <f>Sheet1!F296</f>
        <v>45888.798846527803</v>
      </c>
      <c r="H296" s="25">
        <f>Sheet1!B296</f>
        <v>9105823957</v>
      </c>
      <c r="I296" s="37">
        <f t="shared" si="24"/>
        <v>45888.798846527803</v>
      </c>
      <c r="J296" s="25" t="str">
        <f t="shared" si="25"/>
        <v>NKHT2508/03114</v>
      </c>
      <c r="K296" s="77">
        <v>3114</v>
      </c>
      <c r="L296" s="27" t="s">
        <v>25</v>
      </c>
      <c r="M296" s="25" t="str">
        <f>Sheet1!A296</f>
        <v>00009286</v>
      </c>
      <c r="N296" s="28">
        <f t="shared" si="26"/>
        <v>45888.798846527803</v>
      </c>
      <c r="O296" s="25" t="str">
        <f>Sheet1!C296</f>
        <v>WIN-059</v>
      </c>
      <c r="S296" s="25" t="str">
        <f>Sheet1!N296</f>
        <v>4848 WM+ TNN 91 Lương Ngọc Quyến</v>
      </c>
      <c r="V296" s="25" t="str">
        <f t="shared" si="27"/>
        <v>4848 WM+ TNN 91 Lương Ngọc Quyến</v>
      </c>
      <c r="Y296" s="25" t="str">
        <f>Sheet1!X296</f>
        <v>CC300</v>
      </c>
      <c r="AB296" s="24" t="s">
        <v>2229</v>
      </c>
      <c r="AC296" s="24" t="s">
        <v>2230</v>
      </c>
      <c r="AE296" s="29">
        <f>Sheet1!U296</f>
        <v>1</v>
      </c>
      <c r="AG296" s="29">
        <f>Sheet1!T296</f>
        <v>74250</v>
      </c>
      <c r="AH296" s="30">
        <f t="shared" si="28"/>
        <v>74250</v>
      </c>
      <c r="AL296" s="32">
        <v>8</v>
      </c>
      <c r="AN296" s="29">
        <f t="shared" si="29"/>
        <v>5940</v>
      </c>
      <c r="AO296" s="33" t="s">
        <v>2231</v>
      </c>
      <c r="AQ296" s="34" t="s">
        <v>2232</v>
      </c>
      <c r="AR296" s="34" t="s">
        <v>2233</v>
      </c>
      <c r="AS296" s="34" t="s">
        <v>2234</v>
      </c>
    </row>
    <row r="297" spans="3:45">
      <c r="C297" s="23" t="str">
        <f>VLOOKUP(O297,'[1]mã đối tượng'!$C:$F,4,0)</f>
        <v>B</v>
      </c>
      <c r="D297" s="24" t="s">
        <v>848</v>
      </c>
      <c r="E297" s="24" t="s">
        <v>24</v>
      </c>
      <c r="F297" s="37">
        <f>Sheet1!E297</f>
        <v>45888.798846527803</v>
      </c>
      <c r="G297" s="37">
        <f>Sheet1!F297</f>
        <v>45888.798846527803</v>
      </c>
      <c r="H297" s="25">
        <f>Sheet1!B297</f>
        <v>9105823957</v>
      </c>
      <c r="I297" s="37">
        <f t="shared" si="24"/>
        <v>45888.798846527803</v>
      </c>
      <c r="J297" s="25" t="str">
        <f t="shared" si="25"/>
        <v>NKHT2508/03115</v>
      </c>
      <c r="K297" s="77">
        <v>3115</v>
      </c>
      <c r="L297" s="27" t="s">
        <v>25</v>
      </c>
      <c r="M297" s="25" t="str">
        <f>Sheet1!A297</f>
        <v>00009286</v>
      </c>
      <c r="N297" s="28">
        <f t="shared" si="26"/>
        <v>45888.798846527803</v>
      </c>
      <c r="O297" s="25" t="str">
        <f>Sheet1!C297</f>
        <v>WIN-059</v>
      </c>
      <c r="S297" s="25" t="str">
        <f>Sheet1!N297</f>
        <v>4848 WM+ TNN 91 Lương Ngọc Quyến</v>
      </c>
      <c r="V297" s="25" t="str">
        <f t="shared" si="27"/>
        <v>4848 WM+ TNN 91 Lương Ngọc Quyến</v>
      </c>
      <c r="Y297" s="25" t="str">
        <f>Sheet1!X297</f>
        <v>GTLX250G</v>
      </c>
      <c r="AB297" s="24" t="s">
        <v>2229</v>
      </c>
      <c r="AC297" s="24" t="s">
        <v>2230</v>
      </c>
      <c r="AE297" s="29">
        <f>Sheet1!U297</f>
        <v>2</v>
      </c>
      <c r="AG297" s="29">
        <f>Sheet1!T297</f>
        <v>50182</v>
      </c>
      <c r="AH297" s="30">
        <f t="shared" si="28"/>
        <v>100364</v>
      </c>
      <c r="AL297" s="32">
        <v>8</v>
      </c>
      <c r="AN297" s="29">
        <f t="shared" si="29"/>
        <v>8029.12</v>
      </c>
      <c r="AO297" s="33" t="s">
        <v>2231</v>
      </c>
      <c r="AQ297" s="34" t="s">
        <v>2232</v>
      </c>
      <c r="AR297" s="34" t="s">
        <v>2233</v>
      </c>
      <c r="AS297" s="34" t="s">
        <v>2234</v>
      </c>
    </row>
    <row r="298" spans="3:45">
      <c r="C298" s="23" t="str">
        <f>VLOOKUP(O298,'[1]mã đối tượng'!$C:$F,4,0)</f>
        <v>B</v>
      </c>
      <c r="D298" s="24" t="s">
        <v>848</v>
      </c>
      <c r="E298" s="24" t="s">
        <v>24</v>
      </c>
      <c r="F298" s="37">
        <f>Sheet1!E298</f>
        <v>45888.798846527803</v>
      </c>
      <c r="G298" s="37">
        <f>Sheet1!F298</f>
        <v>45888.798846527803</v>
      </c>
      <c r="H298" s="25">
        <f>Sheet1!B298</f>
        <v>9105823957</v>
      </c>
      <c r="I298" s="37">
        <f t="shared" si="24"/>
        <v>45888.798846527803</v>
      </c>
      <c r="J298" s="25" t="str">
        <f t="shared" si="25"/>
        <v>NKHT2508/03116</v>
      </c>
      <c r="K298" s="77">
        <v>3116</v>
      </c>
      <c r="L298" s="27" t="s">
        <v>25</v>
      </c>
      <c r="M298" s="25" t="str">
        <f>Sheet1!A298</f>
        <v>00009286</v>
      </c>
      <c r="N298" s="28">
        <f t="shared" si="26"/>
        <v>45888.798846527803</v>
      </c>
      <c r="O298" s="25" t="str">
        <f>Sheet1!C298</f>
        <v>WIN-059</v>
      </c>
      <c r="S298" s="25" t="str">
        <f>Sheet1!N298</f>
        <v>4848 WM+ TNN 91 Lương Ngọc Quyến</v>
      </c>
      <c r="V298" s="25" t="str">
        <f t="shared" si="27"/>
        <v>4848 WM+ TNN 91 Lương Ngọc Quyến</v>
      </c>
      <c r="Y298" s="25" t="str">
        <f>Sheet1!X298</f>
        <v>MNH250</v>
      </c>
      <c r="AB298" s="24" t="s">
        <v>2229</v>
      </c>
      <c r="AC298" s="24" t="s">
        <v>2230</v>
      </c>
      <c r="AE298" s="29">
        <f>Sheet1!U298</f>
        <v>2</v>
      </c>
      <c r="AG298" s="29">
        <f>Sheet1!T298</f>
        <v>46000</v>
      </c>
      <c r="AH298" s="30">
        <f t="shared" si="28"/>
        <v>92000</v>
      </c>
      <c r="AL298" s="32">
        <v>8</v>
      </c>
      <c r="AN298" s="29">
        <f t="shared" si="29"/>
        <v>7360</v>
      </c>
      <c r="AO298" s="33" t="s">
        <v>2231</v>
      </c>
      <c r="AQ298" s="34" t="s">
        <v>2232</v>
      </c>
      <c r="AR298" s="34" t="s">
        <v>2233</v>
      </c>
      <c r="AS298" s="34" t="s">
        <v>2234</v>
      </c>
    </row>
    <row r="299" spans="3:45">
      <c r="C299" s="23" t="str">
        <f>VLOOKUP(O299,'[1]mã đối tượng'!$C:$F,4,0)</f>
        <v>B</v>
      </c>
      <c r="D299" s="24" t="s">
        <v>848</v>
      </c>
      <c r="E299" s="24" t="s">
        <v>24</v>
      </c>
      <c r="F299" s="37">
        <f>Sheet1!E299</f>
        <v>45888.805842789297</v>
      </c>
      <c r="G299" s="37">
        <f>Sheet1!F299</f>
        <v>45888.805842789297</v>
      </c>
      <c r="H299" s="25">
        <f>Sheet1!B299</f>
        <v>9105823980</v>
      </c>
      <c r="I299" s="37">
        <f t="shared" si="24"/>
        <v>45888.805842789297</v>
      </c>
      <c r="J299" s="25" t="str">
        <f t="shared" si="25"/>
        <v>NKHT2508/03117</v>
      </c>
      <c r="K299" s="77">
        <v>3117</v>
      </c>
      <c r="L299" s="27" t="s">
        <v>25</v>
      </c>
      <c r="M299" s="25" t="str">
        <f>Sheet1!A299</f>
        <v>00039351</v>
      </c>
      <c r="N299" s="28">
        <f t="shared" si="26"/>
        <v>45888.805842789297</v>
      </c>
      <c r="O299" s="25" t="str">
        <f>Sheet1!C299</f>
        <v>WIN-007</v>
      </c>
      <c r="S299" s="25" t="str">
        <f>Sheet1!N299</f>
        <v>5156 WM+ QNH Tổ 7, Khu Minh Tiến A</v>
      </c>
      <c r="V299" s="25" t="str">
        <f t="shared" si="27"/>
        <v>5156 WM+ QNH Tổ 7, Khu Minh Tiến A</v>
      </c>
      <c r="Y299" s="25" t="str">
        <f>Sheet1!X299</f>
        <v>MNH250</v>
      </c>
      <c r="AB299" s="24" t="s">
        <v>2229</v>
      </c>
      <c r="AC299" s="24" t="s">
        <v>2230</v>
      </c>
      <c r="AE299" s="29">
        <f>Sheet1!U299</f>
        <v>1</v>
      </c>
      <c r="AG299" s="29">
        <f>Sheet1!T299</f>
        <v>46000</v>
      </c>
      <c r="AH299" s="30">
        <f t="shared" si="28"/>
        <v>46000</v>
      </c>
      <c r="AL299" s="32">
        <v>8</v>
      </c>
      <c r="AN299" s="29">
        <f t="shared" si="29"/>
        <v>3680</v>
      </c>
      <c r="AO299" s="33" t="s">
        <v>2231</v>
      </c>
      <c r="AQ299" s="34" t="s">
        <v>2232</v>
      </c>
      <c r="AR299" s="34" t="s">
        <v>2233</v>
      </c>
      <c r="AS299" s="34" t="s">
        <v>2234</v>
      </c>
    </row>
    <row r="300" spans="3:45">
      <c r="C300" s="23" t="str">
        <f>VLOOKUP(O300,'[1]mã đối tượng'!$C:$F,4,0)</f>
        <v>N</v>
      </c>
      <c r="D300" s="24" t="s">
        <v>848</v>
      </c>
      <c r="E300" s="24" t="s">
        <v>24</v>
      </c>
      <c r="F300" s="37">
        <f>Sheet1!E300</f>
        <v>45888.827159953697</v>
      </c>
      <c r="G300" s="37">
        <f>Sheet1!F300</f>
        <v>45888.827159953697</v>
      </c>
      <c r="H300" s="25">
        <f>Sheet1!B300</f>
        <v>9105824036</v>
      </c>
      <c r="I300" s="37">
        <f t="shared" si="24"/>
        <v>45888.827159953697</v>
      </c>
      <c r="J300" s="25" t="str">
        <f t="shared" si="25"/>
        <v>NKHT2508/03118</v>
      </c>
      <c r="K300" s="77">
        <v>3118</v>
      </c>
      <c r="L300" s="27" t="s">
        <v>25</v>
      </c>
      <c r="M300" s="25" t="str">
        <f>Sheet1!A300</f>
        <v>00066674</v>
      </c>
      <c r="N300" s="28">
        <f t="shared" si="26"/>
        <v>45888.827159953697</v>
      </c>
      <c r="O300" s="25" t="str">
        <f>Sheet1!C300</f>
        <v>WIN-009</v>
      </c>
      <c r="S300" s="25" t="str">
        <f>Sheet1!N300</f>
        <v>6344 WM+ DNG 356 Mai Chí Thọ</v>
      </c>
      <c r="V300" s="25" t="str">
        <f t="shared" si="27"/>
        <v>6344 WM+ DNG 356 Mai Chí Thọ</v>
      </c>
      <c r="Y300" s="25" t="str">
        <f>Sheet1!X300</f>
        <v>CC300</v>
      </c>
      <c r="AB300" s="24" t="s">
        <v>2229</v>
      </c>
      <c r="AC300" s="24" t="s">
        <v>2230</v>
      </c>
      <c r="AE300" s="29">
        <f>Sheet1!U300</f>
        <v>2</v>
      </c>
      <c r="AG300" s="29">
        <f>Sheet1!T300</f>
        <v>74250</v>
      </c>
      <c r="AH300" s="30">
        <f t="shared" si="28"/>
        <v>148500</v>
      </c>
      <c r="AL300" s="32">
        <v>8</v>
      </c>
      <c r="AN300" s="29">
        <f t="shared" si="29"/>
        <v>11880</v>
      </c>
      <c r="AO300" s="33" t="s">
        <v>2231</v>
      </c>
      <c r="AQ300" s="34" t="s">
        <v>2232</v>
      </c>
      <c r="AR300" s="34" t="s">
        <v>2233</v>
      </c>
      <c r="AS300" s="34" t="s">
        <v>2234</v>
      </c>
    </row>
    <row r="301" spans="3:45">
      <c r="C301" s="23" t="str">
        <f>VLOOKUP(O301,'[1]mã đối tượng'!$C:$F,4,0)</f>
        <v>B</v>
      </c>
      <c r="D301" s="24" t="s">
        <v>848</v>
      </c>
      <c r="E301" s="24" t="s">
        <v>24</v>
      </c>
      <c r="F301" s="37">
        <f>Sheet1!E301</f>
        <v>45888.827570567097</v>
      </c>
      <c r="G301" s="37">
        <f>Sheet1!F301</f>
        <v>45888.827570567097</v>
      </c>
      <c r="H301" s="25">
        <f>Sheet1!B301</f>
        <v>9105824063</v>
      </c>
      <c r="I301" s="37">
        <f t="shared" si="24"/>
        <v>45888.827570567097</v>
      </c>
      <c r="J301" s="25" t="str">
        <f t="shared" si="25"/>
        <v>NKHT2508/03119</v>
      </c>
      <c r="K301" s="77">
        <v>3119</v>
      </c>
      <c r="L301" s="27" t="s">
        <v>25</v>
      </c>
      <c r="M301" s="25" t="str">
        <f>Sheet1!A301</f>
        <v>00031698</v>
      </c>
      <c r="N301" s="28">
        <f t="shared" si="26"/>
        <v>45888.827570567097</v>
      </c>
      <c r="O301" s="25" t="str">
        <f>Sheet1!C301</f>
        <v>WIN-058</v>
      </c>
      <c r="S301" s="25" t="str">
        <f>Sheet1!N301</f>
        <v>2AYZ WM+ NAN Nguyễn Tạo, Giang Sơn Đông</v>
      </c>
      <c r="V301" s="25" t="str">
        <f t="shared" si="27"/>
        <v>2AYZ WM+ NAN Nguyễn Tạo, Giang Sơn Đông</v>
      </c>
      <c r="Y301" s="25" t="str">
        <f>Sheet1!X301</f>
        <v>GM500</v>
      </c>
      <c r="AB301" s="24" t="s">
        <v>2229</v>
      </c>
      <c r="AC301" s="24" t="s">
        <v>2230</v>
      </c>
      <c r="AE301" s="29">
        <f>Sheet1!U301</f>
        <v>3</v>
      </c>
      <c r="AG301" s="29">
        <f>Sheet1!T301</f>
        <v>111058</v>
      </c>
      <c r="AH301" s="30">
        <f t="shared" si="28"/>
        <v>333174</v>
      </c>
      <c r="AL301" s="32">
        <v>8</v>
      </c>
      <c r="AN301" s="29">
        <f t="shared" si="29"/>
        <v>26653.920000000002</v>
      </c>
      <c r="AO301" s="33" t="s">
        <v>2231</v>
      </c>
      <c r="AQ301" s="34" t="s">
        <v>2232</v>
      </c>
      <c r="AR301" s="34" t="s">
        <v>2233</v>
      </c>
      <c r="AS301" s="34" t="s">
        <v>2234</v>
      </c>
    </row>
    <row r="302" spans="3:45">
      <c r="C302" s="23" t="str">
        <f>VLOOKUP(O302,'[1]mã đối tượng'!$C:$F,4,0)</f>
        <v>N</v>
      </c>
      <c r="D302" s="24" t="s">
        <v>848</v>
      </c>
      <c r="E302" s="24" t="s">
        <v>24</v>
      </c>
      <c r="F302" s="37">
        <f>Sheet1!E302</f>
        <v>45888.828529166698</v>
      </c>
      <c r="G302" s="37">
        <f>Sheet1!F302</f>
        <v>45888.828529166698</v>
      </c>
      <c r="H302" s="25">
        <f>Sheet1!B302</f>
        <v>9105824076</v>
      </c>
      <c r="I302" s="37">
        <f t="shared" si="24"/>
        <v>45888.828529166698</v>
      </c>
      <c r="J302" s="25" t="str">
        <f t="shared" si="25"/>
        <v>NKHT2508/03120</v>
      </c>
      <c r="K302" s="77">
        <v>3120</v>
      </c>
      <c r="L302" s="27" t="s">
        <v>25</v>
      </c>
      <c r="M302" s="25" t="str">
        <f>Sheet1!A302</f>
        <v>00066681</v>
      </c>
      <c r="N302" s="28">
        <f t="shared" si="26"/>
        <v>45888.828529166698</v>
      </c>
      <c r="O302" s="25" t="str">
        <f>Sheet1!C302</f>
        <v>WIN-009</v>
      </c>
      <c r="S302" s="25" t="str">
        <f>Sheet1!N302</f>
        <v>3935 WM+ DNG 61 Phạm Văn Nghị</v>
      </c>
      <c r="V302" s="25" t="str">
        <f t="shared" si="27"/>
        <v>3935 WM+ DNG 61 Phạm Văn Nghị</v>
      </c>
      <c r="Y302" s="25" t="str">
        <f>Sheet1!X302</f>
        <v>GXD500</v>
      </c>
      <c r="AB302" s="24" t="s">
        <v>2229</v>
      </c>
      <c r="AC302" s="24" t="s">
        <v>2230</v>
      </c>
      <c r="AE302" s="29">
        <f>Sheet1!U302</f>
        <v>1</v>
      </c>
      <c r="AG302" s="29">
        <f>Sheet1!T302</f>
        <v>111606</v>
      </c>
      <c r="AH302" s="30">
        <f t="shared" si="28"/>
        <v>111606</v>
      </c>
      <c r="AL302" s="32">
        <v>8</v>
      </c>
      <c r="AN302" s="29">
        <f t="shared" si="29"/>
        <v>8928.48</v>
      </c>
      <c r="AO302" s="33" t="s">
        <v>2231</v>
      </c>
      <c r="AQ302" s="34" t="s">
        <v>2232</v>
      </c>
      <c r="AR302" s="34" t="s">
        <v>2233</v>
      </c>
      <c r="AS302" s="34" t="s">
        <v>2234</v>
      </c>
    </row>
    <row r="303" spans="3:45">
      <c r="C303" s="23" t="str">
        <f>VLOOKUP(O303,'[1]mã đối tượng'!$C:$F,4,0)</f>
        <v>N</v>
      </c>
      <c r="D303" s="24" t="s">
        <v>848</v>
      </c>
      <c r="E303" s="24" t="s">
        <v>24</v>
      </c>
      <c r="F303" s="37">
        <f>Sheet1!E303</f>
        <v>45888.828529166698</v>
      </c>
      <c r="G303" s="37">
        <f>Sheet1!F303</f>
        <v>45888.828529166698</v>
      </c>
      <c r="H303" s="25">
        <f>Sheet1!B303</f>
        <v>9105824076</v>
      </c>
      <c r="I303" s="37">
        <f t="shared" si="24"/>
        <v>45888.828529166698</v>
      </c>
      <c r="J303" s="25" t="str">
        <f t="shared" si="25"/>
        <v>NKHT2508/03121</v>
      </c>
      <c r="K303" s="77">
        <v>3121</v>
      </c>
      <c r="L303" s="27" t="s">
        <v>25</v>
      </c>
      <c r="M303" s="25" t="str">
        <f>Sheet1!A303</f>
        <v>00066681</v>
      </c>
      <c r="N303" s="28">
        <f t="shared" si="26"/>
        <v>45888.828529166698</v>
      </c>
      <c r="O303" s="25" t="str">
        <f>Sheet1!C303</f>
        <v>WIN-009</v>
      </c>
      <c r="S303" s="25" t="str">
        <f>Sheet1!N303</f>
        <v>3935 WM+ DNG 61 Phạm Văn Nghị</v>
      </c>
      <c r="V303" s="25" t="str">
        <f t="shared" si="27"/>
        <v>3935 WM+ DNG 61 Phạm Văn Nghị</v>
      </c>
      <c r="Y303" s="25" t="str">
        <f>Sheet1!X303</f>
        <v>GTLX250G</v>
      </c>
      <c r="AB303" s="24" t="s">
        <v>2229</v>
      </c>
      <c r="AC303" s="24" t="s">
        <v>2230</v>
      </c>
      <c r="AE303" s="29">
        <f>Sheet1!U303</f>
        <v>1</v>
      </c>
      <c r="AG303" s="29">
        <f>Sheet1!T303</f>
        <v>50182</v>
      </c>
      <c r="AH303" s="30">
        <f t="shared" si="28"/>
        <v>50182</v>
      </c>
      <c r="AL303" s="32">
        <v>8</v>
      </c>
      <c r="AN303" s="29">
        <f t="shared" si="29"/>
        <v>4014.56</v>
      </c>
      <c r="AO303" s="33" t="s">
        <v>2231</v>
      </c>
      <c r="AQ303" s="34" t="s">
        <v>2232</v>
      </c>
      <c r="AR303" s="34" t="s">
        <v>2233</v>
      </c>
      <c r="AS303" s="34" t="s">
        <v>2234</v>
      </c>
    </row>
    <row r="304" spans="3:45">
      <c r="C304" s="23" t="str">
        <f>VLOOKUP(O304,'[1]mã đối tượng'!$C:$F,4,0)</f>
        <v>N</v>
      </c>
      <c r="D304" s="24" t="s">
        <v>848</v>
      </c>
      <c r="E304" s="24" t="s">
        <v>24</v>
      </c>
      <c r="F304" s="37">
        <f>Sheet1!E304</f>
        <v>45888.832828738399</v>
      </c>
      <c r="G304" s="37">
        <f>Sheet1!F304</f>
        <v>45888.832828738399</v>
      </c>
      <c r="H304" s="25">
        <f>Sheet1!B304</f>
        <v>9105824105</v>
      </c>
      <c r="I304" s="37">
        <f t="shared" si="24"/>
        <v>45888.832828738399</v>
      </c>
      <c r="J304" s="25" t="str">
        <f t="shared" si="25"/>
        <v>NKHT2508/03122</v>
      </c>
      <c r="K304" s="77">
        <v>3122</v>
      </c>
      <c r="L304" s="27" t="s">
        <v>25</v>
      </c>
      <c r="M304" s="25" t="str">
        <f>Sheet1!A304</f>
        <v>00132508</v>
      </c>
      <c r="N304" s="28">
        <f t="shared" si="26"/>
        <v>45888.832828738399</v>
      </c>
      <c r="O304" s="25" t="str">
        <f>Sheet1!C304</f>
        <v>WIN</v>
      </c>
      <c r="S304" s="25" t="str">
        <f>Sheet1!N304</f>
        <v>5794 WM+ HCM 244 Phạm Hữu Lầu</v>
      </c>
      <c r="V304" s="25" t="str">
        <f t="shared" si="27"/>
        <v>5794 WM+ HCM 244 Phạm Hữu Lầu</v>
      </c>
      <c r="Y304" s="25" t="str">
        <f>Sheet1!X304</f>
        <v>TH200</v>
      </c>
      <c r="AB304" s="24" t="s">
        <v>2229</v>
      </c>
      <c r="AC304" s="24" t="s">
        <v>2230</v>
      </c>
      <c r="AE304" s="29">
        <f>Sheet1!U304</f>
        <v>2</v>
      </c>
      <c r="AG304" s="29">
        <f>Sheet1!T304</f>
        <v>55595</v>
      </c>
      <c r="AH304" s="30">
        <f t="shared" si="28"/>
        <v>111190</v>
      </c>
      <c r="AL304" s="32">
        <v>8</v>
      </c>
      <c r="AN304" s="29">
        <f t="shared" si="29"/>
        <v>8895.2000000000007</v>
      </c>
      <c r="AO304" s="33" t="s">
        <v>2231</v>
      </c>
      <c r="AQ304" s="34" t="s">
        <v>2232</v>
      </c>
      <c r="AR304" s="34" t="s">
        <v>2233</v>
      </c>
      <c r="AS304" s="34" t="s">
        <v>2234</v>
      </c>
    </row>
    <row r="305" spans="3:45">
      <c r="C305" s="23" t="str">
        <f>VLOOKUP(O305,'[1]mã đối tượng'!$C:$F,4,0)</f>
        <v>N</v>
      </c>
      <c r="D305" s="24" t="s">
        <v>848</v>
      </c>
      <c r="E305" s="24" t="s">
        <v>24</v>
      </c>
      <c r="F305" s="37">
        <f>Sheet1!E305</f>
        <v>45888.832828738399</v>
      </c>
      <c r="G305" s="37">
        <f>Sheet1!F305</f>
        <v>45888.832828738399</v>
      </c>
      <c r="H305" s="25">
        <f>Sheet1!B305</f>
        <v>9105824105</v>
      </c>
      <c r="I305" s="37">
        <f t="shared" si="24"/>
        <v>45888.832828738399</v>
      </c>
      <c r="J305" s="25" t="str">
        <f t="shared" si="25"/>
        <v>NKHT2508/03123</v>
      </c>
      <c r="K305" s="77">
        <v>3123</v>
      </c>
      <c r="L305" s="27" t="s">
        <v>25</v>
      </c>
      <c r="M305" s="25" t="str">
        <f>Sheet1!A305</f>
        <v>00132508</v>
      </c>
      <c r="N305" s="28">
        <f t="shared" si="26"/>
        <v>45888.832828738399</v>
      </c>
      <c r="O305" s="25" t="str">
        <f>Sheet1!C305</f>
        <v>WIN</v>
      </c>
      <c r="S305" s="25" t="str">
        <f>Sheet1!N305</f>
        <v>5794 WM+ HCM 244 Phạm Hữu Lầu</v>
      </c>
      <c r="V305" s="25" t="str">
        <f t="shared" si="27"/>
        <v>5794 WM+ HCM 244 Phạm Hữu Lầu</v>
      </c>
      <c r="Y305" s="25" t="str">
        <f>Sheet1!X305</f>
        <v>CN300</v>
      </c>
      <c r="AB305" s="24" t="s">
        <v>2229</v>
      </c>
      <c r="AC305" s="24" t="s">
        <v>2230</v>
      </c>
      <c r="AE305" s="29">
        <f>Sheet1!U305</f>
        <v>2</v>
      </c>
      <c r="AG305" s="29">
        <f>Sheet1!T305</f>
        <v>70950</v>
      </c>
      <c r="AH305" s="30">
        <f t="shared" si="28"/>
        <v>141900</v>
      </c>
      <c r="AL305" s="32">
        <v>8</v>
      </c>
      <c r="AN305" s="29">
        <f t="shared" si="29"/>
        <v>11352</v>
      </c>
      <c r="AO305" s="33" t="s">
        <v>2231</v>
      </c>
      <c r="AQ305" s="34" t="s">
        <v>2232</v>
      </c>
      <c r="AR305" s="34" t="s">
        <v>2233</v>
      </c>
      <c r="AS305" s="34" t="s">
        <v>2234</v>
      </c>
    </row>
    <row r="306" spans="3:45">
      <c r="C306" s="23" t="str">
        <f>VLOOKUP(O306,'[1]mã đối tượng'!$C:$F,4,0)</f>
        <v>N</v>
      </c>
      <c r="D306" s="24" t="s">
        <v>848</v>
      </c>
      <c r="E306" s="24" t="s">
        <v>24</v>
      </c>
      <c r="F306" s="37">
        <f>Sheet1!E306</f>
        <v>45888.832828738399</v>
      </c>
      <c r="G306" s="37">
        <f>Sheet1!F306</f>
        <v>45888.832828738399</v>
      </c>
      <c r="H306" s="25">
        <f>Sheet1!B306</f>
        <v>9105824105</v>
      </c>
      <c r="I306" s="37">
        <f t="shared" si="24"/>
        <v>45888.832828738399</v>
      </c>
      <c r="J306" s="25" t="str">
        <f t="shared" si="25"/>
        <v>NKHT2508/03124</v>
      </c>
      <c r="K306" s="77">
        <v>3124</v>
      </c>
      <c r="L306" s="27" t="s">
        <v>25</v>
      </c>
      <c r="M306" s="25" t="str">
        <f>Sheet1!A306</f>
        <v>00132508</v>
      </c>
      <c r="N306" s="28">
        <f t="shared" si="26"/>
        <v>45888.832828738399</v>
      </c>
      <c r="O306" s="25" t="str">
        <f>Sheet1!C306</f>
        <v>WIN</v>
      </c>
      <c r="S306" s="25" t="str">
        <f>Sheet1!N306</f>
        <v>5794 WM+ HCM 244 Phạm Hữu Lầu</v>
      </c>
      <c r="V306" s="25" t="str">
        <f t="shared" si="27"/>
        <v>5794 WM+ HCM 244 Phạm Hữu Lầu</v>
      </c>
      <c r="Y306" s="25" t="str">
        <f>Sheet1!X306</f>
        <v>CC300</v>
      </c>
      <c r="AB306" s="24" t="s">
        <v>2229</v>
      </c>
      <c r="AC306" s="24" t="s">
        <v>2230</v>
      </c>
      <c r="AE306" s="29">
        <f>Sheet1!U306</f>
        <v>1</v>
      </c>
      <c r="AG306" s="29">
        <f>Sheet1!T306</f>
        <v>74250</v>
      </c>
      <c r="AH306" s="30">
        <f t="shared" si="28"/>
        <v>74250</v>
      </c>
      <c r="AL306" s="32">
        <v>8</v>
      </c>
      <c r="AN306" s="29">
        <f t="shared" si="29"/>
        <v>5940</v>
      </c>
      <c r="AO306" s="33" t="s">
        <v>2231</v>
      </c>
      <c r="AQ306" s="34" t="s">
        <v>2232</v>
      </c>
      <c r="AR306" s="34" t="s">
        <v>2233</v>
      </c>
      <c r="AS306" s="34" t="s">
        <v>2234</v>
      </c>
    </row>
    <row r="307" spans="3:45">
      <c r="C307" s="23" t="str">
        <f>VLOOKUP(O307,'[1]mã đối tượng'!$C:$F,4,0)</f>
        <v>N</v>
      </c>
      <c r="D307" s="24" t="s">
        <v>848</v>
      </c>
      <c r="E307" s="24" t="s">
        <v>24</v>
      </c>
      <c r="F307" s="37">
        <f>Sheet1!E307</f>
        <v>45888.832828738399</v>
      </c>
      <c r="G307" s="37">
        <f>Sheet1!F307</f>
        <v>45888.832828738399</v>
      </c>
      <c r="H307" s="25">
        <f>Sheet1!B307</f>
        <v>9105824105</v>
      </c>
      <c r="I307" s="37">
        <f t="shared" si="24"/>
        <v>45888.832828738399</v>
      </c>
      <c r="J307" s="25" t="str">
        <f t="shared" si="25"/>
        <v>NKHT2508/03125</v>
      </c>
      <c r="K307" s="77">
        <v>3125</v>
      </c>
      <c r="L307" s="27" t="s">
        <v>25</v>
      </c>
      <c r="M307" s="25" t="str">
        <f>Sheet1!A307</f>
        <v>00132508</v>
      </c>
      <c r="N307" s="28">
        <f t="shared" si="26"/>
        <v>45888.832828738399</v>
      </c>
      <c r="O307" s="25" t="str">
        <f>Sheet1!C307</f>
        <v>WIN</v>
      </c>
      <c r="S307" s="25" t="str">
        <f>Sheet1!N307</f>
        <v>5794 WM+ HCM 244 Phạm Hữu Lầu</v>
      </c>
      <c r="V307" s="25" t="str">
        <f t="shared" si="27"/>
        <v>5794 WM+ HCM 244 Phạm Hữu Lầu</v>
      </c>
      <c r="Y307" s="25" t="str">
        <f>Sheet1!X307</f>
        <v>GTLX250G</v>
      </c>
      <c r="AB307" s="24" t="s">
        <v>2229</v>
      </c>
      <c r="AC307" s="24" t="s">
        <v>2230</v>
      </c>
      <c r="AE307" s="29">
        <f>Sheet1!U307</f>
        <v>2</v>
      </c>
      <c r="AG307" s="29">
        <f>Sheet1!T307</f>
        <v>50182</v>
      </c>
      <c r="AH307" s="30">
        <f t="shared" si="28"/>
        <v>100364</v>
      </c>
      <c r="AL307" s="32">
        <v>8</v>
      </c>
      <c r="AN307" s="29">
        <f t="shared" si="29"/>
        <v>8029.12</v>
      </c>
      <c r="AO307" s="33" t="s">
        <v>2231</v>
      </c>
      <c r="AQ307" s="34" t="s">
        <v>2232</v>
      </c>
      <c r="AR307" s="34" t="s">
        <v>2233</v>
      </c>
      <c r="AS307" s="34" t="s">
        <v>2234</v>
      </c>
    </row>
    <row r="308" spans="3:45">
      <c r="C308" s="23" t="str">
        <f>VLOOKUP(O308,'[1]mã đối tượng'!$C:$F,4,0)</f>
        <v>N</v>
      </c>
      <c r="D308" s="24" t="s">
        <v>848</v>
      </c>
      <c r="E308" s="24" t="s">
        <v>24</v>
      </c>
      <c r="F308" s="37">
        <f>Sheet1!E308</f>
        <v>45888.832828738399</v>
      </c>
      <c r="G308" s="37">
        <f>Sheet1!F308</f>
        <v>45888.832828738399</v>
      </c>
      <c r="H308" s="25">
        <f>Sheet1!B308</f>
        <v>9105824105</v>
      </c>
      <c r="I308" s="37">
        <f t="shared" si="24"/>
        <v>45888.832828738399</v>
      </c>
      <c r="J308" s="25" t="str">
        <f t="shared" si="25"/>
        <v>NKHT2508/03126</v>
      </c>
      <c r="K308" s="77">
        <v>3126</v>
      </c>
      <c r="L308" s="27" t="s">
        <v>25</v>
      </c>
      <c r="M308" s="25" t="str">
        <f>Sheet1!A308</f>
        <v>00132508</v>
      </c>
      <c r="N308" s="28">
        <f t="shared" si="26"/>
        <v>45888.832828738399</v>
      </c>
      <c r="O308" s="25" t="str">
        <f>Sheet1!C308</f>
        <v>WIN</v>
      </c>
      <c r="S308" s="25" t="str">
        <f>Sheet1!N308</f>
        <v>5794 WM+ HCM 244 Phạm Hữu Lầu</v>
      </c>
      <c r="V308" s="25" t="str">
        <f t="shared" si="27"/>
        <v>5794 WM+ HCM 244 Phạm Hữu Lầu</v>
      </c>
      <c r="Y308" s="25" t="str">
        <f>Sheet1!X308</f>
        <v>MNH250</v>
      </c>
      <c r="AB308" s="24" t="s">
        <v>2229</v>
      </c>
      <c r="AC308" s="24" t="s">
        <v>2230</v>
      </c>
      <c r="AE308" s="29">
        <f>Sheet1!U308</f>
        <v>1</v>
      </c>
      <c r="AG308" s="29">
        <f>Sheet1!T308</f>
        <v>46000</v>
      </c>
      <c r="AH308" s="30">
        <f t="shared" si="28"/>
        <v>46000</v>
      </c>
      <c r="AL308" s="32">
        <v>8</v>
      </c>
      <c r="AN308" s="29">
        <f t="shared" si="29"/>
        <v>3680</v>
      </c>
      <c r="AO308" s="33" t="s">
        <v>2231</v>
      </c>
      <c r="AQ308" s="34" t="s">
        <v>2232</v>
      </c>
      <c r="AR308" s="34" t="s">
        <v>2233</v>
      </c>
      <c r="AS308" s="34" t="s">
        <v>2234</v>
      </c>
    </row>
    <row r="309" spans="3:45">
      <c r="C309" s="23" t="str">
        <f>VLOOKUP(O309,'[1]mã đối tượng'!$C:$F,4,0)</f>
        <v>B</v>
      </c>
      <c r="D309" s="24" t="s">
        <v>848</v>
      </c>
      <c r="E309" s="24" t="s">
        <v>24</v>
      </c>
      <c r="F309" s="37">
        <f>Sheet1!E309</f>
        <v>45888.833198113403</v>
      </c>
      <c r="G309" s="37">
        <f>Sheet1!F309</f>
        <v>45888.833198113403</v>
      </c>
      <c r="H309" s="25">
        <f>Sheet1!B309</f>
        <v>9105824106</v>
      </c>
      <c r="I309" s="37">
        <f t="shared" si="24"/>
        <v>45888.833198113403</v>
      </c>
      <c r="J309" s="25" t="str">
        <f t="shared" si="25"/>
        <v>NKHT2508/03127</v>
      </c>
      <c r="K309" s="77">
        <v>3127</v>
      </c>
      <c r="L309" s="27" t="s">
        <v>25</v>
      </c>
      <c r="M309" s="25" t="str">
        <f>Sheet1!A309</f>
        <v>00027789</v>
      </c>
      <c r="N309" s="28">
        <f t="shared" si="26"/>
        <v>45888.833198113403</v>
      </c>
      <c r="O309" s="25" t="str">
        <f>Sheet1!C309</f>
        <v>WIN-020</v>
      </c>
      <c r="S309" s="25" t="str">
        <f>Sheet1!N309</f>
        <v>6167 WM+ THA Chợ Đông Vệ</v>
      </c>
      <c r="V309" s="25" t="str">
        <f t="shared" si="27"/>
        <v>6167 WM+ THA Chợ Đông Vệ</v>
      </c>
      <c r="Y309" s="25" t="str">
        <f>Sheet1!X309</f>
        <v>GM500</v>
      </c>
      <c r="AB309" s="24" t="s">
        <v>2229</v>
      </c>
      <c r="AC309" s="24" t="s">
        <v>2230</v>
      </c>
      <c r="AE309" s="29">
        <f>Sheet1!U309</f>
        <v>1</v>
      </c>
      <c r="AG309" s="29">
        <f>Sheet1!T309</f>
        <v>111058</v>
      </c>
      <c r="AH309" s="30">
        <f t="shared" si="28"/>
        <v>111058</v>
      </c>
      <c r="AL309" s="32">
        <v>8</v>
      </c>
      <c r="AN309" s="29">
        <f t="shared" si="29"/>
        <v>8884.64</v>
      </c>
      <c r="AO309" s="33" t="s">
        <v>2231</v>
      </c>
      <c r="AQ309" s="34" t="s">
        <v>2232</v>
      </c>
      <c r="AR309" s="34" t="s">
        <v>2233</v>
      </c>
      <c r="AS309" s="34" t="s">
        <v>2234</v>
      </c>
    </row>
    <row r="310" spans="3:45">
      <c r="C310" s="23" t="str">
        <f>VLOOKUP(O310,'[1]mã đối tượng'!$C:$F,4,0)</f>
        <v>B</v>
      </c>
      <c r="D310" s="24" t="s">
        <v>848</v>
      </c>
      <c r="E310" s="24" t="s">
        <v>24</v>
      </c>
      <c r="F310" s="37">
        <f>Sheet1!E310</f>
        <v>45888.833198113403</v>
      </c>
      <c r="G310" s="37">
        <f>Sheet1!F310</f>
        <v>45888.833198113403</v>
      </c>
      <c r="H310" s="25">
        <f>Sheet1!B310</f>
        <v>9105824106</v>
      </c>
      <c r="I310" s="37">
        <f t="shared" si="24"/>
        <v>45888.833198113403</v>
      </c>
      <c r="J310" s="25" t="str">
        <f t="shared" si="25"/>
        <v>NKHT2508/03128</v>
      </c>
      <c r="K310" s="77">
        <v>3128</v>
      </c>
      <c r="L310" s="27" t="s">
        <v>25</v>
      </c>
      <c r="M310" s="25" t="str">
        <f>Sheet1!A310</f>
        <v>00027789</v>
      </c>
      <c r="N310" s="28">
        <f t="shared" si="26"/>
        <v>45888.833198113403</v>
      </c>
      <c r="O310" s="25" t="str">
        <f>Sheet1!C310</f>
        <v>WIN-020</v>
      </c>
      <c r="S310" s="25" t="str">
        <f>Sheet1!N310</f>
        <v>6167 WM+ THA Chợ Đông Vệ</v>
      </c>
      <c r="V310" s="25" t="str">
        <f t="shared" si="27"/>
        <v>6167 WM+ THA Chợ Đông Vệ</v>
      </c>
      <c r="Y310" s="25" t="str">
        <f>Sheet1!X310</f>
        <v>GTLX250G</v>
      </c>
      <c r="AB310" s="24" t="s">
        <v>2229</v>
      </c>
      <c r="AC310" s="24" t="s">
        <v>2230</v>
      </c>
      <c r="AE310" s="29">
        <f>Sheet1!U310</f>
        <v>1</v>
      </c>
      <c r="AG310" s="29">
        <f>Sheet1!T310</f>
        <v>50182</v>
      </c>
      <c r="AH310" s="30">
        <f t="shared" si="28"/>
        <v>50182</v>
      </c>
      <c r="AL310" s="32">
        <v>8</v>
      </c>
      <c r="AN310" s="29">
        <f t="shared" si="29"/>
        <v>4014.56</v>
      </c>
      <c r="AO310" s="33" t="s">
        <v>2231</v>
      </c>
      <c r="AQ310" s="34" t="s">
        <v>2232</v>
      </c>
      <c r="AR310" s="34" t="s">
        <v>2233</v>
      </c>
      <c r="AS310" s="34" t="s">
        <v>2234</v>
      </c>
    </row>
    <row r="311" spans="3:45">
      <c r="C311" s="23" t="str">
        <f>VLOOKUP(O311,'[1]mã đối tượng'!$C:$F,4,0)</f>
        <v>B</v>
      </c>
      <c r="D311" s="24" t="s">
        <v>848</v>
      </c>
      <c r="E311" s="24" t="s">
        <v>24</v>
      </c>
      <c r="F311" s="37">
        <f>Sheet1!E311</f>
        <v>45888.833198113403</v>
      </c>
      <c r="G311" s="37">
        <f>Sheet1!F311</f>
        <v>45888.833198113403</v>
      </c>
      <c r="H311" s="25">
        <f>Sheet1!B311</f>
        <v>9105824106</v>
      </c>
      <c r="I311" s="37">
        <f t="shared" si="24"/>
        <v>45888.833198113403</v>
      </c>
      <c r="J311" s="25" t="str">
        <f t="shared" si="25"/>
        <v>NKHT2508/03129</v>
      </c>
      <c r="K311" s="77">
        <v>3129</v>
      </c>
      <c r="L311" s="27" t="s">
        <v>25</v>
      </c>
      <c r="M311" s="25" t="str">
        <f>Sheet1!A311</f>
        <v>00027789</v>
      </c>
      <c r="N311" s="28">
        <f t="shared" si="26"/>
        <v>45888.833198113403</v>
      </c>
      <c r="O311" s="25" t="str">
        <f>Sheet1!C311</f>
        <v>WIN-020</v>
      </c>
      <c r="S311" s="25" t="str">
        <f>Sheet1!N311</f>
        <v>6167 WM+ THA Chợ Đông Vệ</v>
      </c>
      <c r="V311" s="25" t="str">
        <f t="shared" si="27"/>
        <v>6167 WM+ THA Chợ Đông Vệ</v>
      </c>
      <c r="Y311" s="25" t="str">
        <f>Sheet1!X311</f>
        <v>MNH250</v>
      </c>
      <c r="AB311" s="24" t="s">
        <v>2229</v>
      </c>
      <c r="AC311" s="24" t="s">
        <v>2230</v>
      </c>
      <c r="AE311" s="29">
        <f>Sheet1!U311</f>
        <v>2</v>
      </c>
      <c r="AG311" s="29">
        <f>Sheet1!T311</f>
        <v>46000</v>
      </c>
      <c r="AH311" s="30">
        <f t="shared" si="28"/>
        <v>92000</v>
      </c>
      <c r="AL311" s="32">
        <v>8</v>
      </c>
      <c r="AN311" s="29">
        <f t="shared" si="29"/>
        <v>7360</v>
      </c>
      <c r="AO311" s="33" t="s">
        <v>2231</v>
      </c>
      <c r="AQ311" s="34" t="s">
        <v>2232</v>
      </c>
      <c r="AR311" s="34" t="s">
        <v>2233</v>
      </c>
      <c r="AS311" s="34" t="s">
        <v>2234</v>
      </c>
    </row>
    <row r="312" spans="3:45">
      <c r="C312" s="23" t="str">
        <f>VLOOKUP(O312,'[1]mã đối tượng'!$C:$F,4,0)</f>
        <v>N</v>
      </c>
      <c r="D312" s="24" t="s">
        <v>848</v>
      </c>
      <c r="E312" s="24" t="s">
        <v>24</v>
      </c>
      <c r="F312" s="37">
        <f>Sheet1!E312</f>
        <v>45888.834455057899</v>
      </c>
      <c r="G312" s="37">
        <f>Sheet1!F312</f>
        <v>45888.834455057899</v>
      </c>
      <c r="H312" s="25">
        <f>Sheet1!B312</f>
        <v>9105824083</v>
      </c>
      <c r="I312" s="37">
        <f t="shared" si="24"/>
        <v>45888.834455057899</v>
      </c>
      <c r="J312" s="25" t="str">
        <f t="shared" si="25"/>
        <v>NKHT2508/03130</v>
      </c>
      <c r="K312" s="77">
        <v>3130</v>
      </c>
      <c r="L312" s="27" t="s">
        <v>25</v>
      </c>
      <c r="M312" s="25" t="str">
        <f>Sheet1!A312</f>
        <v>00066684</v>
      </c>
      <c r="N312" s="28">
        <f t="shared" si="26"/>
        <v>45888.834455057899</v>
      </c>
      <c r="O312" s="25" t="str">
        <f>Sheet1!C312</f>
        <v>WIN-009</v>
      </c>
      <c r="S312" s="25" t="str">
        <f>Sheet1!N312</f>
        <v>6645 WIN DNG 197 Phan Đăng Lưu</v>
      </c>
      <c r="V312" s="25" t="str">
        <f t="shared" si="27"/>
        <v>6645 WIN DNG 197 Phan Đăng Lưu</v>
      </c>
      <c r="Y312" s="25" t="str">
        <f>Sheet1!X312</f>
        <v>GM500</v>
      </c>
      <c r="AB312" s="24" t="s">
        <v>2229</v>
      </c>
      <c r="AC312" s="24" t="s">
        <v>2230</v>
      </c>
      <c r="AE312" s="29">
        <f>Sheet1!U312</f>
        <v>1</v>
      </c>
      <c r="AG312" s="29">
        <f>Sheet1!T312</f>
        <v>111058</v>
      </c>
      <c r="AH312" s="30">
        <f t="shared" si="28"/>
        <v>111058</v>
      </c>
      <c r="AL312" s="32">
        <v>8</v>
      </c>
      <c r="AN312" s="29">
        <f t="shared" si="29"/>
        <v>8884.64</v>
      </c>
      <c r="AO312" s="33" t="s">
        <v>2231</v>
      </c>
      <c r="AQ312" s="34" t="s">
        <v>2232</v>
      </c>
      <c r="AR312" s="34" t="s">
        <v>2233</v>
      </c>
      <c r="AS312" s="34" t="s">
        <v>2234</v>
      </c>
    </row>
    <row r="313" spans="3:45">
      <c r="C313" s="23" t="str">
        <f>VLOOKUP(O313,'[1]mã đối tượng'!$C:$F,4,0)</f>
        <v>B</v>
      </c>
      <c r="D313" s="24" t="s">
        <v>848</v>
      </c>
      <c r="E313" s="24" t="s">
        <v>24</v>
      </c>
      <c r="F313" s="37">
        <f>Sheet1!E313</f>
        <v>45888.834862615702</v>
      </c>
      <c r="G313" s="37">
        <f>Sheet1!F313</f>
        <v>45888.834862615702</v>
      </c>
      <c r="H313" s="25">
        <f>Sheet1!B313</f>
        <v>9105824118</v>
      </c>
      <c r="I313" s="37">
        <f t="shared" si="24"/>
        <v>45888.834862615702</v>
      </c>
      <c r="J313" s="25" t="str">
        <f t="shared" si="25"/>
        <v>NKHT2508/03131</v>
      </c>
      <c r="K313" s="77">
        <v>3131</v>
      </c>
      <c r="L313" s="27" t="s">
        <v>25</v>
      </c>
      <c r="M313" s="25" t="str">
        <f>Sheet1!A313</f>
        <v>00027790</v>
      </c>
      <c r="N313" s="28">
        <f t="shared" si="26"/>
        <v>45888.834862615702</v>
      </c>
      <c r="O313" s="25" t="str">
        <f>Sheet1!C313</f>
        <v>WIN-020</v>
      </c>
      <c r="S313" s="25" t="str">
        <f>Sheet1!N313</f>
        <v>3600 WM+ THA 64 Đinh Chương Dương</v>
      </c>
      <c r="V313" s="25" t="str">
        <f t="shared" si="27"/>
        <v>3600 WM+ THA 64 Đinh Chương Dương</v>
      </c>
      <c r="Y313" s="25" t="str">
        <f>Sheet1!X313</f>
        <v>CC300</v>
      </c>
      <c r="AB313" s="24" t="s">
        <v>2229</v>
      </c>
      <c r="AC313" s="24" t="s">
        <v>2230</v>
      </c>
      <c r="AE313" s="29">
        <f>Sheet1!U313</f>
        <v>1</v>
      </c>
      <c r="AG313" s="29">
        <f>Sheet1!T313</f>
        <v>74250</v>
      </c>
      <c r="AH313" s="30">
        <f t="shared" si="28"/>
        <v>74250</v>
      </c>
      <c r="AL313" s="32">
        <v>8</v>
      </c>
      <c r="AN313" s="29">
        <f t="shared" si="29"/>
        <v>5940</v>
      </c>
      <c r="AO313" s="33" t="s">
        <v>2231</v>
      </c>
      <c r="AQ313" s="34" t="s">
        <v>2232</v>
      </c>
      <c r="AR313" s="34" t="s">
        <v>2233</v>
      </c>
      <c r="AS313" s="34" t="s">
        <v>2234</v>
      </c>
    </row>
    <row r="314" spans="3:45">
      <c r="C314" s="23" t="str">
        <f>VLOOKUP(O314,'[1]mã đối tượng'!$C:$F,4,0)</f>
        <v>B</v>
      </c>
      <c r="D314" s="24" t="s">
        <v>848</v>
      </c>
      <c r="E314" s="24" t="s">
        <v>24</v>
      </c>
      <c r="F314" s="37">
        <f>Sheet1!E314</f>
        <v>45888.834862615702</v>
      </c>
      <c r="G314" s="37">
        <f>Sheet1!F314</f>
        <v>45888.834862615702</v>
      </c>
      <c r="H314" s="25">
        <f>Sheet1!B314</f>
        <v>9105824118</v>
      </c>
      <c r="I314" s="37">
        <f t="shared" si="24"/>
        <v>45888.834862615702</v>
      </c>
      <c r="J314" s="25" t="str">
        <f t="shared" si="25"/>
        <v>NKHT2508/03132</v>
      </c>
      <c r="K314" s="77">
        <v>3132</v>
      </c>
      <c r="L314" s="27" t="s">
        <v>25</v>
      </c>
      <c r="M314" s="25" t="str">
        <f>Sheet1!A314</f>
        <v>00027790</v>
      </c>
      <c r="N314" s="28">
        <f t="shared" si="26"/>
        <v>45888.834862615702</v>
      </c>
      <c r="O314" s="25" t="str">
        <f>Sheet1!C314</f>
        <v>WIN-020</v>
      </c>
      <c r="S314" s="25" t="str">
        <f>Sheet1!N314</f>
        <v>3600 WM+ THA 64 Đinh Chương Dương</v>
      </c>
      <c r="V314" s="25" t="str">
        <f t="shared" si="27"/>
        <v>3600 WM+ THA 64 Đinh Chương Dương</v>
      </c>
      <c r="Y314" s="25" t="str">
        <f>Sheet1!X314</f>
        <v>CN300</v>
      </c>
      <c r="AB314" s="24" t="s">
        <v>2229</v>
      </c>
      <c r="AC314" s="24" t="s">
        <v>2230</v>
      </c>
      <c r="AE314" s="29">
        <f>Sheet1!U314</f>
        <v>1</v>
      </c>
      <c r="AG314" s="29">
        <f>Sheet1!T314</f>
        <v>70950</v>
      </c>
      <c r="AH314" s="30">
        <f t="shared" si="28"/>
        <v>70950</v>
      </c>
      <c r="AL314" s="32">
        <v>8</v>
      </c>
      <c r="AN314" s="29">
        <f t="shared" si="29"/>
        <v>5676</v>
      </c>
      <c r="AO314" s="33" t="s">
        <v>2231</v>
      </c>
      <c r="AQ314" s="34" t="s">
        <v>2232</v>
      </c>
      <c r="AR314" s="34" t="s">
        <v>2233</v>
      </c>
      <c r="AS314" s="34" t="s">
        <v>2234</v>
      </c>
    </row>
    <row r="315" spans="3:45">
      <c r="C315" s="23" t="str">
        <f>VLOOKUP(O315,'[1]mã đối tượng'!$C:$F,4,0)</f>
        <v>B</v>
      </c>
      <c r="D315" s="24" t="s">
        <v>848</v>
      </c>
      <c r="E315" s="24" t="s">
        <v>24</v>
      </c>
      <c r="F315" s="37">
        <f>Sheet1!E315</f>
        <v>45888.836846759303</v>
      </c>
      <c r="G315" s="37">
        <f>Sheet1!F315</f>
        <v>45888.836846759303</v>
      </c>
      <c r="H315" s="25">
        <f>Sheet1!B315</f>
        <v>9105824129</v>
      </c>
      <c r="I315" s="37">
        <f t="shared" si="24"/>
        <v>45888.836846759303</v>
      </c>
      <c r="J315" s="25" t="str">
        <f t="shared" si="25"/>
        <v>NKHT2508/03133</v>
      </c>
      <c r="K315" s="77">
        <v>3133</v>
      </c>
      <c r="L315" s="27" t="s">
        <v>25</v>
      </c>
      <c r="M315" s="25" t="str">
        <f>Sheet1!A315</f>
        <v>00003696</v>
      </c>
      <c r="N315" s="28">
        <f t="shared" si="26"/>
        <v>45888.836846759303</v>
      </c>
      <c r="O315" s="25" t="str">
        <f>Sheet1!C315</f>
        <v>WIN-038</v>
      </c>
      <c r="S315" s="25" t="str">
        <f>Sheet1!N315</f>
        <v>2ASR WM+ TQG Lập Thành, Mỹ Bằng</v>
      </c>
      <c r="V315" s="25" t="str">
        <f t="shared" si="27"/>
        <v>2ASR WM+ TQG Lập Thành, Mỹ Bằng</v>
      </c>
      <c r="Y315" s="25" t="str">
        <f>Sheet1!X315</f>
        <v>CC300</v>
      </c>
      <c r="AB315" s="24" t="s">
        <v>2229</v>
      </c>
      <c r="AC315" s="24" t="s">
        <v>2230</v>
      </c>
      <c r="AE315" s="29">
        <f>Sheet1!U315</f>
        <v>1</v>
      </c>
      <c r="AG315" s="29">
        <f>Sheet1!T315</f>
        <v>74250</v>
      </c>
      <c r="AH315" s="30">
        <f t="shared" si="28"/>
        <v>74250</v>
      </c>
      <c r="AL315" s="32">
        <v>8</v>
      </c>
      <c r="AN315" s="29">
        <f t="shared" si="29"/>
        <v>5940</v>
      </c>
      <c r="AO315" s="33" t="s">
        <v>2231</v>
      </c>
      <c r="AQ315" s="34" t="s">
        <v>2232</v>
      </c>
      <c r="AR315" s="34" t="s">
        <v>2233</v>
      </c>
      <c r="AS315" s="34" t="s">
        <v>2234</v>
      </c>
    </row>
    <row r="316" spans="3:45">
      <c r="C316" s="23" t="str">
        <f>VLOOKUP(O316,'[1]mã đối tượng'!$C:$F,4,0)</f>
        <v>N</v>
      </c>
      <c r="D316" s="24" t="s">
        <v>848</v>
      </c>
      <c r="E316" s="24" t="s">
        <v>24</v>
      </c>
      <c r="F316" s="37">
        <f>Sheet1!E316</f>
        <v>45888.837670254601</v>
      </c>
      <c r="G316" s="37">
        <f>Sheet1!F316</f>
        <v>45888.837670254601</v>
      </c>
      <c r="H316" s="25">
        <f>Sheet1!B316</f>
        <v>9105824084</v>
      </c>
      <c r="I316" s="37">
        <f t="shared" si="24"/>
        <v>45888.837670254601</v>
      </c>
      <c r="J316" s="25" t="str">
        <f t="shared" si="25"/>
        <v>NKHT2508/03134</v>
      </c>
      <c r="K316" s="77">
        <v>3134</v>
      </c>
      <c r="L316" s="27" t="s">
        <v>25</v>
      </c>
      <c r="M316" s="25" t="str">
        <f>Sheet1!A316</f>
        <v>00066685</v>
      </c>
      <c r="N316" s="28">
        <f t="shared" si="26"/>
        <v>45888.837670254601</v>
      </c>
      <c r="O316" s="25" t="str">
        <f>Sheet1!C316</f>
        <v>WIN-009</v>
      </c>
      <c r="S316" s="25" t="str">
        <f>Sheet1!N316</f>
        <v>6645 WIN DNG 197 Phan Đăng Lưu</v>
      </c>
      <c r="V316" s="25" t="str">
        <f t="shared" si="27"/>
        <v>6645 WIN DNG 197 Phan Đăng Lưu</v>
      </c>
      <c r="Y316" s="25" t="str">
        <f>Sheet1!X316</f>
        <v>CN300</v>
      </c>
      <c r="AB316" s="24" t="s">
        <v>2229</v>
      </c>
      <c r="AC316" s="24" t="s">
        <v>2230</v>
      </c>
      <c r="AE316" s="29">
        <f>Sheet1!U316</f>
        <v>1</v>
      </c>
      <c r="AG316" s="29">
        <f>Sheet1!T316</f>
        <v>70950</v>
      </c>
      <c r="AH316" s="30">
        <f t="shared" si="28"/>
        <v>70950</v>
      </c>
      <c r="AL316" s="32">
        <v>8</v>
      </c>
      <c r="AN316" s="29">
        <f t="shared" si="29"/>
        <v>5676</v>
      </c>
      <c r="AO316" s="33" t="s">
        <v>2231</v>
      </c>
      <c r="AQ316" s="34" t="s">
        <v>2232</v>
      </c>
      <c r="AR316" s="34" t="s">
        <v>2233</v>
      </c>
      <c r="AS316" s="34" t="s">
        <v>2234</v>
      </c>
    </row>
    <row r="317" spans="3:45">
      <c r="C317" s="23" t="str">
        <f>VLOOKUP(O317,'[1]mã đối tượng'!$C:$F,4,0)</f>
        <v>B</v>
      </c>
      <c r="D317" s="24" t="s">
        <v>848</v>
      </c>
      <c r="E317" s="24" t="s">
        <v>24</v>
      </c>
      <c r="F317" s="37">
        <f>Sheet1!E317</f>
        <v>45888.839919062499</v>
      </c>
      <c r="G317" s="37">
        <f>Sheet1!F317</f>
        <v>45888.839919062499</v>
      </c>
      <c r="H317" s="25">
        <f>Sheet1!B317</f>
        <v>9105824138</v>
      </c>
      <c r="I317" s="37">
        <f t="shared" si="24"/>
        <v>45888.839919062499</v>
      </c>
      <c r="J317" s="25" t="str">
        <f t="shared" si="25"/>
        <v>NKHT2508/03135</v>
      </c>
      <c r="K317" s="77">
        <v>3135</v>
      </c>
      <c r="L317" s="27" t="s">
        <v>25</v>
      </c>
      <c r="M317" s="25" t="str">
        <f>Sheet1!A317</f>
        <v>00039354</v>
      </c>
      <c r="N317" s="28">
        <f t="shared" si="26"/>
        <v>45888.839919062499</v>
      </c>
      <c r="O317" s="25" t="str">
        <f>Sheet1!C317</f>
        <v>WIN-007</v>
      </c>
      <c r="S317" s="25" t="str">
        <f>Sheet1!N317</f>
        <v>5376 WM+ QNH Số 463 Tổ 66 Khu Diêm Thủy</v>
      </c>
      <c r="V317" s="25" t="str">
        <f t="shared" si="27"/>
        <v>5376 WM+ QNH Số 463 Tổ 66 Khu Diêm Thủy</v>
      </c>
      <c r="Y317" s="25" t="str">
        <f>Sheet1!X317</f>
        <v>CC300</v>
      </c>
      <c r="AB317" s="24" t="s">
        <v>2229</v>
      </c>
      <c r="AC317" s="24" t="s">
        <v>2230</v>
      </c>
      <c r="AE317" s="29">
        <f>Sheet1!U317</f>
        <v>1</v>
      </c>
      <c r="AG317" s="29">
        <f>Sheet1!T317</f>
        <v>74250</v>
      </c>
      <c r="AH317" s="30">
        <f t="shared" si="28"/>
        <v>74250</v>
      </c>
      <c r="AL317" s="32">
        <v>8</v>
      </c>
      <c r="AN317" s="29">
        <f t="shared" si="29"/>
        <v>5940</v>
      </c>
      <c r="AO317" s="33" t="s">
        <v>2231</v>
      </c>
      <c r="AQ317" s="34" t="s">
        <v>2232</v>
      </c>
      <c r="AR317" s="34" t="s">
        <v>2233</v>
      </c>
      <c r="AS317" s="34" t="s">
        <v>2234</v>
      </c>
    </row>
    <row r="318" spans="3:45">
      <c r="C318" s="23" t="str">
        <f>VLOOKUP(O318,'[1]mã đối tượng'!$C:$F,4,0)</f>
        <v>B</v>
      </c>
      <c r="D318" s="24" t="s">
        <v>848</v>
      </c>
      <c r="E318" s="24" t="s">
        <v>24</v>
      </c>
      <c r="F318" s="37">
        <f>Sheet1!E318</f>
        <v>45888.839919062499</v>
      </c>
      <c r="G318" s="37">
        <f>Sheet1!F318</f>
        <v>45888.839919062499</v>
      </c>
      <c r="H318" s="25">
        <f>Sheet1!B318</f>
        <v>9105824138</v>
      </c>
      <c r="I318" s="37">
        <f t="shared" si="24"/>
        <v>45888.839919062499</v>
      </c>
      <c r="J318" s="25" t="str">
        <f t="shared" si="25"/>
        <v>NKHT2508/03136</v>
      </c>
      <c r="K318" s="77">
        <v>3136</v>
      </c>
      <c r="L318" s="27" t="s">
        <v>25</v>
      </c>
      <c r="M318" s="25" t="str">
        <f>Sheet1!A318</f>
        <v>00039354</v>
      </c>
      <c r="N318" s="28">
        <f t="shared" si="26"/>
        <v>45888.839919062499</v>
      </c>
      <c r="O318" s="25" t="str">
        <f>Sheet1!C318</f>
        <v>WIN-007</v>
      </c>
      <c r="S318" s="25" t="str">
        <f>Sheet1!N318</f>
        <v>5376 WM+ QNH Số 463 Tổ 66 Khu Diêm Thủy</v>
      </c>
      <c r="V318" s="25" t="str">
        <f t="shared" si="27"/>
        <v>5376 WM+ QNH Số 463 Tổ 66 Khu Diêm Thủy</v>
      </c>
      <c r="Y318" s="25" t="str">
        <f>Sheet1!X318</f>
        <v>MNH250</v>
      </c>
      <c r="AB318" s="24" t="s">
        <v>2229</v>
      </c>
      <c r="AC318" s="24" t="s">
        <v>2230</v>
      </c>
      <c r="AE318" s="29">
        <f>Sheet1!U318</f>
        <v>1</v>
      </c>
      <c r="AG318" s="29">
        <f>Sheet1!T318</f>
        <v>46000</v>
      </c>
      <c r="AH318" s="30">
        <f t="shared" si="28"/>
        <v>46000</v>
      </c>
      <c r="AL318" s="32">
        <v>8</v>
      </c>
      <c r="AN318" s="29">
        <f t="shared" si="29"/>
        <v>3680</v>
      </c>
      <c r="AO318" s="33" t="s">
        <v>2231</v>
      </c>
      <c r="AQ318" s="34" t="s">
        <v>2232</v>
      </c>
      <c r="AR318" s="34" t="s">
        <v>2233</v>
      </c>
      <c r="AS318" s="34" t="s">
        <v>2234</v>
      </c>
    </row>
    <row r="319" spans="3:45">
      <c r="C319" s="23" t="str">
        <f>VLOOKUP(O319,'[1]mã đối tượng'!$C:$F,4,0)</f>
        <v>B</v>
      </c>
      <c r="D319" s="24" t="s">
        <v>848</v>
      </c>
      <c r="E319" s="24" t="s">
        <v>24</v>
      </c>
      <c r="F319" s="37">
        <f>Sheet1!E319</f>
        <v>45888.839919062499</v>
      </c>
      <c r="G319" s="37">
        <f>Sheet1!F319</f>
        <v>45888.839919062499</v>
      </c>
      <c r="H319" s="25">
        <f>Sheet1!B319</f>
        <v>9105824138</v>
      </c>
      <c r="I319" s="37">
        <f t="shared" si="24"/>
        <v>45888.839919062499</v>
      </c>
      <c r="J319" s="25" t="str">
        <f t="shared" si="25"/>
        <v>NKHT2508/03137</v>
      </c>
      <c r="K319" s="77">
        <v>3137</v>
      </c>
      <c r="L319" s="27" t="s">
        <v>25</v>
      </c>
      <c r="M319" s="25" t="str">
        <f>Sheet1!A319</f>
        <v>00039354</v>
      </c>
      <c r="N319" s="28">
        <f t="shared" si="26"/>
        <v>45888.839919062499</v>
      </c>
      <c r="O319" s="25" t="str">
        <f>Sheet1!C319</f>
        <v>WIN-007</v>
      </c>
      <c r="S319" s="25" t="str">
        <f>Sheet1!N319</f>
        <v>5376 WM+ QNH Số 463 Tổ 66 Khu Diêm Thủy</v>
      </c>
      <c r="V319" s="25" t="str">
        <f t="shared" si="27"/>
        <v>5376 WM+ QNH Số 463 Tổ 66 Khu Diêm Thủy</v>
      </c>
      <c r="Y319" s="25" t="str">
        <f>Sheet1!X319</f>
        <v>GTLX250G</v>
      </c>
      <c r="AB319" s="24" t="s">
        <v>2229</v>
      </c>
      <c r="AC319" s="24" t="s">
        <v>2230</v>
      </c>
      <c r="AE319" s="29">
        <f>Sheet1!U319</f>
        <v>4</v>
      </c>
      <c r="AG319" s="29">
        <f>Sheet1!T319</f>
        <v>50182</v>
      </c>
      <c r="AH319" s="30">
        <f t="shared" si="28"/>
        <v>200728</v>
      </c>
      <c r="AL319" s="32">
        <v>8</v>
      </c>
      <c r="AN319" s="29">
        <f t="shared" si="29"/>
        <v>16058.24</v>
      </c>
      <c r="AO319" s="33" t="s">
        <v>2231</v>
      </c>
      <c r="AQ319" s="34" t="s">
        <v>2232</v>
      </c>
      <c r="AR319" s="34" t="s">
        <v>2233</v>
      </c>
      <c r="AS319" s="34" t="s">
        <v>2234</v>
      </c>
    </row>
    <row r="320" spans="3:45">
      <c r="C320" s="23" t="str">
        <f>VLOOKUP(O320,'[1]mã đối tượng'!$C:$F,4,0)</f>
        <v>B</v>
      </c>
      <c r="D320" s="24" t="s">
        <v>848</v>
      </c>
      <c r="E320" s="24" t="s">
        <v>24</v>
      </c>
      <c r="F320" s="37">
        <f>Sheet1!E320</f>
        <v>45888.845108368099</v>
      </c>
      <c r="G320" s="37">
        <f>Sheet1!F320</f>
        <v>45888.845108368099</v>
      </c>
      <c r="H320" s="25">
        <f>Sheet1!B320</f>
        <v>9105824096</v>
      </c>
      <c r="I320" s="37">
        <f t="shared" si="24"/>
        <v>45888.845108368099</v>
      </c>
      <c r="J320" s="25" t="str">
        <f t="shared" si="25"/>
        <v>NKHT2508/03138</v>
      </c>
      <c r="K320" s="77">
        <v>3138</v>
      </c>
      <c r="L320" s="27" t="s">
        <v>25</v>
      </c>
      <c r="M320" s="25" t="str">
        <f>Sheet1!A320</f>
        <v>00405249</v>
      </c>
      <c r="N320" s="28">
        <f t="shared" si="26"/>
        <v>45888.845108368099</v>
      </c>
      <c r="O320" s="25" t="str">
        <f>Sheet1!C320</f>
        <v>WIN-002</v>
      </c>
      <c r="S320" s="25" t="str">
        <f>Sheet1!N320</f>
        <v>3649 WM+ HNI 36  Đức Thắng</v>
      </c>
      <c r="V320" s="25" t="str">
        <f t="shared" si="27"/>
        <v>3649 WM+ HNI 36  Đức Thắng</v>
      </c>
      <c r="Y320" s="25" t="str">
        <f>Sheet1!X320</f>
        <v>CN300</v>
      </c>
      <c r="AB320" s="24" t="s">
        <v>2229</v>
      </c>
      <c r="AC320" s="24" t="s">
        <v>2230</v>
      </c>
      <c r="AE320" s="29">
        <f>Sheet1!U320</f>
        <v>1</v>
      </c>
      <c r="AG320" s="29">
        <f>Sheet1!T320</f>
        <v>70950</v>
      </c>
      <c r="AH320" s="30">
        <f t="shared" si="28"/>
        <v>70950</v>
      </c>
      <c r="AL320" s="32">
        <v>8</v>
      </c>
      <c r="AN320" s="29">
        <f t="shared" si="29"/>
        <v>5676</v>
      </c>
      <c r="AO320" s="33" t="s">
        <v>2231</v>
      </c>
      <c r="AQ320" s="34" t="s">
        <v>2232</v>
      </c>
      <c r="AR320" s="34" t="s">
        <v>2233</v>
      </c>
      <c r="AS320" s="34" t="s">
        <v>2234</v>
      </c>
    </row>
    <row r="321" spans="3:45">
      <c r="C321" s="23" t="str">
        <f>VLOOKUP(O321,'[1]mã đối tượng'!$C:$F,4,0)</f>
        <v>B</v>
      </c>
      <c r="D321" s="24" t="s">
        <v>848</v>
      </c>
      <c r="E321" s="24" t="s">
        <v>24</v>
      </c>
      <c r="F321" s="37">
        <f>Sheet1!E321</f>
        <v>45888.845108368099</v>
      </c>
      <c r="G321" s="37">
        <f>Sheet1!F321</f>
        <v>45888.845108368099</v>
      </c>
      <c r="H321" s="25">
        <f>Sheet1!B321</f>
        <v>9105824096</v>
      </c>
      <c r="I321" s="37">
        <f t="shared" si="24"/>
        <v>45888.845108368099</v>
      </c>
      <c r="J321" s="25" t="str">
        <f t="shared" si="25"/>
        <v>NKHT2508/03139</v>
      </c>
      <c r="K321" s="77">
        <v>3139</v>
      </c>
      <c r="L321" s="27" t="s">
        <v>25</v>
      </c>
      <c r="M321" s="25" t="str">
        <f>Sheet1!A321</f>
        <v>00405249</v>
      </c>
      <c r="N321" s="28">
        <f t="shared" si="26"/>
        <v>45888.845108368099</v>
      </c>
      <c r="O321" s="25" t="str">
        <f>Sheet1!C321</f>
        <v>WIN-002</v>
      </c>
      <c r="S321" s="25" t="str">
        <f>Sheet1!N321</f>
        <v>3649 WM+ HNI 36  Đức Thắng</v>
      </c>
      <c r="V321" s="25" t="str">
        <f t="shared" si="27"/>
        <v>3649 WM+ HNI 36  Đức Thắng</v>
      </c>
      <c r="Y321" s="25" t="str">
        <f>Sheet1!X321</f>
        <v>GTLX250G</v>
      </c>
      <c r="AB321" s="24" t="s">
        <v>2229</v>
      </c>
      <c r="AC321" s="24" t="s">
        <v>2230</v>
      </c>
      <c r="AE321" s="29">
        <f>Sheet1!U321</f>
        <v>1</v>
      </c>
      <c r="AG321" s="29">
        <f>Sheet1!T321</f>
        <v>50182</v>
      </c>
      <c r="AH321" s="30">
        <f t="shared" si="28"/>
        <v>50182</v>
      </c>
      <c r="AL321" s="32">
        <v>8</v>
      </c>
      <c r="AN321" s="29">
        <f t="shared" si="29"/>
        <v>4014.56</v>
      </c>
      <c r="AO321" s="33" t="s">
        <v>2231</v>
      </c>
      <c r="AQ321" s="34" t="s">
        <v>2232</v>
      </c>
      <c r="AR321" s="34" t="s">
        <v>2233</v>
      </c>
      <c r="AS321" s="34" t="s">
        <v>2234</v>
      </c>
    </row>
    <row r="322" spans="3:45">
      <c r="C322" s="23" t="str">
        <f>VLOOKUP(O322,'[1]mã đối tượng'!$C:$F,4,0)</f>
        <v>B</v>
      </c>
      <c r="D322" s="24" t="s">
        <v>848</v>
      </c>
      <c r="E322" s="24" t="s">
        <v>24</v>
      </c>
      <c r="F322" s="37">
        <f>Sheet1!E322</f>
        <v>45888.8565809375</v>
      </c>
      <c r="G322" s="37">
        <f>Sheet1!F322</f>
        <v>45888.8565809375</v>
      </c>
      <c r="H322" s="25">
        <f>Sheet1!B322</f>
        <v>9105824190</v>
      </c>
      <c r="I322" s="37">
        <f t="shared" si="24"/>
        <v>45888.8565809375</v>
      </c>
      <c r="J322" s="25" t="str">
        <f t="shared" si="25"/>
        <v>NKHT2508/03140</v>
      </c>
      <c r="K322" s="77">
        <v>3140</v>
      </c>
      <c r="L322" s="27" t="s">
        <v>25</v>
      </c>
      <c r="M322" s="25" t="str">
        <f>Sheet1!A322</f>
        <v>00027792</v>
      </c>
      <c r="N322" s="28">
        <f t="shared" si="26"/>
        <v>45888.8565809375</v>
      </c>
      <c r="O322" s="25" t="str">
        <f>Sheet1!C322</f>
        <v>WIN-020</v>
      </c>
      <c r="S322" s="25" t="str">
        <f>Sheet1!N322</f>
        <v>2ANQ WM+ THA 178 Bà Triệu</v>
      </c>
      <c r="V322" s="25" t="str">
        <f t="shared" si="27"/>
        <v>2ANQ WM+ THA 178 Bà Triệu</v>
      </c>
      <c r="Y322" s="25" t="str">
        <f>Sheet1!X322</f>
        <v>MNH250</v>
      </c>
      <c r="AB322" s="24" t="s">
        <v>2229</v>
      </c>
      <c r="AC322" s="24" t="s">
        <v>2230</v>
      </c>
      <c r="AE322" s="29">
        <f>Sheet1!U322</f>
        <v>3</v>
      </c>
      <c r="AG322" s="29">
        <f>Sheet1!T322</f>
        <v>46000</v>
      </c>
      <c r="AH322" s="30">
        <f t="shared" si="28"/>
        <v>138000</v>
      </c>
      <c r="AL322" s="32">
        <v>8</v>
      </c>
      <c r="AN322" s="29">
        <f t="shared" si="29"/>
        <v>11040</v>
      </c>
      <c r="AO322" s="33" t="s">
        <v>2231</v>
      </c>
      <c r="AQ322" s="34" t="s">
        <v>2232</v>
      </c>
      <c r="AR322" s="34" t="s">
        <v>2233</v>
      </c>
      <c r="AS322" s="34" t="s">
        <v>2234</v>
      </c>
    </row>
    <row r="323" spans="3:45">
      <c r="C323" s="23" t="str">
        <f>VLOOKUP(O323,'[1]mã đối tượng'!$C:$F,4,0)</f>
        <v>B</v>
      </c>
      <c r="D323" s="24" t="s">
        <v>848</v>
      </c>
      <c r="E323" s="24" t="s">
        <v>24</v>
      </c>
      <c r="F323" s="37">
        <f>Sheet1!E323</f>
        <v>45888.8565809375</v>
      </c>
      <c r="G323" s="37">
        <f>Sheet1!F323</f>
        <v>45888.8565809375</v>
      </c>
      <c r="H323" s="25">
        <f>Sheet1!B323</f>
        <v>9105824190</v>
      </c>
      <c r="I323" s="37">
        <f t="shared" ref="I323:I386" si="30">G323</f>
        <v>45888.8565809375</v>
      </c>
      <c r="J323" s="25" t="str">
        <f t="shared" ref="J323:J386" si="31">"NKHT2508/0"&amp;VALUE(K323)</f>
        <v>NKHT2508/03141</v>
      </c>
      <c r="K323" s="77">
        <v>3141</v>
      </c>
      <c r="L323" s="27" t="s">
        <v>25</v>
      </c>
      <c r="M323" s="25" t="str">
        <f>Sheet1!A323</f>
        <v>00027792</v>
      </c>
      <c r="N323" s="28">
        <f t="shared" ref="N323:N386" si="32">G323</f>
        <v>45888.8565809375</v>
      </c>
      <c r="O323" s="25" t="str">
        <f>Sheet1!C323</f>
        <v>WIN-020</v>
      </c>
      <c r="S323" s="25" t="str">
        <f>Sheet1!N323</f>
        <v>2ANQ WM+ THA 178 Bà Triệu</v>
      </c>
      <c r="V323" s="25" t="str">
        <f t="shared" ref="V323:V386" si="33">S323</f>
        <v>2ANQ WM+ THA 178 Bà Triệu</v>
      </c>
      <c r="Y323" s="25" t="str">
        <f>Sheet1!X323</f>
        <v>CC300</v>
      </c>
      <c r="AB323" s="24" t="s">
        <v>2229</v>
      </c>
      <c r="AC323" s="24" t="s">
        <v>2230</v>
      </c>
      <c r="AE323" s="29">
        <f>Sheet1!U323</f>
        <v>2</v>
      </c>
      <c r="AG323" s="29">
        <f>Sheet1!T323</f>
        <v>74250</v>
      </c>
      <c r="AH323" s="30">
        <f t="shared" ref="AH323:AH386" si="34">AE323*AG323</f>
        <v>148500</v>
      </c>
      <c r="AL323" s="32">
        <v>8</v>
      </c>
      <c r="AN323" s="29">
        <f t="shared" ref="AN323:AN386" si="35">AH323*8%</f>
        <v>11880</v>
      </c>
      <c r="AO323" s="33" t="s">
        <v>2231</v>
      </c>
      <c r="AQ323" s="34" t="s">
        <v>2232</v>
      </c>
      <c r="AR323" s="34" t="s">
        <v>2233</v>
      </c>
      <c r="AS323" s="34" t="s">
        <v>2234</v>
      </c>
    </row>
    <row r="324" spans="3:45">
      <c r="C324" s="23" t="str">
        <f>VLOOKUP(O324,'[1]mã đối tượng'!$C:$F,4,0)</f>
        <v>B</v>
      </c>
      <c r="D324" s="24" t="s">
        <v>848</v>
      </c>
      <c r="E324" s="24" t="s">
        <v>24</v>
      </c>
      <c r="F324" s="37">
        <f>Sheet1!E324</f>
        <v>45888.858108831002</v>
      </c>
      <c r="G324" s="37">
        <f>Sheet1!F324</f>
        <v>45888.858108831002</v>
      </c>
      <c r="H324" s="25">
        <f>Sheet1!B324</f>
        <v>9105824183</v>
      </c>
      <c r="I324" s="37">
        <f t="shared" si="30"/>
        <v>45888.858108831002</v>
      </c>
      <c r="J324" s="25" t="str">
        <f t="shared" si="31"/>
        <v>NKHT2508/03142</v>
      </c>
      <c r="K324" s="77">
        <v>3142</v>
      </c>
      <c r="L324" s="27" t="s">
        <v>25</v>
      </c>
      <c r="M324" s="25" t="str">
        <f>Sheet1!A324</f>
        <v>00011867</v>
      </c>
      <c r="N324" s="28">
        <f t="shared" si="32"/>
        <v>45888.858108831002</v>
      </c>
      <c r="O324" s="25" t="str">
        <f>Sheet1!C324</f>
        <v>WIN-044</v>
      </c>
      <c r="S324" s="25" t="str">
        <f>Sheet1!N324</f>
        <v>6917 WM+ TBH Khánh Mỹ, Hưng Hà</v>
      </c>
      <c r="V324" s="25" t="str">
        <f t="shared" si="33"/>
        <v>6917 WM+ TBH Khánh Mỹ, Hưng Hà</v>
      </c>
      <c r="Y324" s="25" t="str">
        <f>Sheet1!X324</f>
        <v>GM500</v>
      </c>
      <c r="AB324" s="24" t="s">
        <v>2229</v>
      </c>
      <c r="AC324" s="24" t="s">
        <v>2230</v>
      </c>
      <c r="AE324" s="29">
        <f>Sheet1!U324</f>
        <v>1</v>
      </c>
      <c r="AG324" s="29">
        <f>Sheet1!T324</f>
        <v>111058</v>
      </c>
      <c r="AH324" s="30">
        <f t="shared" si="34"/>
        <v>111058</v>
      </c>
      <c r="AL324" s="32">
        <v>8</v>
      </c>
      <c r="AN324" s="29">
        <f t="shared" si="35"/>
        <v>8884.64</v>
      </c>
      <c r="AO324" s="33" t="s">
        <v>2231</v>
      </c>
      <c r="AQ324" s="34" t="s">
        <v>2232</v>
      </c>
      <c r="AR324" s="34" t="s">
        <v>2233</v>
      </c>
      <c r="AS324" s="34" t="s">
        <v>2234</v>
      </c>
    </row>
    <row r="325" spans="3:45">
      <c r="C325" s="23" t="str">
        <f>VLOOKUP(O325,'[1]mã đối tượng'!$C:$F,4,0)</f>
        <v>B</v>
      </c>
      <c r="D325" s="24" t="s">
        <v>848</v>
      </c>
      <c r="E325" s="24" t="s">
        <v>24</v>
      </c>
      <c r="F325" s="37">
        <f>Sheet1!E325</f>
        <v>45888.858464849502</v>
      </c>
      <c r="G325" s="37">
        <f>Sheet1!F325</f>
        <v>45888.858464849502</v>
      </c>
      <c r="H325" s="25">
        <f>Sheet1!B325</f>
        <v>9105824200</v>
      </c>
      <c r="I325" s="37">
        <f t="shared" si="30"/>
        <v>45888.858464849502</v>
      </c>
      <c r="J325" s="25" t="str">
        <f t="shared" si="31"/>
        <v>NKHT2508/03143</v>
      </c>
      <c r="K325" s="77">
        <v>3143</v>
      </c>
      <c r="L325" s="27" t="s">
        <v>25</v>
      </c>
      <c r="M325" s="25" t="str">
        <f>Sheet1!A325</f>
        <v>00405289</v>
      </c>
      <c r="N325" s="28">
        <f t="shared" si="32"/>
        <v>45888.858464849502</v>
      </c>
      <c r="O325" s="25" t="str">
        <f>Sheet1!C325</f>
        <v>WIN-002</v>
      </c>
      <c r="S325" s="25" t="str">
        <f>Sheet1!N325</f>
        <v>2B08 WM+ HNI Lực Canh, Xuân Canh</v>
      </c>
      <c r="V325" s="25" t="str">
        <f t="shared" si="33"/>
        <v>2B08 WM+ HNI Lực Canh, Xuân Canh</v>
      </c>
      <c r="Y325" s="25" t="str">
        <f>Sheet1!X325</f>
        <v>MNH250</v>
      </c>
      <c r="AB325" s="24" t="s">
        <v>2229</v>
      </c>
      <c r="AC325" s="24" t="s">
        <v>2230</v>
      </c>
      <c r="AE325" s="29">
        <f>Sheet1!U325</f>
        <v>2</v>
      </c>
      <c r="AG325" s="29">
        <f>Sheet1!T325</f>
        <v>46000</v>
      </c>
      <c r="AH325" s="30">
        <f t="shared" si="34"/>
        <v>92000</v>
      </c>
      <c r="AL325" s="32">
        <v>8</v>
      </c>
      <c r="AN325" s="29">
        <f t="shared" si="35"/>
        <v>7360</v>
      </c>
      <c r="AO325" s="33" t="s">
        <v>2231</v>
      </c>
      <c r="AQ325" s="34" t="s">
        <v>2232</v>
      </c>
      <c r="AR325" s="34" t="s">
        <v>2233</v>
      </c>
      <c r="AS325" s="34" t="s">
        <v>2234</v>
      </c>
    </row>
    <row r="326" spans="3:45">
      <c r="C326" s="23" t="str">
        <f>VLOOKUP(O326,'[1]mã đối tượng'!$C:$F,4,0)</f>
        <v>B</v>
      </c>
      <c r="D326" s="24" t="s">
        <v>848</v>
      </c>
      <c r="E326" s="24" t="s">
        <v>24</v>
      </c>
      <c r="F326" s="37">
        <f>Sheet1!E326</f>
        <v>45888.858464849502</v>
      </c>
      <c r="G326" s="37">
        <f>Sheet1!F326</f>
        <v>45888.858464849502</v>
      </c>
      <c r="H326" s="25">
        <f>Sheet1!B326</f>
        <v>9105824200</v>
      </c>
      <c r="I326" s="37">
        <f t="shared" si="30"/>
        <v>45888.858464849502</v>
      </c>
      <c r="J326" s="25" t="str">
        <f t="shared" si="31"/>
        <v>NKHT2508/03144</v>
      </c>
      <c r="K326" s="77">
        <v>3144</v>
      </c>
      <c r="L326" s="27" t="s">
        <v>25</v>
      </c>
      <c r="M326" s="25" t="str">
        <f>Sheet1!A326</f>
        <v>00405289</v>
      </c>
      <c r="N326" s="28">
        <f t="shared" si="32"/>
        <v>45888.858464849502</v>
      </c>
      <c r="O326" s="25" t="str">
        <f>Sheet1!C326</f>
        <v>WIN-002</v>
      </c>
      <c r="S326" s="25" t="str">
        <f>Sheet1!N326</f>
        <v>2B08 WM+ HNI Lực Canh, Xuân Canh</v>
      </c>
      <c r="V326" s="25" t="str">
        <f t="shared" si="33"/>
        <v>2B08 WM+ HNI Lực Canh, Xuân Canh</v>
      </c>
      <c r="Y326" s="25" t="str">
        <f>Sheet1!X326</f>
        <v>CGM300</v>
      </c>
      <c r="AB326" s="24" t="s">
        <v>2229</v>
      </c>
      <c r="AC326" s="24" t="s">
        <v>2230</v>
      </c>
      <c r="AE326" s="29">
        <f>Sheet1!U326</f>
        <v>1</v>
      </c>
      <c r="AG326" s="29">
        <f>Sheet1!T326</f>
        <v>73431</v>
      </c>
      <c r="AH326" s="30">
        <f t="shared" si="34"/>
        <v>73431</v>
      </c>
      <c r="AL326" s="32">
        <v>8</v>
      </c>
      <c r="AN326" s="29">
        <f t="shared" si="35"/>
        <v>5874.4800000000005</v>
      </c>
      <c r="AO326" s="33" t="s">
        <v>2231</v>
      </c>
      <c r="AQ326" s="34" t="s">
        <v>2232</v>
      </c>
      <c r="AR326" s="34" t="s">
        <v>2233</v>
      </c>
      <c r="AS326" s="34" t="s">
        <v>2234</v>
      </c>
    </row>
    <row r="327" spans="3:45">
      <c r="C327" s="23" t="str">
        <f>VLOOKUP(O327,'[1]mã đối tượng'!$C:$F,4,0)</f>
        <v>B</v>
      </c>
      <c r="D327" s="24" t="s">
        <v>848</v>
      </c>
      <c r="E327" s="24" t="s">
        <v>24</v>
      </c>
      <c r="F327" s="37">
        <f>Sheet1!E327</f>
        <v>45888.859366550903</v>
      </c>
      <c r="G327" s="37">
        <f>Sheet1!F327</f>
        <v>45888.859366550903</v>
      </c>
      <c r="H327" s="25">
        <f>Sheet1!B327</f>
        <v>9105824193</v>
      </c>
      <c r="I327" s="37">
        <f t="shared" si="30"/>
        <v>45888.859366550903</v>
      </c>
      <c r="J327" s="25" t="str">
        <f t="shared" si="31"/>
        <v>NKHT2508/03145</v>
      </c>
      <c r="K327" s="77">
        <v>3145</v>
      </c>
      <c r="L327" s="27" t="s">
        <v>25</v>
      </c>
      <c r="M327" s="25" t="str">
        <f>Sheet1!A327</f>
        <v>00027793</v>
      </c>
      <c r="N327" s="28">
        <f t="shared" si="32"/>
        <v>45888.859366550903</v>
      </c>
      <c r="O327" s="25" t="str">
        <f>Sheet1!C327</f>
        <v>WIN-020</v>
      </c>
      <c r="S327" s="25" t="str">
        <f>Sheet1!N327</f>
        <v>2ANQ WM+ THA 178 Bà Triệu</v>
      </c>
      <c r="V327" s="25" t="str">
        <f t="shared" si="33"/>
        <v>2ANQ WM+ THA 178 Bà Triệu</v>
      </c>
      <c r="Y327" s="25" t="str">
        <f>Sheet1!X327</f>
        <v>MNH250</v>
      </c>
      <c r="AB327" s="24" t="s">
        <v>2229</v>
      </c>
      <c r="AC327" s="24" t="s">
        <v>2230</v>
      </c>
      <c r="AE327" s="29">
        <f>Sheet1!U327</f>
        <v>2</v>
      </c>
      <c r="AG327" s="29">
        <f>Sheet1!T327</f>
        <v>46000</v>
      </c>
      <c r="AH327" s="30">
        <f t="shared" si="34"/>
        <v>92000</v>
      </c>
      <c r="AL327" s="32">
        <v>8</v>
      </c>
      <c r="AN327" s="29">
        <f t="shared" si="35"/>
        <v>7360</v>
      </c>
      <c r="AO327" s="33" t="s">
        <v>2231</v>
      </c>
      <c r="AQ327" s="34" t="s">
        <v>2232</v>
      </c>
      <c r="AR327" s="34" t="s">
        <v>2233</v>
      </c>
      <c r="AS327" s="34" t="s">
        <v>2234</v>
      </c>
    </row>
    <row r="328" spans="3:45">
      <c r="C328" s="23" t="str">
        <f>VLOOKUP(O328,'[1]mã đối tượng'!$C:$F,4,0)</f>
        <v>B</v>
      </c>
      <c r="D328" s="24" t="s">
        <v>848</v>
      </c>
      <c r="E328" s="24" t="s">
        <v>24</v>
      </c>
      <c r="F328" s="37">
        <f>Sheet1!E328</f>
        <v>45888.860020717599</v>
      </c>
      <c r="G328" s="37">
        <f>Sheet1!F328</f>
        <v>45888.860020717599</v>
      </c>
      <c r="H328" s="25">
        <f>Sheet1!B328</f>
        <v>9105824202</v>
      </c>
      <c r="I328" s="37">
        <f t="shared" si="30"/>
        <v>45888.860020717599</v>
      </c>
      <c r="J328" s="25" t="str">
        <f t="shared" si="31"/>
        <v>NKHT2508/03146</v>
      </c>
      <c r="K328" s="77">
        <v>3146</v>
      </c>
      <c r="L328" s="27" t="s">
        <v>25</v>
      </c>
      <c r="M328" s="25" t="str">
        <f>Sheet1!A328</f>
        <v>00405290</v>
      </c>
      <c r="N328" s="28">
        <f t="shared" si="32"/>
        <v>45888.860020717599</v>
      </c>
      <c r="O328" s="25" t="str">
        <f>Sheet1!C328</f>
        <v>WIN-002</v>
      </c>
      <c r="S328" s="25" t="str">
        <f>Sheet1!N328</f>
        <v>4191 WM+ HNI 77 Tổ 6 Sóc Sơn</v>
      </c>
      <c r="V328" s="25" t="str">
        <f t="shared" si="33"/>
        <v>4191 WM+ HNI 77 Tổ 6 Sóc Sơn</v>
      </c>
      <c r="Y328" s="25" t="str">
        <f>Sheet1!X328</f>
        <v>TH200</v>
      </c>
      <c r="AB328" s="24" t="s">
        <v>2229</v>
      </c>
      <c r="AC328" s="24" t="s">
        <v>2230</v>
      </c>
      <c r="AE328" s="29">
        <f>Sheet1!U328</f>
        <v>3</v>
      </c>
      <c r="AG328" s="29">
        <f>Sheet1!T328</f>
        <v>55595</v>
      </c>
      <c r="AH328" s="30">
        <f t="shared" si="34"/>
        <v>166785</v>
      </c>
      <c r="AL328" s="32">
        <v>8</v>
      </c>
      <c r="AN328" s="29">
        <f t="shared" si="35"/>
        <v>13342.800000000001</v>
      </c>
      <c r="AO328" s="33" t="s">
        <v>2231</v>
      </c>
      <c r="AQ328" s="34" t="s">
        <v>2232</v>
      </c>
      <c r="AR328" s="34" t="s">
        <v>2233</v>
      </c>
      <c r="AS328" s="34" t="s">
        <v>2234</v>
      </c>
    </row>
    <row r="329" spans="3:45">
      <c r="C329" s="23" t="str">
        <f>VLOOKUP(O329,'[1]mã đối tượng'!$C:$F,4,0)</f>
        <v>B</v>
      </c>
      <c r="D329" s="24" t="s">
        <v>848</v>
      </c>
      <c r="E329" s="24" t="s">
        <v>24</v>
      </c>
      <c r="F329" s="37">
        <f>Sheet1!E329</f>
        <v>45888.860020717599</v>
      </c>
      <c r="G329" s="37">
        <f>Sheet1!F329</f>
        <v>45888.860020717599</v>
      </c>
      <c r="H329" s="25">
        <f>Sheet1!B329</f>
        <v>9105824202</v>
      </c>
      <c r="I329" s="37">
        <f t="shared" si="30"/>
        <v>45888.860020717599</v>
      </c>
      <c r="J329" s="25" t="str">
        <f t="shared" si="31"/>
        <v>NKHT2508/03147</v>
      </c>
      <c r="K329" s="77">
        <v>3147</v>
      </c>
      <c r="L329" s="27" t="s">
        <v>25</v>
      </c>
      <c r="M329" s="25" t="str">
        <f>Sheet1!A329</f>
        <v>00405290</v>
      </c>
      <c r="N329" s="28">
        <f t="shared" si="32"/>
        <v>45888.860020717599</v>
      </c>
      <c r="O329" s="25" t="str">
        <f>Sheet1!C329</f>
        <v>WIN-002</v>
      </c>
      <c r="S329" s="25" t="str">
        <f>Sheet1!N329</f>
        <v>4191 WM+ HNI 77 Tổ 6 Sóc Sơn</v>
      </c>
      <c r="V329" s="25" t="str">
        <f t="shared" si="33"/>
        <v>4191 WM+ HNI 77 Tổ 6 Sóc Sơn</v>
      </c>
      <c r="Y329" s="25" t="str">
        <f>Sheet1!X329</f>
        <v>GM500</v>
      </c>
      <c r="AB329" s="24" t="s">
        <v>2229</v>
      </c>
      <c r="AC329" s="24" t="s">
        <v>2230</v>
      </c>
      <c r="AE329" s="29">
        <f>Sheet1!U329</f>
        <v>2</v>
      </c>
      <c r="AG329" s="29">
        <f>Sheet1!T329</f>
        <v>111058</v>
      </c>
      <c r="AH329" s="30">
        <f t="shared" si="34"/>
        <v>222116</v>
      </c>
      <c r="AL329" s="32">
        <v>8</v>
      </c>
      <c r="AN329" s="29">
        <f t="shared" si="35"/>
        <v>17769.28</v>
      </c>
      <c r="AO329" s="33" t="s">
        <v>2231</v>
      </c>
      <c r="AQ329" s="34" t="s">
        <v>2232</v>
      </c>
      <c r="AR329" s="34" t="s">
        <v>2233</v>
      </c>
      <c r="AS329" s="34" t="s">
        <v>2234</v>
      </c>
    </row>
    <row r="330" spans="3:45">
      <c r="C330" s="23" t="str">
        <f>VLOOKUP(O330,'[1]mã đối tượng'!$C:$F,4,0)</f>
        <v>B</v>
      </c>
      <c r="D330" s="24" t="s">
        <v>848</v>
      </c>
      <c r="E330" s="24" t="s">
        <v>24</v>
      </c>
      <c r="F330" s="37">
        <f>Sheet1!E330</f>
        <v>45888.860020717599</v>
      </c>
      <c r="G330" s="37">
        <f>Sheet1!F330</f>
        <v>45888.860020717599</v>
      </c>
      <c r="H330" s="25">
        <f>Sheet1!B330</f>
        <v>9105824202</v>
      </c>
      <c r="I330" s="37">
        <f t="shared" si="30"/>
        <v>45888.860020717599</v>
      </c>
      <c r="J330" s="25" t="str">
        <f t="shared" si="31"/>
        <v>NKHT2508/03148</v>
      </c>
      <c r="K330" s="77">
        <v>3148</v>
      </c>
      <c r="L330" s="27" t="s">
        <v>25</v>
      </c>
      <c r="M330" s="25" t="str">
        <f>Sheet1!A330</f>
        <v>00405290</v>
      </c>
      <c r="N330" s="28">
        <f t="shared" si="32"/>
        <v>45888.860020717599</v>
      </c>
      <c r="O330" s="25" t="str">
        <f>Sheet1!C330</f>
        <v>WIN-002</v>
      </c>
      <c r="S330" s="25" t="str">
        <f>Sheet1!N330</f>
        <v>4191 WM+ HNI 77 Tổ 6 Sóc Sơn</v>
      </c>
      <c r="V330" s="25" t="str">
        <f t="shared" si="33"/>
        <v>4191 WM+ HNI 77 Tổ 6 Sóc Sơn</v>
      </c>
      <c r="Y330" s="25" t="str">
        <f>Sheet1!X330</f>
        <v>CGM300</v>
      </c>
      <c r="AB330" s="24" t="s">
        <v>2229</v>
      </c>
      <c r="AC330" s="24" t="s">
        <v>2230</v>
      </c>
      <c r="AE330" s="29">
        <f>Sheet1!U330</f>
        <v>1</v>
      </c>
      <c r="AG330" s="29">
        <f>Sheet1!T330</f>
        <v>73431</v>
      </c>
      <c r="AH330" s="30">
        <f t="shared" si="34"/>
        <v>73431</v>
      </c>
      <c r="AL330" s="32">
        <v>8</v>
      </c>
      <c r="AN330" s="29">
        <f t="shared" si="35"/>
        <v>5874.4800000000005</v>
      </c>
      <c r="AO330" s="33" t="s">
        <v>2231</v>
      </c>
      <c r="AQ330" s="34" t="s">
        <v>2232</v>
      </c>
      <c r="AR330" s="34" t="s">
        <v>2233</v>
      </c>
      <c r="AS330" s="34" t="s">
        <v>2234</v>
      </c>
    </row>
    <row r="331" spans="3:45">
      <c r="C331" s="23" t="str">
        <f>VLOOKUP(O331,'[1]mã đối tượng'!$C:$F,4,0)</f>
        <v>B</v>
      </c>
      <c r="D331" s="24" t="s">
        <v>848</v>
      </c>
      <c r="E331" s="24" t="s">
        <v>24</v>
      </c>
      <c r="F331" s="37">
        <f>Sheet1!E331</f>
        <v>45888.862081134299</v>
      </c>
      <c r="G331" s="37">
        <f>Sheet1!F331</f>
        <v>45888.862081134299</v>
      </c>
      <c r="H331" s="25">
        <f>Sheet1!B331</f>
        <v>9105824221</v>
      </c>
      <c r="I331" s="37">
        <f t="shared" si="30"/>
        <v>45888.862081134299</v>
      </c>
      <c r="J331" s="25" t="str">
        <f t="shared" si="31"/>
        <v>NKHT2508/03149</v>
      </c>
      <c r="K331" s="77">
        <v>3149</v>
      </c>
      <c r="L331" s="27" t="s">
        <v>25</v>
      </c>
      <c r="M331" s="25" t="str">
        <f>Sheet1!A331</f>
        <v>00016365</v>
      </c>
      <c r="N331" s="28">
        <f t="shared" si="32"/>
        <v>45888.862081134299</v>
      </c>
      <c r="O331" s="25" t="str">
        <f>Sheet1!C331</f>
        <v>WIN-031</v>
      </c>
      <c r="S331" s="25" t="str">
        <f>Sheet1!N331</f>
        <v>4538 WM+ BNH 99 Nguyễn Trãi</v>
      </c>
      <c r="V331" s="25" t="str">
        <f t="shared" si="33"/>
        <v>4538 WM+ BNH 99 Nguyễn Trãi</v>
      </c>
      <c r="Y331" s="25" t="str">
        <f>Sheet1!X331</f>
        <v>GM500</v>
      </c>
      <c r="AB331" s="24" t="s">
        <v>2229</v>
      </c>
      <c r="AC331" s="24" t="s">
        <v>2230</v>
      </c>
      <c r="AE331" s="29">
        <f>Sheet1!U331</f>
        <v>1</v>
      </c>
      <c r="AG331" s="29">
        <f>Sheet1!T331</f>
        <v>111058</v>
      </c>
      <c r="AH331" s="30">
        <f t="shared" si="34"/>
        <v>111058</v>
      </c>
      <c r="AL331" s="32">
        <v>8</v>
      </c>
      <c r="AN331" s="29">
        <f t="shared" si="35"/>
        <v>8884.64</v>
      </c>
      <c r="AO331" s="33" t="s">
        <v>2231</v>
      </c>
      <c r="AQ331" s="34" t="s">
        <v>2232</v>
      </c>
      <c r="AR331" s="34" t="s">
        <v>2233</v>
      </c>
      <c r="AS331" s="34" t="s">
        <v>2234</v>
      </c>
    </row>
    <row r="332" spans="3:45">
      <c r="C332" s="23" t="str">
        <f>VLOOKUP(O332,'[1]mã đối tượng'!$C:$F,4,0)</f>
        <v>B</v>
      </c>
      <c r="D332" s="24" t="s">
        <v>848</v>
      </c>
      <c r="E332" s="24" t="s">
        <v>24</v>
      </c>
      <c r="F332" s="37">
        <f>Sheet1!E332</f>
        <v>45888.862870949102</v>
      </c>
      <c r="G332" s="37">
        <f>Sheet1!F332</f>
        <v>45888.862870949102</v>
      </c>
      <c r="H332" s="25">
        <f>Sheet1!B332</f>
        <v>9105824231</v>
      </c>
      <c r="I332" s="37">
        <f t="shared" si="30"/>
        <v>45888.862870949102</v>
      </c>
      <c r="J332" s="25" t="str">
        <f t="shared" si="31"/>
        <v>NKHT2508/03150</v>
      </c>
      <c r="K332" s="77">
        <v>3150</v>
      </c>
      <c r="L332" s="27" t="s">
        <v>25</v>
      </c>
      <c r="M332" s="25" t="str">
        <f>Sheet1!A332</f>
        <v>00024881</v>
      </c>
      <c r="N332" s="28">
        <f t="shared" si="32"/>
        <v>45888.862870949102</v>
      </c>
      <c r="O332" s="25" t="str">
        <f>Sheet1!C332</f>
        <v>WIN-056</v>
      </c>
      <c r="S332" s="25" t="str">
        <f>Sheet1!N332</f>
        <v>2ANI WM+ HYN 50 Tuệ Tĩnh</v>
      </c>
      <c r="V332" s="25" t="str">
        <f t="shared" si="33"/>
        <v>2ANI WM+ HYN 50 Tuệ Tĩnh</v>
      </c>
      <c r="Y332" s="25" t="str">
        <f>Sheet1!X332</f>
        <v>GM500</v>
      </c>
      <c r="AB332" s="24" t="s">
        <v>2229</v>
      </c>
      <c r="AC332" s="24" t="s">
        <v>2230</v>
      </c>
      <c r="AE332" s="29">
        <f>Sheet1!U332</f>
        <v>1</v>
      </c>
      <c r="AG332" s="29">
        <f>Sheet1!T332</f>
        <v>111058</v>
      </c>
      <c r="AH332" s="30">
        <f t="shared" si="34"/>
        <v>111058</v>
      </c>
      <c r="AL332" s="32">
        <v>8</v>
      </c>
      <c r="AN332" s="29">
        <f t="shared" si="35"/>
        <v>8884.64</v>
      </c>
      <c r="AO332" s="33" t="s">
        <v>2231</v>
      </c>
      <c r="AQ332" s="34" t="s">
        <v>2232</v>
      </c>
      <c r="AR332" s="34" t="s">
        <v>2233</v>
      </c>
      <c r="AS332" s="34" t="s">
        <v>2234</v>
      </c>
    </row>
    <row r="333" spans="3:45">
      <c r="C333" s="23" t="str">
        <f>VLOOKUP(O333,'[1]mã đối tượng'!$C:$F,4,0)</f>
        <v>B</v>
      </c>
      <c r="D333" s="24" t="s">
        <v>848</v>
      </c>
      <c r="E333" s="24" t="s">
        <v>24</v>
      </c>
      <c r="F333" s="37">
        <f>Sheet1!E333</f>
        <v>45888.862870949102</v>
      </c>
      <c r="G333" s="37">
        <f>Sheet1!F333</f>
        <v>45888.862870949102</v>
      </c>
      <c r="H333" s="25">
        <f>Sheet1!B333</f>
        <v>9105824231</v>
      </c>
      <c r="I333" s="37">
        <f t="shared" si="30"/>
        <v>45888.862870949102</v>
      </c>
      <c r="J333" s="25" t="str">
        <f t="shared" si="31"/>
        <v>NKHT2508/03151</v>
      </c>
      <c r="K333" s="77">
        <v>3151</v>
      </c>
      <c r="L333" s="27" t="s">
        <v>25</v>
      </c>
      <c r="M333" s="25" t="str">
        <f>Sheet1!A333</f>
        <v>00024881</v>
      </c>
      <c r="N333" s="28">
        <f t="shared" si="32"/>
        <v>45888.862870949102</v>
      </c>
      <c r="O333" s="25" t="str">
        <f>Sheet1!C333</f>
        <v>WIN-056</v>
      </c>
      <c r="S333" s="25" t="str">
        <f>Sheet1!N333</f>
        <v>2ANI WM+ HYN 50 Tuệ Tĩnh</v>
      </c>
      <c r="V333" s="25" t="str">
        <f t="shared" si="33"/>
        <v>2ANI WM+ HYN 50 Tuệ Tĩnh</v>
      </c>
      <c r="Y333" s="25" t="str">
        <f>Sheet1!X333</f>
        <v>CN300</v>
      </c>
      <c r="AB333" s="24" t="s">
        <v>2229</v>
      </c>
      <c r="AC333" s="24" t="s">
        <v>2230</v>
      </c>
      <c r="AE333" s="29">
        <f>Sheet1!U333</f>
        <v>2</v>
      </c>
      <c r="AG333" s="29">
        <f>Sheet1!T333</f>
        <v>70950</v>
      </c>
      <c r="AH333" s="30">
        <f t="shared" si="34"/>
        <v>141900</v>
      </c>
      <c r="AL333" s="32">
        <v>8</v>
      </c>
      <c r="AN333" s="29">
        <f t="shared" si="35"/>
        <v>11352</v>
      </c>
      <c r="AO333" s="33" t="s">
        <v>2231</v>
      </c>
      <c r="AQ333" s="34" t="s">
        <v>2232</v>
      </c>
      <c r="AR333" s="34" t="s">
        <v>2233</v>
      </c>
      <c r="AS333" s="34" t="s">
        <v>2234</v>
      </c>
    </row>
    <row r="334" spans="3:45">
      <c r="C334" s="23" t="str">
        <f>VLOOKUP(O334,'[1]mã đối tượng'!$C:$F,4,0)</f>
        <v>B</v>
      </c>
      <c r="D334" s="24" t="s">
        <v>848</v>
      </c>
      <c r="E334" s="24" t="s">
        <v>24</v>
      </c>
      <c r="F334" s="37">
        <f>Sheet1!E334</f>
        <v>45888.889649108802</v>
      </c>
      <c r="G334" s="37">
        <f>Sheet1!F334</f>
        <v>45888.889649108802</v>
      </c>
      <c r="H334" s="25">
        <f>Sheet1!B334</f>
        <v>9105824335</v>
      </c>
      <c r="I334" s="37">
        <f t="shared" si="30"/>
        <v>45888.889649108802</v>
      </c>
      <c r="J334" s="25" t="str">
        <f t="shared" si="31"/>
        <v>NKHT2508/03152</v>
      </c>
      <c r="K334" s="77">
        <v>3152</v>
      </c>
      <c r="L334" s="27" t="s">
        <v>25</v>
      </c>
      <c r="M334" s="25" t="str">
        <f>Sheet1!A334</f>
        <v>00405335</v>
      </c>
      <c r="N334" s="28">
        <f t="shared" si="32"/>
        <v>45888.889649108802</v>
      </c>
      <c r="O334" s="25" t="str">
        <f>Sheet1!C334</f>
        <v>WIN-002</v>
      </c>
      <c r="S334" s="25" t="str">
        <f>Sheet1!N334</f>
        <v>2ATC WM+ HNI Cốc Thượng, Hoàng Diệu</v>
      </c>
      <c r="V334" s="25" t="str">
        <f t="shared" si="33"/>
        <v>2ATC WM+ HNI Cốc Thượng, Hoàng Diệu</v>
      </c>
      <c r="Y334" s="25" t="str">
        <f>Sheet1!X334</f>
        <v>GM500</v>
      </c>
      <c r="AB334" s="24" t="s">
        <v>2229</v>
      </c>
      <c r="AC334" s="24" t="s">
        <v>2230</v>
      </c>
      <c r="AE334" s="29">
        <f>Sheet1!U334</f>
        <v>3</v>
      </c>
      <c r="AG334" s="29">
        <f>Sheet1!T334</f>
        <v>111058</v>
      </c>
      <c r="AH334" s="30">
        <f t="shared" si="34"/>
        <v>333174</v>
      </c>
      <c r="AL334" s="32">
        <v>8</v>
      </c>
      <c r="AN334" s="29">
        <f t="shared" si="35"/>
        <v>26653.920000000002</v>
      </c>
      <c r="AO334" s="33" t="s">
        <v>2231</v>
      </c>
      <c r="AQ334" s="34" t="s">
        <v>2232</v>
      </c>
      <c r="AR334" s="34" t="s">
        <v>2233</v>
      </c>
      <c r="AS334" s="34" t="s">
        <v>2234</v>
      </c>
    </row>
    <row r="335" spans="3:45">
      <c r="C335" s="23" t="str">
        <f>VLOOKUP(O335,'[1]mã đối tượng'!$C:$F,4,0)</f>
        <v>B</v>
      </c>
      <c r="D335" s="24" t="s">
        <v>848</v>
      </c>
      <c r="E335" s="24" t="s">
        <v>24</v>
      </c>
      <c r="F335" s="37">
        <f>Sheet1!E335</f>
        <v>45888.895753900499</v>
      </c>
      <c r="G335" s="37">
        <f>Sheet1!F335</f>
        <v>45888.895753900499</v>
      </c>
      <c r="H335" s="25">
        <f>Sheet1!B335</f>
        <v>9105824345</v>
      </c>
      <c r="I335" s="37">
        <f t="shared" si="30"/>
        <v>45888.895753900499</v>
      </c>
      <c r="J335" s="25" t="str">
        <f t="shared" si="31"/>
        <v>NKHT2508/03153</v>
      </c>
      <c r="K335" s="77">
        <v>3153</v>
      </c>
      <c r="L335" s="27" t="s">
        <v>25</v>
      </c>
      <c r="M335" s="25" t="str">
        <f>Sheet1!A335</f>
        <v>00027796</v>
      </c>
      <c r="N335" s="28">
        <f t="shared" si="32"/>
        <v>45888.895753900499</v>
      </c>
      <c r="O335" s="25" t="str">
        <f>Sheet1!C335</f>
        <v>WIN-020</v>
      </c>
      <c r="S335" s="25" t="str">
        <f>Sheet1!N335</f>
        <v>2ANQ WM+ THA 178 Bà Triệu</v>
      </c>
      <c r="V335" s="25" t="str">
        <f t="shared" si="33"/>
        <v>2ANQ WM+ THA 178 Bà Triệu</v>
      </c>
      <c r="Y335" s="25" t="str">
        <f>Sheet1!X335</f>
        <v>GTLX250G</v>
      </c>
      <c r="AB335" s="24" t="s">
        <v>2229</v>
      </c>
      <c r="AC335" s="24" t="s">
        <v>2230</v>
      </c>
      <c r="AE335" s="29">
        <f>Sheet1!U335</f>
        <v>1</v>
      </c>
      <c r="AG335" s="29">
        <f>Sheet1!T335</f>
        <v>50182</v>
      </c>
      <c r="AH335" s="30">
        <f t="shared" si="34"/>
        <v>50182</v>
      </c>
      <c r="AL335" s="32">
        <v>8</v>
      </c>
      <c r="AN335" s="29">
        <f t="shared" si="35"/>
        <v>4014.56</v>
      </c>
      <c r="AO335" s="33" t="s">
        <v>2231</v>
      </c>
      <c r="AQ335" s="34" t="s">
        <v>2232</v>
      </c>
      <c r="AR335" s="34" t="s">
        <v>2233</v>
      </c>
      <c r="AS335" s="34" t="s">
        <v>2234</v>
      </c>
    </row>
    <row r="336" spans="3:45">
      <c r="C336" s="23" t="str">
        <f>VLOOKUP(O336,'[1]mã đối tượng'!$C:$F,4,0)</f>
        <v>N</v>
      </c>
      <c r="D336" s="24" t="s">
        <v>848</v>
      </c>
      <c r="E336" s="24" t="s">
        <v>24</v>
      </c>
      <c r="F336" s="37">
        <f>Sheet1!E336</f>
        <v>45888.905040393503</v>
      </c>
      <c r="G336" s="37">
        <f>Sheet1!F336</f>
        <v>45888.905040393503</v>
      </c>
      <c r="H336" s="25">
        <f>Sheet1!B336</f>
        <v>9105824424</v>
      </c>
      <c r="I336" s="37">
        <f t="shared" si="30"/>
        <v>45888.905040393503</v>
      </c>
      <c r="J336" s="25" t="str">
        <f t="shared" si="31"/>
        <v>NKHT2508/03154</v>
      </c>
      <c r="K336" s="77">
        <v>3154</v>
      </c>
      <c r="L336" s="27" t="s">
        <v>25</v>
      </c>
      <c r="M336" s="25" t="str">
        <f>Sheet1!A336</f>
        <v>00132534</v>
      </c>
      <c r="N336" s="28">
        <f t="shared" si="32"/>
        <v>45888.905040393503</v>
      </c>
      <c r="O336" s="25" t="str">
        <f>Sheet1!C336</f>
        <v>WIN</v>
      </c>
      <c r="S336" s="25" t="str">
        <f>Sheet1!N336</f>
        <v>6228 WM+ HCM 98/5A-5B Ấp Dân Thắng 2</v>
      </c>
      <c r="V336" s="25" t="str">
        <f t="shared" si="33"/>
        <v>6228 WM+ HCM 98/5A-5B Ấp Dân Thắng 2</v>
      </c>
      <c r="Y336" s="25" t="str">
        <f>Sheet1!X336</f>
        <v>GM500</v>
      </c>
      <c r="AB336" s="24" t="s">
        <v>2229</v>
      </c>
      <c r="AC336" s="24" t="s">
        <v>2230</v>
      </c>
      <c r="AE336" s="29">
        <f>Sheet1!U336</f>
        <v>4</v>
      </c>
      <c r="AG336" s="29">
        <f>Sheet1!T336</f>
        <v>111058</v>
      </c>
      <c r="AH336" s="30">
        <f t="shared" si="34"/>
        <v>444232</v>
      </c>
      <c r="AL336" s="32">
        <v>8</v>
      </c>
      <c r="AN336" s="29">
        <f t="shared" si="35"/>
        <v>35538.559999999998</v>
      </c>
      <c r="AO336" s="33" t="s">
        <v>2231</v>
      </c>
      <c r="AQ336" s="34" t="s">
        <v>2232</v>
      </c>
      <c r="AR336" s="34" t="s">
        <v>2233</v>
      </c>
      <c r="AS336" s="34" t="s">
        <v>2234</v>
      </c>
    </row>
    <row r="337" spans="3:45">
      <c r="C337" s="23" t="str">
        <f>VLOOKUP(O337,'[1]mã đối tượng'!$C:$F,4,0)</f>
        <v>N</v>
      </c>
      <c r="D337" s="24" t="s">
        <v>848</v>
      </c>
      <c r="E337" s="24" t="s">
        <v>24</v>
      </c>
      <c r="F337" s="37">
        <f>Sheet1!E337</f>
        <v>45888.905040393503</v>
      </c>
      <c r="G337" s="37">
        <f>Sheet1!F337</f>
        <v>45888.905040393503</v>
      </c>
      <c r="H337" s="25">
        <f>Sheet1!B337</f>
        <v>9105824424</v>
      </c>
      <c r="I337" s="37">
        <f t="shared" si="30"/>
        <v>45888.905040393503</v>
      </c>
      <c r="J337" s="25" t="str">
        <f t="shared" si="31"/>
        <v>NKHT2508/03155</v>
      </c>
      <c r="K337" s="77">
        <v>3155</v>
      </c>
      <c r="L337" s="27" t="s">
        <v>25</v>
      </c>
      <c r="M337" s="25" t="str">
        <f>Sheet1!A337</f>
        <v>00132534</v>
      </c>
      <c r="N337" s="28">
        <f t="shared" si="32"/>
        <v>45888.905040393503</v>
      </c>
      <c r="O337" s="25" t="str">
        <f>Sheet1!C337</f>
        <v>WIN</v>
      </c>
      <c r="S337" s="25" t="str">
        <f>Sheet1!N337</f>
        <v>6228 WM+ HCM 98/5A-5B Ấp Dân Thắng 2</v>
      </c>
      <c r="V337" s="25" t="str">
        <f t="shared" si="33"/>
        <v>6228 WM+ HCM 98/5A-5B Ấp Dân Thắng 2</v>
      </c>
      <c r="Y337" s="25" t="str">
        <f>Sheet1!X337</f>
        <v>TH200</v>
      </c>
      <c r="AB337" s="24" t="s">
        <v>2229</v>
      </c>
      <c r="AC337" s="24" t="s">
        <v>2230</v>
      </c>
      <c r="AE337" s="29">
        <f>Sheet1!U337</f>
        <v>3</v>
      </c>
      <c r="AG337" s="29">
        <f>Sheet1!T337</f>
        <v>55595</v>
      </c>
      <c r="AH337" s="30">
        <f t="shared" si="34"/>
        <v>166785</v>
      </c>
      <c r="AL337" s="32">
        <v>8</v>
      </c>
      <c r="AN337" s="29">
        <f t="shared" si="35"/>
        <v>13342.800000000001</v>
      </c>
      <c r="AO337" s="33" t="s">
        <v>2231</v>
      </c>
      <c r="AQ337" s="34" t="s">
        <v>2232</v>
      </c>
      <c r="AR337" s="34" t="s">
        <v>2233</v>
      </c>
      <c r="AS337" s="34" t="s">
        <v>2234</v>
      </c>
    </row>
    <row r="338" spans="3:45">
      <c r="C338" s="23" t="str">
        <f>VLOOKUP(O338,'[1]mã đối tượng'!$C:$F,4,0)</f>
        <v>B</v>
      </c>
      <c r="D338" s="24" t="s">
        <v>848</v>
      </c>
      <c r="E338" s="24" t="s">
        <v>24</v>
      </c>
      <c r="F338" s="37">
        <f>Sheet1!E338</f>
        <v>45888.905953969901</v>
      </c>
      <c r="G338" s="37">
        <f>Sheet1!F338</f>
        <v>45888.905953969901</v>
      </c>
      <c r="H338" s="25">
        <f>Sheet1!B338</f>
        <v>9105824439</v>
      </c>
      <c r="I338" s="37">
        <f t="shared" si="30"/>
        <v>45888.905953969901</v>
      </c>
      <c r="J338" s="25" t="str">
        <f t="shared" si="31"/>
        <v>NKHT2508/03156</v>
      </c>
      <c r="K338" s="77">
        <v>3156</v>
      </c>
      <c r="L338" s="27" t="s">
        <v>25</v>
      </c>
      <c r="M338" s="25" t="str">
        <f>Sheet1!A338</f>
        <v>00008991</v>
      </c>
      <c r="N338" s="28">
        <f t="shared" si="32"/>
        <v>45888.905953969901</v>
      </c>
      <c r="O338" s="25" t="str">
        <f>Sheet1!C338</f>
        <v>WIN-070</v>
      </c>
      <c r="S338" s="25" t="str">
        <f>Sheet1!N338</f>
        <v>5035 WM+ QTI 150 Nguyễn Du</v>
      </c>
      <c r="V338" s="25" t="str">
        <f t="shared" si="33"/>
        <v>5035 WM+ QTI 150 Nguyễn Du</v>
      </c>
      <c r="Y338" s="25" t="str">
        <f>Sheet1!X338</f>
        <v>GL250KT</v>
      </c>
      <c r="AB338" s="24" t="s">
        <v>2229</v>
      </c>
      <c r="AC338" s="24" t="s">
        <v>2230</v>
      </c>
      <c r="AE338" s="29">
        <f>Sheet1!U338</f>
        <v>1</v>
      </c>
      <c r="AG338" s="29">
        <f>Sheet1!T338</f>
        <v>49500</v>
      </c>
      <c r="AH338" s="30">
        <f t="shared" si="34"/>
        <v>49500</v>
      </c>
      <c r="AL338" s="32">
        <v>8</v>
      </c>
      <c r="AN338" s="29">
        <f t="shared" si="35"/>
        <v>3960</v>
      </c>
      <c r="AO338" s="33" t="s">
        <v>2231</v>
      </c>
      <c r="AQ338" s="34" t="s">
        <v>2232</v>
      </c>
      <c r="AR338" s="34" t="s">
        <v>2233</v>
      </c>
      <c r="AS338" s="34" t="s">
        <v>2234</v>
      </c>
    </row>
    <row r="339" spans="3:45">
      <c r="C339" s="23" t="str">
        <f>VLOOKUP(O339,'[1]mã đối tượng'!$C:$F,4,0)</f>
        <v>B</v>
      </c>
      <c r="D339" s="24" t="s">
        <v>848</v>
      </c>
      <c r="E339" s="24" t="s">
        <v>24</v>
      </c>
      <c r="F339" s="37">
        <f>Sheet1!E339</f>
        <v>45888.915178044001</v>
      </c>
      <c r="G339" s="37">
        <f>Sheet1!F339</f>
        <v>45888.915178044001</v>
      </c>
      <c r="H339" s="25">
        <f>Sheet1!B339</f>
        <v>9105824460</v>
      </c>
      <c r="I339" s="37">
        <f t="shared" si="30"/>
        <v>45888.915178044001</v>
      </c>
      <c r="J339" s="25" t="str">
        <f t="shared" si="31"/>
        <v>NKHT2508/03157</v>
      </c>
      <c r="K339" s="77">
        <v>3157</v>
      </c>
      <c r="L339" s="27" t="s">
        <v>25</v>
      </c>
      <c r="M339" s="25" t="str">
        <f>Sheet1!A339</f>
        <v>00008992</v>
      </c>
      <c r="N339" s="28">
        <f t="shared" si="32"/>
        <v>45888.915178044001</v>
      </c>
      <c r="O339" s="25" t="str">
        <f>Sheet1!C339</f>
        <v>WIN-070</v>
      </c>
      <c r="S339" s="25" t="str">
        <f>Sheet1!N339</f>
        <v>5035 WM+ QTI 150 Nguyễn Du</v>
      </c>
      <c r="V339" s="25" t="str">
        <f t="shared" si="33"/>
        <v>5035 WM+ QTI 150 Nguyễn Du</v>
      </c>
      <c r="Y339" s="25" t="str">
        <f>Sheet1!X339</f>
        <v>GXD500</v>
      </c>
      <c r="AB339" s="24" t="s">
        <v>2229</v>
      </c>
      <c r="AC339" s="24" t="s">
        <v>2230</v>
      </c>
      <c r="AE339" s="29">
        <f>Sheet1!U339</f>
        <v>2</v>
      </c>
      <c r="AG339" s="29">
        <f>Sheet1!T339</f>
        <v>111606</v>
      </c>
      <c r="AH339" s="30">
        <f t="shared" si="34"/>
        <v>223212</v>
      </c>
      <c r="AL339" s="32">
        <v>8</v>
      </c>
      <c r="AN339" s="29">
        <f t="shared" si="35"/>
        <v>17856.96</v>
      </c>
      <c r="AO339" s="33" t="s">
        <v>2231</v>
      </c>
      <c r="AQ339" s="34" t="s">
        <v>2232</v>
      </c>
      <c r="AR339" s="34" t="s">
        <v>2233</v>
      </c>
      <c r="AS339" s="34" t="s">
        <v>2234</v>
      </c>
    </row>
    <row r="340" spans="3:45">
      <c r="C340" s="23" t="str">
        <f>VLOOKUP(O340,'[1]mã đối tượng'!$C:$F,4,0)</f>
        <v>B</v>
      </c>
      <c r="D340" s="24" t="s">
        <v>848</v>
      </c>
      <c r="E340" s="24" t="s">
        <v>24</v>
      </c>
      <c r="F340" s="37">
        <f>Sheet1!E340</f>
        <v>45888.915178044001</v>
      </c>
      <c r="G340" s="37">
        <f>Sheet1!F340</f>
        <v>45888.915178044001</v>
      </c>
      <c r="H340" s="25">
        <f>Sheet1!B340</f>
        <v>9105824460</v>
      </c>
      <c r="I340" s="37">
        <f t="shared" si="30"/>
        <v>45888.915178044001</v>
      </c>
      <c r="J340" s="25" t="str">
        <f t="shared" si="31"/>
        <v>NKHT2508/03158</v>
      </c>
      <c r="K340" s="77">
        <v>3158</v>
      </c>
      <c r="L340" s="27" t="s">
        <v>25</v>
      </c>
      <c r="M340" s="25" t="str">
        <f>Sheet1!A340</f>
        <v>00008992</v>
      </c>
      <c r="N340" s="28">
        <f t="shared" si="32"/>
        <v>45888.915178044001</v>
      </c>
      <c r="O340" s="25" t="str">
        <f>Sheet1!C340</f>
        <v>WIN-070</v>
      </c>
      <c r="S340" s="25" t="str">
        <f>Sheet1!N340</f>
        <v>5035 WM+ QTI 150 Nguyễn Du</v>
      </c>
      <c r="V340" s="25" t="str">
        <f t="shared" si="33"/>
        <v>5035 WM+ QTI 150 Nguyễn Du</v>
      </c>
      <c r="Y340" s="25" t="str">
        <f>Sheet1!X340</f>
        <v>TH200</v>
      </c>
      <c r="AB340" s="24" t="s">
        <v>2229</v>
      </c>
      <c r="AC340" s="24" t="s">
        <v>2230</v>
      </c>
      <c r="AE340" s="29">
        <f>Sheet1!U340</f>
        <v>1</v>
      </c>
      <c r="AG340" s="29">
        <f>Sheet1!T340</f>
        <v>55595</v>
      </c>
      <c r="AH340" s="30">
        <f t="shared" si="34"/>
        <v>55595</v>
      </c>
      <c r="AL340" s="32">
        <v>8</v>
      </c>
      <c r="AN340" s="29">
        <f t="shared" si="35"/>
        <v>4447.6000000000004</v>
      </c>
      <c r="AO340" s="33" t="s">
        <v>2231</v>
      </c>
      <c r="AQ340" s="34" t="s">
        <v>2232</v>
      </c>
      <c r="AR340" s="34" t="s">
        <v>2233</v>
      </c>
      <c r="AS340" s="34" t="s">
        <v>2234</v>
      </c>
    </row>
    <row r="341" spans="3:45">
      <c r="C341" s="23" t="str">
        <f>VLOOKUP(O341,'[1]mã đối tượng'!$C:$F,4,0)</f>
        <v>B</v>
      </c>
      <c r="D341" s="24" t="s">
        <v>848</v>
      </c>
      <c r="E341" s="24" t="s">
        <v>24</v>
      </c>
      <c r="F341" s="37">
        <f>Sheet1!E341</f>
        <v>45888.920241122702</v>
      </c>
      <c r="G341" s="37">
        <f>Sheet1!F341</f>
        <v>45888.920241122702</v>
      </c>
      <c r="H341" s="25">
        <f>Sheet1!B341</f>
        <v>9105824362</v>
      </c>
      <c r="I341" s="37">
        <f t="shared" si="30"/>
        <v>45888.920241122702</v>
      </c>
      <c r="J341" s="25" t="str">
        <f t="shared" si="31"/>
        <v>NKHT2508/03159</v>
      </c>
      <c r="K341" s="77">
        <v>3159</v>
      </c>
      <c r="L341" s="27" t="s">
        <v>25</v>
      </c>
      <c r="M341" s="25" t="str">
        <f>Sheet1!A341</f>
        <v>00405347</v>
      </c>
      <c r="N341" s="28">
        <f t="shared" si="32"/>
        <v>45888.920241122702</v>
      </c>
      <c r="O341" s="25" t="str">
        <f>Sheet1!C341</f>
        <v>WIN-002</v>
      </c>
      <c r="S341" s="25" t="str">
        <f>Sheet1!N341</f>
        <v>5664 WM+ HNI 117-119 Yên Phụ</v>
      </c>
      <c r="V341" s="25" t="str">
        <f t="shared" si="33"/>
        <v>5664 WM+ HNI 117-119 Yên Phụ</v>
      </c>
      <c r="Y341" s="25" t="str">
        <f>Sheet1!X341</f>
        <v>GM500</v>
      </c>
      <c r="AB341" s="24" t="s">
        <v>2229</v>
      </c>
      <c r="AC341" s="24" t="s">
        <v>2230</v>
      </c>
      <c r="AE341" s="29">
        <f>Sheet1!U341</f>
        <v>2</v>
      </c>
      <c r="AG341" s="29">
        <f>Sheet1!T341</f>
        <v>111058</v>
      </c>
      <c r="AH341" s="30">
        <f t="shared" si="34"/>
        <v>222116</v>
      </c>
      <c r="AL341" s="32">
        <v>8</v>
      </c>
      <c r="AN341" s="29">
        <f t="shared" si="35"/>
        <v>17769.28</v>
      </c>
      <c r="AO341" s="33" t="s">
        <v>2231</v>
      </c>
      <c r="AQ341" s="34" t="s">
        <v>2232</v>
      </c>
      <c r="AR341" s="34" t="s">
        <v>2233</v>
      </c>
      <c r="AS341" s="34" t="s">
        <v>2234</v>
      </c>
    </row>
    <row r="342" spans="3:45">
      <c r="C342" s="23" t="str">
        <f>VLOOKUP(O342,'[1]mã đối tượng'!$C:$F,4,0)</f>
        <v>B</v>
      </c>
      <c r="D342" s="24" t="s">
        <v>848</v>
      </c>
      <c r="E342" s="24" t="s">
        <v>24</v>
      </c>
      <c r="F342" s="37">
        <f>Sheet1!E342</f>
        <v>45888.920241122702</v>
      </c>
      <c r="G342" s="37">
        <f>Sheet1!F342</f>
        <v>45888.920241122702</v>
      </c>
      <c r="H342" s="25">
        <f>Sheet1!B342</f>
        <v>9105824362</v>
      </c>
      <c r="I342" s="37">
        <f t="shared" si="30"/>
        <v>45888.920241122702</v>
      </c>
      <c r="J342" s="25" t="str">
        <f t="shared" si="31"/>
        <v>NKHT2508/03160</v>
      </c>
      <c r="K342" s="77">
        <v>3160</v>
      </c>
      <c r="L342" s="27" t="s">
        <v>25</v>
      </c>
      <c r="M342" s="25" t="str">
        <f>Sheet1!A342</f>
        <v>00405347</v>
      </c>
      <c r="N342" s="28">
        <f t="shared" si="32"/>
        <v>45888.920241122702</v>
      </c>
      <c r="O342" s="25" t="str">
        <f>Sheet1!C342</f>
        <v>WIN-002</v>
      </c>
      <c r="S342" s="25" t="str">
        <f>Sheet1!N342</f>
        <v>5664 WM+ HNI 117-119 Yên Phụ</v>
      </c>
      <c r="V342" s="25" t="str">
        <f t="shared" si="33"/>
        <v>5664 WM+ HNI 117-119 Yên Phụ</v>
      </c>
      <c r="Y342" s="25" t="str">
        <f>Sheet1!X342</f>
        <v>CGM300</v>
      </c>
      <c r="AB342" s="24" t="s">
        <v>2229</v>
      </c>
      <c r="AC342" s="24" t="s">
        <v>2230</v>
      </c>
      <c r="AE342" s="29">
        <f>Sheet1!U342</f>
        <v>1</v>
      </c>
      <c r="AG342" s="29">
        <f>Sheet1!T342</f>
        <v>73431</v>
      </c>
      <c r="AH342" s="30">
        <f t="shared" si="34"/>
        <v>73431</v>
      </c>
      <c r="AL342" s="32">
        <v>8</v>
      </c>
      <c r="AN342" s="29">
        <f t="shared" si="35"/>
        <v>5874.4800000000005</v>
      </c>
      <c r="AO342" s="33" t="s">
        <v>2231</v>
      </c>
      <c r="AQ342" s="34" t="s">
        <v>2232</v>
      </c>
      <c r="AR342" s="34" t="s">
        <v>2233</v>
      </c>
      <c r="AS342" s="34" t="s">
        <v>2234</v>
      </c>
    </row>
    <row r="343" spans="3:45">
      <c r="C343" s="23" t="str">
        <f>VLOOKUP(O343,'[1]mã đối tượng'!$C:$F,4,0)</f>
        <v>B</v>
      </c>
      <c r="D343" s="24" t="s">
        <v>848</v>
      </c>
      <c r="E343" s="24" t="s">
        <v>24</v>
      </c>
      <c r="F343" s="37">
        <f>Sheet1!E343</f>
        <v>45888.925345057898</v>
      </c>
      <c r="G343" s="37">
        <f>Sheet1!F343</f>
        <v>45888.925345057898</v>
      </c>
      <c r="H343" s="25">
        <f>Sheet1!B343</f>
        <v>9105824465</v>
      </c>
      <c r="I343" s="37">
        <f t="shared" si="30"/>
        <v>45888.925345057898</v>
      </c>
      <c r="J343" s="25" t="str">
        <f t="shared" si="31"/>
        <v>NKHT2508/03161</v>
      </c>
      <c r="K343" s="77">
        <v>3161</v>
      </c>
      <c r="L343" s="27" t="s">
        <v>25</v>
      </c>
      <c r="M343" s="25" t="str">
        <f>Sheet1!A343</f>
        <v>00405374</v>
      </c>
      <c r="N343" s="28">
        <f t="shared" si="32"/>
        <v>45888.925345057898</v>
      </c>
      <c r="O343" s="25" t="str">
        <f>Sheet1!C343</f>
        <v>WIN-002</v>
      </c>
      <c r="S343" s="25" t="str">
        <f>Sheet1!N343</f>
        <v>5535 WM+ HNI 174 – 176 Hạ Hội</v>
      </c>
      <c r="V343" s="25" t="str">
        <f t="shared" si="33"/>
        <v>5535 WM+ HNI 174 – 176 Hạ Hội</v>
      </c>
      <c r="Y343" s="25" t="str">
        <f>Sheet1!X343</f>
        <v>MNH250</v>
      </c>
      <c r="AB343" s="24" t="s">
        <v>2229</v>
      </c>
      <c r="AC343" s="24" t="s">
        <v>2230</v>
      </c>
      <c r="AE343" s="29">
        <f>Sheet1!U343</f>
        <v>1</v>
      </c>
      <c r="AG343" s="29">
        <f>Sheet1!T343</f>
        <v>46000</v>
      </c>
      <c r="AH343" s="30">
        <f t="shared" si="34"/>
        <v>46000</v>
      </c>
      <c r="AL343" s="32">
        <v>8</v>
      </c>
      <c r="AN343" s="29">
        <f t="shared" si="35"/>
        <v>3680</v>
      </c>
      <c r="AO343" s="33" t="s">
        <v>2231</v>
      </c>
      <c r="AQ343" s="34" t="s">
        <v>2232</v>
      </c>
      <c r="AR343" s="34" t="s">
        <v>2233</v>
      </c>
      <c r="AS343" s="34" t="s">
        <v>2234</v>
      </c>
    </row>
    <row r="344" spans="3:45">
      <c r="C344" s="23" t="str">
        <f>VLOOKUP(O344,'[1]mã đối tượng'!$C:$F,4,0)</f>
        <v>N</v>
      </c>
      <c r="D344" s="24" t="s">
        <v>848</v>
      </c>
      <c r="E344" s="24" t="s">
        <v>24</v>
      </c>
      <c r="F344" s="37">
        <f>Sheet1!E344</f>
        <v>45893.322588738403</v>
      </c>
      <c r="G344" s="37">
        <f>Sheet1!F344</f>
        <v>45893.322588738403</v>
      </c>
      <c r="H344" s="25">
        <f>Sheet1!B344</f>
        <v>9105844352</v>
      </c>
      <c r="I344" s="37">
        <f t="shared" si="30"/>
        <v>45893.322588738403</v>
      </c>
      <c r="J344" s="25" t="str">
        <f t="shared" si="31"/>
        <v>NKHT2508/03162</v>
      </c>
      <c r="K344" s="77">
        <v>3162</v>
      </c>
      <c r="L344" s="27" t="s">
        <v>25</v>
      </c>
      <c r="M344" s="25" t="str">
        <f>Sheet1!A344</f>
        <v>00003689</v>
      </c>
      <c r="N344" s="28">
        <f t="shared" si="32"/>
        <v>45893.322588738403</v>
      </c>
      <c r="O344" s="25" t="str">
        <f>Sheet1!C344</f>
        <v>WIN-008</v>
      </c>
      <c r="S344" s="25" t="str">
        <f>Sheet1!N344</f>
        <v>1617 WM VCP LDG Bảo Lộc</v>
      </c>
      <c r="V344" s="25" t="str">
        <f t="shared" si="33"/>
        <v>1617 WM VCP LDG Bảo Lộc</v>
      </c>
      <c r="Y344" s="25" t="str">
        <f>Sheet1!X344</f>
        <v>GSG250</v>
      </c>
      <c r="AB344" s="24" t="s">
        <v>2229</v>
      </c>
      <c r="AC344" s="24" t="s">
        <v>2230</v>
      </c>
      <c r="AE344" s="29">
        <f>Sheet1!U344</f>
        <v>1</v>
      </c>
      <c r="AG344" s="29">
        <f>Sheet1!T344</f>
        <v>50400</v>
      </c>
      <c r="AH344" s="30">
        <f t="shared" si="34"/>
        <v>50400</v>
      </c>
      <c r="AL344" s="32">
        <v>8</v>
      </c>
      <c r="AN344" s="29">
        <f t="shared" si="35"/>
        <v>4032</v>
      </c>
      <c r="AO344" s="33" t="s">
        <v>2231</v>
      </c>
      <c r="AQ344" s="34" t="s">
        <v>2232</v>
      </c>
      <c r="AR344" s="34" t="s">
        <v>2233</v>
      </c>
      <c r="AS344" s="34" t="s">
        <v>2234</v>
      </c>
    </row>
    <row r="345" spans="3:45">
      <c r="C345" s="23" t="str">
        <f>VLOOKUP(O345,'[1]mã đối tượng'!$C:$F,4,0)</f>
        <v>N</v>
      </c>
      <c r="D345" s="24" t="s">
        <v>848</v>
      </c>
      <c r="E345" s="24" t="s">
        <v>24</v>
      </c>
      <c r="F345" s="37">
        <f>Sheet1!E345</f>
        <v>45893.701547338002</v>
      </c>
      <c r="G345" s="37">
        <f>Sheet1!F345</f>
        <v>45893.701547338002</v>
      </c>
      <c r="H345" s="25">
        <f>Sheet1!B345</f>
        <v>9105846339</v>
      </c>
      <c r="I345" s="37">
        <f t="shared" si="30"/>
        <v>45893.701547338002</v>
      </c>
      <c r="J345" s="25" t="str">
        <f t="shared" si="31"/>
        <v>NKHT2508/03163</v>
      </c>
      <c r="K345" s="77">
        <v>3163</v>
      </c>
      <c r="L345" s="27" t="s">
        <v>25</v>
      </c>
      <c r="M345" s="25" t="str">
        <f>Sheet1!A345</f>
        <v>00001474</v>
      </c>
      <c r="N345" s="28">
        <f t="shared" si="32"/>
        <v>45893.701547338002</v>
      </c>
      <c r="O345" s="25" t="str">
        <f>Sheet1!C345</f>
        <v>WIN-039</v>
      </c>
      <c r="S345" s="25" t="str">
        <f>Sheet1!N345</f>
        <v>1607 WM VCP PYN Tuy Hòa</v>
      </c>
      <c r="V345" s="25" t="str">
        <f t="shared" si="33"/>
        <v>1607 WM VCP PYN Tuy Hòa</v>
      </c>
      <c r="Y345" s="25" t="str">
        <f>Sheet1!X345</f>
        <v>GSG250</v>
      </c>
      <c r="AB345" s="24" t="s">
        <v>2229</v>
      </c>
      <c r="AC345" s="24" t="s">
        <v>2230</v>
      </c>
      <c r="AE345" s="29">
        <f>Sheet1!U345</f>
        <v>2</v>
      </c>
      <c r="AG345" s="29">
        <f>Sheet1!T345</f>
        <v>50400</v>
      </c>
      <c r="AH345" s="30">
        <f t="shared" si="34"/>
        <v>100800</v>
      </c>
      <c r="AL345" s="32">
        <v>8</v>
      </c>
      <c r="AN345" s="29">
        <f t="shared" si="35"/>
        <v>8064</v>
      </c>
      <c r="AO345" s="33" t="s">
        <v>2231</v>
      </c>
      <c r="AQ345" s="34" t="s">
        <v>2232</v>
      </c>
      <c r="AR345" s="34" t="s">
        <v>2233</v>
      </c>
      <c r="AS345" s="34" t="s">
        <v>2234</v>
      </c>
    </row>
    <row r="346" spans="3:45">
      <c r="C346" s="23" t="str">
        <f>VLOOKUP(O346,'[1]mã đối tượng'!$C:$F,4,0)</f>
        <v>N</v>
      </c>
      <c r="D346" s="24" t="s">
        <v>848</v>
      </c>
      <c r="E346" s="24" t="s">
        <v>24</v>
      </c>
      <c r="F346" s="37">
        <f>Sheet1!E346</f>
        <v>45893.855329780097</v>
      </c>
      <c r="G346" s="37">
        <f>Sheet1!F346</f>
        <v>45893.855329780097</v>
      </c>
      <c r="H346" s="25">
        <f>Sheet1!B346</f>
        <v>9105846955</v>
      </c>
      <c r="I346" s="37">
        <f t="shared" si="30"/>
        <v>45893.855329780097</v>
      </c>
      <c r="J346" s="25" t="str">
        <f t="shared" si="31"/>
        <v>NKHT2508/03164</v>
      </c>
      <c r="K346" s="77">
        <v>3164</v>
      </c>
      <c r="L346" s="27" t="s">
        <v>25</v>
      </c>
      <c r="M346" s="25" t="str">
        <f>Sheet1!A346</f>
        <v>00007652</v>
      </c>
      <c r="N346" s="28">
        <f t="shared" si="32"/>
        <v>45893.855329780097</v>
      </c>
      <c r="O346" s="25" t="str">
        <f>Sheet1!C346</f>
        <v>WIN-071</v>
      </c>
      <c r="S346" s="25" t="str">
        <f>Sheet1!N346</f>
        <v>1682 WM BDH Quy Nhơn</v>
      </c>
      <c r="V346" s="25" t="str">
        <f t="shared" si="33"/>
        <v>1682 WM BDH Quy Nhơn</v>
      </c>
      <c r="Y346" s="25" t="str">
        <f>Sheet1!X346</f>
        <v>GSG250</v>
      </c>
      <c r="AB346" s="24" t="s">
        <v>2229</v>
      </c>
      <c r="AC346" s="24" t="s">
        <v>2230</v>
      </c>
      <c r="AE346" s="29">
        <f>Sheet1!U346</f>
        <v>1</v>
      </c>
      <c r="AG346" s="29">
        <f>Sheet1!T346</f>
        <v>50400</v>
      </c>
      <c r="AH346" s="30">
        <f t="shared" si="34"/>
        <v>50400</v>
      </c>
      <c r="AL346" s="32">
        <v>8</v>
      </c>
      <c r="AN346" s="29">
        <f t="shared" si="35"/>
        <v>4032</v>
      </c>
      <c r="AO346" s="33" t="s">
        <v>2231</v>
      </c>
      <c r="AQ346" s="34" t="s">
        <v>2232</v>
      </c>
      <c r="AR346" s="34" t="s">
        <v>2233</v>
      </c>
      <c r="AS346" s="34" t="s">
        <v>2234</v>
      </c>
    </row>
    <row r="347" spans="3:45">
      <c r="C347" s="23" t="str">
        <f>VLOOKUP(O347,'[1]mã đối tượng'!$C:$F,4,0)</f>
        <v>B</v>
      </c>
      <c r="D347" s="24" t="s">
        <v>848</v>
      </c>
      <c r="E347" s="24" t="s">
        <v>24</v>
      </c>
      <c r="F347" s="37">
        <f>Sheet1!E347</f>
        <v>45894.259847835601</v>
      </c>
      <c r="G347" s="37">
        <f>Sheet1!F347</f>
        <v>45894.259847835601</v>
      </c>
      <c r="H347" s="25">
        <f>Sheet1!B347</f>
        <v>9105847195</v>
      </c>
      <c r="I347" s="37">
        <f t="shared" si="30"/>
        <v>45894.259847835601</v>
      </c>
      <c r="J347" s="25" t="str">
        <f t="shared" si="31"/>
        <v>NKHT2508/03165</v>
      </c>
      <c r="K347" s="77">
        <v>3165</v>
      </c>
      <c r="L347" s="27" t="s">
        <v>25</v>
      </c>
      <c r="M347" s="25" t="str">
        <f>Sheet1!A347</f>
        <v>00040163</v>
      </c>
      <c r="N347" s="28">
        <f t="shared" si="32"/>
        <v>45894.259847835601</v>
      </c>
      <c r="O347" s="25" t="str">
        <f>Sheet1!C347</f>
        <v>WIN-007</v>
      </c>
      <c r="S347" s="25" t="str">
        <f>Sheet1!N347</f>
        <v>3838 WM+ QNH 372B Cao Thắng, Hạ Long</v>
      </c>
      <c r="V347" s="25" t="str">
        <f t="shared" si="33"/>
        <v>3838 WM+ QNH 372B Cao Thắng, Hạ Long</v>
      </c>
      <c r="Y347" s="25" t="str">
        <f>Sheet1!X347</f>
        <v>GM500</v>
      </c>
      <c r="AB347" s="24" t="s">
        <v>2229</v>
      </c>
      <c r="AC347" s="24" t="s">
        <v>2230</v>
      </c>
      <c r="AE347" s="29">
        <f>Sheet1!U347</f>
        <v>2</v>
      </c>
      <c r="AG347" s="29">
        <f>Sheet1!T347</f>
        <v>111058</v>
      </c>
      <c r="AH347" s="30">
        <f t="shared" si="34"/>
        <v>222116</v>
      </c>
      <c r="AL347" s="32">
        <v>8</v>
      </c>
      <c r="AN347" s="29">
        <f t="shared" si="35"/>
        <v>17769.28</v>
      </c>
      <c r="AO347" s="33" t="s">
        <v>2231</v>
      </c>
      <c r="AQ347" s="34" t="s">
        <v>2232</v>
      </c>
      <c r="AR347" s="34" t="s">
        <v>2233</v>
      </c>
      <c r="AS347" s="34" t="s">
        <v>2234</v>
      </c>
    </row>
    <row r="348" spans="3:45">
      <c r="C348" s="23" t="str">
        <f>VLOOKUP(O348,'[1]mã đối tượng'!$C:$F,4,0)</f>
        <v>B</v>
      </c>
      <c r="D348" s="24" t="s">
        <v>848</v>
      </c>
      <c r="E348" s="24" t="s">
        <v>24</v>
      </c>
      <c r="F348" s="37">
        <f>Sheet1!E348</f>
        <v>45894.329658333299</v>
      </c>
      <c r="G348" s="37">
        <f>Sheet1!F348</f>
        <v>45894.329658333299</v>
      </c>
      <c r="H348" s="25">
        <f>Sheet1!B348</f>
        <v>9105847288</v>
      </c>
      <c r="I348" s="37">
        <f t="shared" si="30"/>
        <v>45894.329658333299</v>
      </c>
      <c r="J348" s="25" t="str">
        <f t="shared" si="31"/>
        <v>NKHT2508/03166</v>
      </c>
      <c r="K348" s="77">
        <v>3166</v>
      </c>
      <c r="L348" s="27" t="s">
        <v>25</v>
      </c>
      <c r="M348" s="25" t="str">
        <f>Sheet1!A348</f>
        <v>00016618</v>
      </c>
      <c r="N348" s="28">
        <f t="shared" si="32"/>
        <v>45894.329658333299</v>
      </c>
      <c r="O348" s="25" t="str">
        <f>Sheet1!C348</f>
        <v>WIN-031</v>
      </c>
      <c r="S348" s="25" t="str">
        <f>Sheet1!N348</f>
        <v>4746 WM+ BNH Thôn Đông Yên, Xã Đông Phon</v>
      </c>
      <c r="V348" s="25" t="str">
        <f t="shared" si="33"/>
        <v>4746 WM+ BNH Thôn Đông Yên, Xã Đông Phon</v>
      </c>
      <c r="Y348" s="25" t="str">
        <f>Sheet1!X348</f>
        <v>MNH250</v>
      </c>
      <c r="AB348" s="24" t="s">
        <v>2229</v>
      </c>
      <c r="AC348" s="24" t="s">
        <v>2230</v>
      </c>
      <c r="AE348" s="29">
        <f>Sheet1!U348</f>
        <v>1</v>
      </c>
      <c r="AG348" s="29">
        <f>Sheet1!T348</f>
        <v>46000</v>
      </c>
      <c r="AH348" s="30">
        <f t="shared" si="34"/>
        <v>46000</v>
      </c>
      <c r="AL348" s="32">
        <v>8</v>
      </c>
      <c r="AN348" s="29">
        <f t="shared" si="35"/>
        <v>3680</v>
      </c>
      <c r="AO348" s="33" t="s">
        <v>2231</v>
      </c>
      <c r="AQ348" s="34" t="s">
        <v>2232</v>
      </c>
      <c r="AR348" s="34" t="s">
        <v>2233</v>
      </c>
      <c r="AS348" s="34" t="s">
        <v>2234</v>
      </c>
    </row>
    <row r="349" spans="3:45">
      <c r="C349" s="23" t="str">
        <f>VLOOKUP(O349,'[1]mã đối tượng'!$C:$F,4,0)</f>
        <v>N</v>
      </c>
      <c r="D349" s="24" t="s">
        <v>848</v>
      </c>
      <c r="E349" s="24" t="s">
        <v>24</v>
      </c>
      <c r="F349" s="37">
        <f>Sheet1!E349</f>
        <v>45894.335355868097</v>
      </c>
      <c r="G349" s="37">
        <f>Sheet1!F349</f>
        <v>45894.335355868097</v>
      </c>
      <c r="H349" s="25">
        <f>Sheet1!B349</f>
        <v>9105847276</v>
      </c>
      <c r="I349" s="37">
        <f t="shared" si="30"/>
        <v>45894.335355868097</v>
      </c>
      <c r="J349" s="25" t="str">
        <f t="shared" si="31"/>
        <v>NKHT2508/03167</v>
      </c>
      <c r="K349" s="77">
        <v>3167</v>
      </c>
      <c r="L349" s="27" t="s">
        <v>25</v>
      </c>
      <c r="M349" s="25" t="str">
        <f>Sheet1!A349</f>
        <v>00005527</v>
      </c>
      <c r="N349" s="28">
        <f t="shared" si="32"/>
        <v>45894.335355868097</v>
      </c>
      <c r="O349" s="25" t="str">
        <f>Sheet1!C349</f>
        <v>WIN-057</v>
      </c>
      <c r="S349" s="25" t="str">
        <f>Sheet1!N349</f>
        <v>6840 WM+ KGG 37 Đống Đa</v>
      </c>
      <c r="V349" s="25" t="str">
        <f t="shared" si="33"/>
        <v>6840 WM+ KGG 37 Đống Đa</v>
      </c>
      <c r="Y349" s="25" t="str">
        <f>Sheet1!X349</f>
        <v>CGM300</v>
      </c>
      <c r="AB349" s="24" t="s">
        <v>2229</v>
      </c>
      <c r="AC349" s="24" t="s">
        <v>2230</v>
      </c>
      <c r="AE349" s="29">
        <f>Sheet1!U349</f>
        <v>5</v>
      </c>
      <c r="AG349" s="29">
        <f>Sheet1!T349</f>
        <v>73431</v>
      </c>
      <c r="AH349" s="30">
        <f t="shared" si="34"/>
        <v>367155</v>
      </c>
      <c r="AL349" s="32">
        <v>8</v>
      </c>
      <c r="AN349" s="29">
        <f t="shared" si="35"/>
        <v>29372.400000000001</v>
      </c>
      <c r="AO349" s="33" t="s">
        <v>2231</v>
      </c>
      <c r="AQ349" s="34" t="s">
        <v>2232</v>
      </c>
      <c r="AR349" s="34" t="s">
        <v>2233</v>
      </c>
      <c r="AS349" s="34" t="s">
        <v>2234</v>
      </c>
    </row>
    <row r="350" spans="3:45">
      <c r="C350" s="23" t="str">
        <f>VLOOKUP(O350,'[1]mã đối tượng'!$C:$F,4,0)</f>
        <v>N</v>
      </c>
      <c r="D350" s="24" t="s">
        <v>848</v>
      </c>
      <c r="E350" s="24" t="s">
        <v>24</v>
      </c>
      <c r="F350" s="37">
        <f>Sheet1!E350</f>
        <v>45894.335355868097</v>
      </c>
      <c r="G350" s="37">
        <f>Sheet1!F350</f>
        <v>45894.335355868097</v>
      </c>
      <c r="H350" s="25">
        <f>Sheet1!B350</f>
        <v>9105847276</v>
      </c>
      <c r="I350" s="37">
        <f t="shared" si="30"/>
        <v>45894.335355868097</v>
      </c>
      <c r="J350" s="25" t="str">
        <f t="shared" si="31"/>
        <v>NKHT2508/03168</v>
      </c>
      <c r="K350" s="77">
        <v>3168</v>
      </c>
      <c r="L350" s="27" t="s">
        <v>25</v>
      </c>
      <c r="M350" s="25" t="str">
        <f>Sheet1!A350</f>
        <v>00005527</v>
      </c>
      <c r="N350" s="28">
        <f t="shared" si="32"/>
        <v>45894.335355868097</v>
      </c>
      <c r="O350" s="25" t="str">
        <f>Sheet1!C350</f>
        <v>WIN-057</v>
      </c>
      <c r="S350" s="25" t="str">
        <f>Sheet1!N350</f>
        <v>6840 WM+ KGG 37 Đống Đa</v>
      </c>
      <c r="V350" s="25" t="str">
        <f t="shared" si="33"/>
        <v>6840 WM+ KGG 37 Đống Đa</v>
      </c>
      <c r="Y350" s="25" t="str">
        <f>Sheet1!X350</f>
        <v>GM500</v>
      </c>
      <c r="AB350" s="24" t="s">
        <v>2229</v>
      </c>
      <c r="AC350" s="24" t="s">
        <v>2230</v>
      </c>
      <c r="AE350" s="29">
        <f>Sheet1!U350</f>
        <v>1</v>
      </c>
      <c r="AG350" s="29">
        <f>Sheet1!T350</f>
        <v>111058</v>
      </c>
      <c r="AH350" s="30">
        <f t="shared" si="34"/>
        <v>111058</v>
      </c>
      <c r="AL350" s="32">
        <v>8</v>
      </c>
      <c r="AN350" s="29">
        <f t="shared" si="35"/>
        <v>8884.64</v>
      </c>
      <c r="AO350" s="33" t="s">
        <v>2231</v>
      </c>
      <c r="AQ350" s="34" t="s">
        <v>2232</v>
      </c>
      <c r="AR350" s="34" t="s">
        <v>2233</v>
      </c>
      <c r="AS350" s="34" t="s">
        <v>2234</v>
      </c>
    </row>
    <row r="351" spans="3:45">
      <c r="C351" s="23" t="str">
        <f>VLOOKUP(O351,'[1]mã đối tượng'!$C:$F,4,0)</f>
        <v>B</v>
      </c>
      <c r="D351" s="24" t="s">
        <v>848</v>
      </c>
      <c r="E351" s="24" t="s">
        <v>24</v>
      </c>
      <c r="F351" s="37">
        <f>Sheet1!E351</f>
        <v>45894.360084687498</v>
      </c>
      <c r="G351" s="37">
        <f>Sheet1!F351</f>
        <v>45894.360084687498</v>
      </c>
      <c r="H351" s="25">
        <f>Sheet1!B351</f>
        <v>9105847399</v>
      </c>
      <c r="I351" s="37">
        <f t="shared" si="30"/>
        <v>45894.360084687498</v>
      </c>
      <c r="J351" s="25" t="str">
        <f t="shared" si="31"/>
        <v>NKHT2508/03169</v>
      </c>
      <c r="K351" s="77">
        <v>3169</v>
      </c>
      <c r="L351" s="27" t="s">
        <v>25</v>
      </c>
      <c r="M351" s="25" t="str">
        <f>Sheet1!A351</f>
        <v>00025270</v>
      </c>
      <c r="N351" s="28">
        <f t="shared" si="32"/>
        <v>45894.360084687498</v>
      </c>
      <c r="O351" s="25" t="str">
        <f>Sheet1!C351</f>
        <v>WIN-056</v>
      </c>
      <c r="S351" s="25" t="str">
        <f>Sheet1!N351</f>
        <v>5638 WM+ HYN CT2 KĐT Lạc Hồng Phúc</v>
      </c>
      <c r="V351" s="25" t="str">
        <f t="shared" si="33"/>
        <v>5638 WM+ HYN CT2 KĐT Lạc Hồng Phúc</v>
      </c>
      <c r="Y351" s="25" t="str">
        <f>Sheet1!X351</f>
        <v>CGM300</v>
      </c>
      <c r="AB351" s="24" t="s">
        <v>2229</v>
      </c>
      <c r="AC351" s="24" t="s">
        <v>2230</v>
      </c>
      <c r="AE351" s="29">
        <f>Sheet1!U351</f>
        <v>1</v>
      </c>
      <c r="AG351" s="29">
        <f>Sheet1!T351</f>
        <v>73431</v>
      </c>
      <c r="AH351" s="30">
        <f t="shared" si="34"/>
        <v>73431</v>
      </c>
      <c r="AL351" s="32">
        <v>8</v>
      </c>
      <c r="AN351" s="29">
        <f t="shared" si="35"/>
        <v>5874.4800000000005</v>
      </c>
      <c r="AO351" s="33" t="s">
        <v>2231</v>
      </c>
      <c r="AQ351" s="34" t="s">
        <v>2232</v>
      </c>
      <c r="AR351" s="34" t="s">
        <v>2233</v>
      </c>
      <c r="AS351" s="34" t="s">
        <v>2234</v>
      </c>
    </row>
    <row r="352" spans="3:45">
      <c r="C352" s="23" t="str">
        <f>VLOOKUP(O352,'[1]mã đối tượng'!$C:$F,4,0)</f>
        <v>B</v>
      </c>
      <c r="D352" s="24" t="s">
        <v>848</v>
      </c>
      <c r="E352" s="24" t="s">
        <v>24</v>
      </c>
      <c r="F352" s="37">
        <f>Sheet1!E352</f>
        <v>45894.360084687498</v>
      </c>
      <c r="G352" s="37">
        <f>Sheet1!F352</f>
        <v>45894.360084687498</v>
      </c>
      <c r="H352" s="25">
        <f>Sheet1!B352</f>
        <v>9105847399</v>
      </c>
      <c r="I352" s="37">
        <f t="shared" si="30"/>
        <v>45894.360084687498</v>
      </c>
      <c r="J352" s="25" t="str">
        <f t="shared" si="31"/>
        <v>NKHT2508/03170</v>
      </c>
      <c r="K352" s="77">
        <v>3170</v>
      </c>
      <c r="L352" s="27" t="s">
        <v>25</v>
      </c>
      <c r="M352" s="25" t="str">
        <f>Sheet1!A352</f>
        <v>00025270</v>
      </c>
      <c r="N352" s="28">
        <f t="shared" si="32"/>
        <v>45894.360084687498</v>
      </c>
      <c r="O352" s="25" t="str">
        <f>Sheet1!C352</f>
        <v>WIN-056</v>
      </c>
      <c r="S352" s="25" t="str">
        <f>Sheet1!N352</f>
        <v>5638 WM+ HYN CT2 KĐT Lạc Hồng Phúc</v>
      </c>
      <c r="V352" s="25" t="str">
        <f t="shared" si="33"/>
        <v>5638 WM+ HYN CT2 KĐT Lạc Hồng Phúc</v>
      </c>
      <c r="Y352" s="25" t="str">
        <f>Sheet1!X352</f>
        <v>GM500</v>
      </c>
      <c r="AB352" s="24" t="s">
        <v>2229</v>
      </c>
      <c r="AC352" s="24" t="s">
        <v>2230</v>
      </c>
      <c r="AE352" s="29">
        <f>Sheet1!U352</f>
        <v>2</v>
      </c>
      <c r="AG352" s="29">
        <f>Sheet1!T352</f>
        <v>111058</v>
      </c>
      <c r="AH352" s="30">
        <f t="shared" si="34"/>
        <v>222116</v>
      </c>
      <c r="AL352" s="32">
        <v>8</v>
      </c>
      <c r="AN352" s="29">
        <f t="shared" si="35"/>
        <v>17769.28</v>
      </c>
      <c r="AO352" s="33" t="s">
        <v>2231</v>
      </c>
      <c r="AQ352" s="34" t="s">
        <v>2232</v>
      </c>
      <c r="AR352" s="34" t="s">
        <v>2233</v>
      </c>
      <c r="AS352" s="34" t="s">
        <v>2234</v>
      </c>
    </row>
    <row r="353" spans="3:45">
      <c r="C353" s="23" t="str">
        <f>VLOOKUP(O353,'[1]mã đối tượng'!$C:$F,4,0)</f>
        <v>B</v>
      </c>
      <c r="D353" s="24" t="s">
        <v>848</v>
      </c>
      <c r="E353" s="24" t="s">
        <v>24</v>
      </c>
      <c r="F353" s="37">
        <f>Sheet1!E353</f>
        <v>45894.363645138903</v>
      </c>
      <c r="G353" s="37">
        <f>Sheet1!F353</f>
        <v>45894.363645138903</v>
      </c>
      <c r="H353" s="25">
        <f>Sheet1!B353</f>
        <v>9105847402</v>
      </c>
      <c r="I353" s="37">
        <f t="shared" si="30"/>
        <v>45894.363645138903</v>
      </c>
      <c r="J353" s="25" t="str">
        <f t="shared" si="31"/>
        <v>NKHT2508/03171</v>
      </c>
      <c r="K353" s="77">
        <v>3171</v>
      </c>
      <c r="L353" s="27" t="s">
        <v>25</v>
      </c>
      <c r="M353" s="25" t="str">
        <f>Sheet1!A353</f>
        <v>00025271</v>
      </c>
      <c r="N353" s="28">
        <f t="shared" si="32"/>
        <v>45894.363645138903</v>
      </c>
      <c r="O353" s="25" t="str">
        <f>Sheet1!C353</f>
        <v>WIN-056</v>
      </c>
      <c r="S353" s="25" t="str">
        <f>Sheet1!N353</f>
        <v>5638 WM+ HYN CT2 KĐT Lạc Hồng Phúc</v>
      </c>
      <c r="V353" s="25" t="str">
        <f t="shared" si="33"/>
        <v>5638 WM+ HYN CT2 KĐT Lạc Hồng Phúc</v>
      </c>
      <c r="Y353" s="25" t="str">
        <f>Sheet1!X353</f>
        <v>MNH250</v>
      </c>
      <c r="AB353" s="24" t="s">
        <v>2229</v>
      </c>
      <c r="AC353" s="24" t="s">
        <v>2230</v>
      </c>
      <c r="AE353" s="29">
        <f>Sheet1!U353</f>
        <v>3</v>
      </c>
      <c r="AG353" s="29">
        <f>Sheet1!T353</f>
        <v>46000</v>
      </c>
      <c r="AH353" s="30">
        <f t="shared" si="34"/>
        <v>138000</v>
      </c>
      <c r="AL353" s="32">
        <v>8</v>
      </c>
      <c r="AN353" s="29">
        <f t="shared" si="35"/>
        <v>11040</v>
      </c>
      <c r="AO353" s="33" t="s">
        <v>2231</v>
      </c>
      <c r="AQ353" s="34" t="s">
        <v>2232</v>
      </c>
      <c r="AR353" s="34" t="s">
        <v>2233</v>
      </c>
      <c r="AS353" s="34" t="s">
        <v>2234</v>
      </c>
    </row>
    <row r="354" spans="3:45">
      <c r="C354" s="23" t="str">
        <f>VLOOKUP(O354,'[1]mã đối tượng'!$C:$F,4,0)</f>
        <v>N</v>
      </c>
      <c r="D354" s="24" t="s">
        <v>848</v>
      </c>
      <c r="E354" s="24" t="s">
        <v>24</v>
      </c>
      <c r="F354" s="37">
        <f>Sheet1!E354</f>
        <v>45894.364741550897</v>
      </c>
      <c r="G354" s="37">
        <f>Sheet1!F354</f>
        <v>45894.364741550897</v>
      </c>
      <c r="H354" s="25">
        <f>Sheet1!B354</f>
        <v>9105847423</v>
      </c>
      <c r="I354" s="37">
        <f t="shared" si="30"/>
        <v>45894.364741550897</v>
      </c>
      <c r="J354" s="25" t="str">
        <f t="shared" si="31"/>
        <v>NKHT2508/03172</v>
      </c>
      <c r="K354" s="77">
        <v>3172</v>
      </c>
      <c r="L354" s="27" t="s">
        <v>25</v>
      </c>
      <c r="M354" s="25" t="str">
        <f>Sheet1!A354</f>
        <v>00021951</v>
      </c>
      <c r="N354" s="28">
        <f t="shared" si="32"/>
        <v>45894.364741550897</v>
      </c>
      <c r="O354" s="25" t="str">
        <f>Sheet1!C354</f>
        <v>WIN-016</v>
      </c>
      <c r="S354" s="25" t="str">
        <f>Sheet1!N354</f>
        <v>2ARR WM+ CTO 563C Trần Quang Diệu</v>
      </c>
      <c r="V354" s="25" t="str">
        <f t="shared" si="33"/>
        <v>2ARR WM+ CTO 563C Trần Quang Diệu</v>
      </c>
      <c r="Y354" s="25" t="str">
        <f>Sheet1!X354</f>
        <v>CN300</v>
      </c>
      <c r="AB354" s="24" t="s">
        <v>2229</v>
      </c>
      <c r="AC354" s="24" t="s">
        <v>2230</v>
      </c>
      <c r="AE354" s="29">
        <f>Sheet1!U354</f>
        <v>1</v>
      </c>
      <c r="AG354" s="29">
        <f>Sheet1!T354</f>
        <v>70950</v>
      </c>
      <c r="AH354" s="30">
        <f t="shared" si="34"/>
        <v>70950</v>
      </c>
      <c r="AL354" s="32">
        <v>8</v>
      </c>
      <c r="AN354" s="29">
        <f t="shared" si="35"/>
        <v>5676</v>
      </c>
      <c r="AO354" s="33" t="s">
        <v>2231</v>
      </c>
      <c r="AQ354" s="34" t="s">
        <v>2232</v>
      </c>
      <c r="AR354" s="34" t="s">
        <v>2233</v>
      </c>
      <c r="AS354" s="34" t="s">
        <v>2234</v>
      </c>
    </row>
    <row r="355" spans="3:45">
      <c r="C355" s="23" t="str">
        <f>VLOOKUP(O355,'[1]mã đối tượng'!$C:$F,4,0)</f>
        <v>B</v>
      </c>
      <c r="D355" s="24" t="s">
        <v>848</v>
      </c>
      <c r="E355" s="24" t="s">
        <v>24</v>
      </c>
      <c r="F355" s="37">
        <f>Sheet1!E355</f>
        <v>45894.367800081003</v>
      </c>
      <c r="G355" s="37">
        <f>Sheet1!F355</f>
        <v>45894.367800081003</v>
      </c>
      <c r="H355" s="25">
        <f>Sheet1!B355</f>
        <v>9105847405</v>
      </c>
      <c r="I355" s="37">
        <f t="shared" si="30"/>
        <v>45894.367800081003</v>
      </c>
      <c r="J355" s="25" t="str">
        <f t="shared" si="31"/>
        <v>NKHT2508/03173</v>
      </c>
      <c r="K355" s="77">
        <v>3173</v>
      </c>
      <c r="L355" s="27" t="s">
        <v>25</v>
      </c>
      <c r="M355" s="25" t="str">
        <f>Sheet1!A355</f>
        <v>00025272</v>
      </c>
      <c r="N355" s="28">
        <f t="shared" si="32"/>
        <v>45894.367800081003</v>
      </c>
      <c r="O355" s="25" t="str">
        <f>Sheet1!C355</f>
        <v>WIN-056</v>
      </c>
      <c r="S355" s="25" t="str">
        <f>Sheet1!N355</f>
        <v>5638 WM+ HYN CT2 KĐT Lạc Hồng Phúc</v>
      </c>
      <c r="V355" s="25" t="str">
        <f t="shared" si="33"/>
        <v>5638 WM+ HYN CT2 KĐT Lạc Hồng Phúc</v>
      </c>
      <c r="Y355" s="25" t="str">
        <f>Sheet1!X355</f>
        <v>CN300</v>
      </c>
      <c r="AB355" s="24" t="s">
        <v>2229</v>
      </c>
      <c r="AC355" s="24" t="s">
        <v>2230</v>
      </c>
      <c r="AE355" s="29">
        <f>Sheet1!U355</f>
        <v>5</v>
      </c>
      <c r="AG355" s="29">
        <f>Sheet1!T355</f>
        <v>70950</v>
      </c>
      <c r="AH355" s="30">
        <f t="shared" si="34"/>
        <v>354750</v>
      </c>
      <c r="AL355" s="32">
        <v>8</v>
      </c>
      <c r="AN355" s="29">
        <f t="shared" si="35"/>
        <v>28380</v>
      </c>
      <c r="AO355" s="33" t="s">
        <v>2231</v>
      </c>
      <c r="AQ355" s="34" t="s">
        <v>2232</v>
      </c>
      <c r="AR355" s="34" t="s">
        <v>2233</v>
      </c>
      <c r="AS355" s="34" t="s">
        <v>2234</v>
      </c>
    </row>
    <row r="356" spans="3:45">
      <c r="C356" s="23" t="str">
        <f>VLOOKUP(O356,'[1]mã đối tượng'!$C:$F,4,0)</f>
        <v>N</v>
      </c>
      <c r="D356" s="24" t="s">
        <v>848</v>
      </c>
      <c r="E356" s="24" t="s">
        <v>24</v>
      </c>
      <c r="F356" s="37">
        <f>Sheet1!E356</f>
        <v>45894.368102696797</v>
      </c>
      <c r="G356" s="37">
        <f>Sheet1!F356</f>
        <v>45894.368102696797</v>
      </c>
      <c r="H356" s="25">
        <f>Sheet1!B356</f>
        <v>9105847441</v>
      </c>
      <c r="I356" s="37">
        <f t="shared" si="30"/>
        <v>45894.368102696797</v>
      </c>
      <c r="J356" s="25" t="str">
        <f t="shared" si="31"/>
        <v>NKHT2508/03174</v>
      </c>
      <c r="K356" s="77">
        <v>3174</v>
      </c>
      <c r="L356" s="27" t="s">
        <v>25</v>
      </c>
      <c r="M356" s="25" t="str">
        <f>Sheet1!A356</f>
        <v>00068037</v>
      </c>
      <c r="N356" s="28">
        <f t="shared" si="32"/>
        <v>45894.368102696797</v>
      </c>
      <c r="O356" s="25" t="str">
        <f>Sheet1!C356</f>
        <v>WIN-009</v>
      </c>
      <c r="S356" s="25" t="str">
        <f>Sheet1!N356</f>
        <v>5627 WM+ DNG 124 Hoàng Hoa Thám</v>
      </c>
      <c r="V356" s="25" t="str">
        <f t="shared" si="33"/>
        <v>5627 WM+ DNG 124 Hoàng Hoa Thám</v>
      </c>
      <c r="Y356" s="25" t="str">
        <f>Sheet1!X356</f>
        <v>GL250KT</v>
      </c>
      <c r="AB356" s="24" t="s">
        <v>2229</v>
      </c>
      <c r="AC356" s="24" t="s">
        <v>2230</v>
      </c>
      <c r="AE356" s="29">
        <f>Sheet1!U356</f>
        <v>5</v>
      </c>
      <c r="AG356" s="29">
        <f>Sheet1!T356</f>
        <v>49500</v>
      </c>
      <c r="AH356" s="30">
        <f t="shared" si="34"/>
        <v>247500</v>
      </c>
      <c r="AL356" s="32">
        <v>8</v>
      </c>
      <c r="AN356" s="29">
        <f t="shared" si="35"/>
        <v>19800</v>
      </c>
      <c r="AO356" s="33" t="s">
        <v>2231</v>
      </c>
      <c r="AQ356" s="34" t="s">
        <v>2232</v>
      </c>
      <c r="AR356" s="34" t="s">
        <v>2233</v>
      </c>
      <c r="AS356" s="34" t="s">
        <v>2234</v>
      </c>
    </row>
    <row r="357" spans="3:45">
      <c r="C357" s="23" t="str">
        <f>VLOOKUP(O357,'[1]mã đối tượng'!$C:$F,4,0)</f>
        <v>N</v>
      </c>
      <c r="D357" s="24" t="s">
        <v>848</v>
      </c>
      <c r="E357" s="24" t="s">
        <v>24</v>
      </c>
      <c r="F357" s="37">
        <f>Sheet1!E357</f>
        <v>45894.368102696797</v>
      </c>
      <c r="G357" s="37">
        <f>Sheet1!F357</f>
        <v>45894.368102696797</v>
      </c>
      <c r="H357" s="25">
        <f>Sheet1!B357</f>
        <v>9105847441</v>
      </c>
      <c r="I357" s="37">
        <f t="shared" si="30"/>
        <v>45894.368102696797</v>
      </c>
      <c r="J357" s="25" t="str">
        <f t="shared" si="31"/>
        <v>NKHT2508/03175</v>
      </c>
      <c r="K357" s="77">
        <v>3175</v>
      </c>
      <c r="L357" s="27" t="s">
        <v>25</v>
      </c>
      <c r="M357" s="25" t="str">
        <f>Sheet1!A357</f>
        <v>00068037</v>
      </c>
      <c r="N357" s="28">
        <f t="shared" si="32"/>
        <v>45894.368102696797</v>
      </c>
      <c r="O357" s="25" t="str">
        <f>Sheet1!C357</f>
        <v>WIN-009</v>
      </c>
      <c r="S357" s="25" t="str">
        <f>Sheet1!N357</f>
        <v>5627 WM+ DNG 124 Hoàng Hoa Thám</v>
      </c>
      <c r="V357" s="25" t="str">
        <f t="shared" si="33"/>
        <v>5627 WM+ DNG 124 Hoàng Hoa Thám</v>
      </c>
      <c r="Y357" s="25" t="str">
        <f>Sheet1!X357</f>
        <v>GL250KT</v>
      </c>
      <c r="AB357" s="24" t="s">
        <v>2229</v>
      </c>
      <c r="AC357" s="24" t="s">
        <v>2230</v>
      </c>
      <c r="AE357" s="29">
        <f>Sheet1!U357</f>
        <v>1</v>
      </c>
      <c r="AG357" s="29">
        <f>Sheet1!T357</f>
        <v>49500</v>
      </c>
      <c r="AH357" s="30">
        <f t="shared" si="34"/>
        <v>49500</v>
      </c>
      <c r="AL357" s="32">
        <v>8</v>
      </c>
      <c r="AN357" s="29">
        <f t="shared" si="35"/>
        <v>3960</v>
      </c>
      <c r="AO357" s="33" t="s">
        <v>2231</v>
      </c>
      <c r="AQ357" s="34" t="s">
        <v>2232</v>
      </c>
      <c r="AR357" s="34" t="s">
        <v>2233</v>
      </c>
      <c r="AS357" s="34" t="s">
        <v>2234</v>
      </c>
    </row>
    <row r="358" spans="3:45">
      <c r="C358" s="23" t="str">
        <f>VLOOKUP(O358,'[1]mã đối tượng'!$C:$F,4,0)</f>
        <v>N</v>
      </c>
      <c r="D358" s="24" t="s">
        <v>848</v>
      </c>
      <c r="E358" s="24" t="s">
        <v>24</v>
      </c>
      <c r="F358" s="37">
        <f>Sheet1!E358</f>
        <v>45894.372006516198</v>
      </c>
      <c r="G358" s="37">
        <f>Sheet1!F358</f>
        <v>45894.372006516198</v>
      </c>
      <c r="H358" s="25">
        <f>Sheet1!B358</f>
        <v>9105847478</v>
      </c>
      <c r="I358" s="37">
        <f t="shared" si="30"/>
        <v>45894.372006516198</v>
      </c>
      <c r="J358" s="25" t="str">
        <f t="shared" si="31"/>
        <v>NKHT2508/03176</v>
      </c>
      <c r="K358" s="77">
        <v>3176</v>
      </c>
      <c r="L358" s="27" t="s">
        <v>25</v>
      </c>
      <c r="M358" s="25" t="str">
        <f>Sheet1!A358</f>
        <v>00068040</v>
      </c>
      <c r="N358" s="28">
        <f t="shared" si="32"/>
        <v>45894.372006516198</v>
      </c>
      <c r="O358" s="25" t="str">
        <f>Sheet1!C358</f>
        <v>WIN-009</v>
      </c>
      <c r="S358" s="25" t="str">
        <f>Sheet1!N358</f>
        <v>5627 WM+ DNG 124 Hoàng Hoa Thám</v>
      </c>
      <c r="V358" s="25" t="str">
        <f t="shared" si="33"/>
        <v>5627 WM+ DNG 124 Hoàng Hoa Thám</v>
      </c>
      <c r="Y358" s="25" t="str">
        <f>Sheet1!X358</f>
        <v>CN300</v>
      </c>
      <c r="AB358" s="24" t="s">
        <v>2229</v>
      </c>
      <c r="AC358" s="24" t="s">
        <v>2230</v>
      </c>
      <c r="AE358" s="29">
        <f>Sheet1!U358</f>
        <v>1</v>
      </c>
      <c r="AG358" s="29">
        <f>Sheet1!T358</f>
        <v>70950</v>
      </c>
      <c r="AH358" s="30">
        <f t="shared" si="34"/>
        <v>70950</v>
      </c>
      <c r="AL358" s="32">
        <v>8</v>
      </c>
      <c r="AN358" s="29">
        <f t="shared" si="35"/>
        <v>5676</v>
      </c>
      <c r="AO358" s="33" t="s">
        <v>2231</v>
      </c>
      <c r="AQ358" s="34" t="s">
        <v>2232</v>
      </c>
      <c r="AR358" s="34" t="s">
        <v>2233</v>
      </c>
      <c r="AS358" s="34" t="s">
        <v>2234</v>
      </c>
    </row>
    <row r="359" spans="3:45">
      <c r="C359" s="23" t="str">
        <f>VLOOKUP(O359,'[1]mã đối tượng'!$C:$F,4,0)</f>
        <v>N</v>
      </c>
      <c r="D359" s="24" t="s">
        <v>848</v>
      </c>
      <c r="E359" s="24" t="s">
        <v>24</v>
      </c>
      <c r="F359" s="37">
        <f>Sheet1!E359</f>
        <v>45894.372006516198</v>
      </c>
      <c r="G359" s="37">
        <f>Sheet1!F359</f>
        <v>45894.372006516198</v>
      </c>
      <c r="H359" s="25">
        <f>Sheet1!B359</f>
        <v>9105847478</v>
      </c>
      <c r="I359" s="37">
        <f t="shared" si="30"/>
        <v>45894.372006516198</v>
      </c>
      <c r="J359" s="25" t="str">
        <f t="shared" si="31"/>
        <v>NKHT2508/03177</v>
      </c>
      <c r="K359" s="77">
        <v>3177</v>
      </c>
      <c r="L359" s="27" t="s">
        <v>25</v>
      </c>
      <c r="M359" s="25" t="str">
        <f>Sheet1!A359</f>
        <v>00068040</v>
      </c>
      <c r="N359" s="28">
        <f t="shared" si="32"/>
        <v>45894.372006516198</v>
      </c>
      <c r="O359" s="25" t="str">
        <f>Sheet1!C359</f>
        <v>WIN-009</v>
      </c>
      <c r="S359" s="25" t="str">
        <f>Sheet1!N359</f>
        <v>5627 WM+ DNG 124 Hoàng Hoa Thám</v>
      </c>
      <c r="V359" s="25" t="str">
        <f t="shared" si="33"/>
        <v>5627 WM+ DNG 124 Hoàng Hoa Thám</v>
      </c>
      <c r="Y359" s="25" t="str">
        <f>Sheet1!X359</f>
        <v>CN300</v>
      </c>
      <c r="AB359" s="24" t="s">
        <v>2229</v>
      </c>
      <c r="AC359" s="24" t="s">
        <v>2230</v>
      </c>
      <c r="AE359" s="29">
        <f>Sheet1!U359</f>
        <v>1</v>
      </c>
      <c r="AG359" s="29">
        <f>Sheet1!T359</f>
        <v>70950</v>
      </c>
      <c r="AH359" s="30">
        <f t="shared" si="34"/>
        <v>70950</v>
      </c>
      <c r="AL359" s="32">
        <v>8</v>
      </c>
      <c r="AN359" s="29">
        <f t="shared" si="35"/>
        <v>5676</v>
      </c>
      <c r="AO359" s="33" t="s">
        <v>2231</v>
      </c>
      <c r="AQ359" s="34" t="s">
        <v>2232</v>
      </c>
      <c r="AR359" s="34" t="s">
        <v>2233</v>
      </c>
      <c r="AS359" s="34" t="s">
        <v>2234</v>
      </c>
    </row>
    <row r="360" spans="3:45">
      <c r="C360" s="23" t="str">
        <f>VLOOKUP(O360,'[1]mã đối tượng'!$C:$F,4,0)</f>
        <v>B</v>
      </c>
      <c r="D360" s="24" t="s">
        <v>848</v>
      </c>
      <c r="E360" s="24" t="s">
        <v>24</v>
      </c>
      <c r="F360" s="37">
        <f>Sheet1!E360</f>
        <v>45894.375338657403</v>
      </c>
      <c r="G360" s="37">
        <f>Sheet1!F360</f>
        <v>45894.375338657403</v>
      </c>
      <c r="H360" s="25">
        <f>Sheet1!B360</f>
        <v>9105847491</v>
      </c>
      <c r="I360" s="37">
        <f t="shared" si="30"/>
        <v>45894.375338657403</v>
      </c>
      <c r="J360" s="25" t="str">
        <f t="shared" si="31"/>
        <v>NKHT2508/03178</v>
      </c>
      <c r="K360" s="77">
        <v>3178</v>
      </c>
      <c r="L360" s="27" t="s">
        <v>25</v>
      </c>
      <c r="M360" s="25" t="str">
        <f>Sheet1!A360</f>
        <v>00413687</v>
      </c>
      <c r="N360" s="28">
        <f t="shared" si="32"/>
        <v>45894.375338657403</v>
      </c>
      <c r="O360" s="25" t="str">
        <f>Sheet1!C360</f>
        <v>WIN-002</v>
      </c>
      <c r="S360" s="25" t="str">
        <f>Sheet1!N360</f>
        <v>2AP2 WM+ HNI 39 Tổ 8 Đa Sỹ</v>
      </c>
      <c r="V360" s="25" t="str">
        <f t="shared" si="33"/>
        <v>2AP2 WM+ HNI 39 Tổ 8 Đa Sỹ</v>
      </c>
      <c r="Y360" s="25" t="str">
        <f>Sheet1!X360</f>
        <v>GM500</v>
      </c>
      <c r="AB360" s="24" t="s">
        <v>2229</v>
      </c>
      <c r="AC360" s="24" t="s">
        <v>2230</v>
      </c>
      <c r="AE360" s="29">
        <f>Sheet1!U360</f>
        <v>1</v>
      </c>
      <c r="AG360" s="29">
        <f>Sheet1!T360</f>
        <v>111058</v>
      </c>
      <c r="AH360" s="30">
        <f t="shared" si="34"/>
        <v>111058</v>
      </c>
      <c r="AL360" s="32">
        <v>8</v>
      </c>
      <c r="AN360" s="29">
        <f t="shared" si="35"/>
        <v>8884.64</v>
      </c>
      <c r="AO360" s="33" t="s">
        <v>2231</v>
      </c>
      <c r="AQ360" s="34" t="s">
        <v>2232</v>
      </c>
      <c r="AR360" s="34" t="s">
        <v>2233</v>
      </c>
      <c r="AS360" s="34" t="s">
        <v>2234</v>
      </c>
    </row>
    <row r="361" spans="3:45">
      <c r="C361" s="23" t="str">
        <f>VLOOKUP(O361,'[1]mã đối tượng'!$C:$F,4,0)</f>
        <v>B</v>
      </c>
      <c r="D361" s="24" t="s">
        <v>848</v>
      </c>
      <c r="E361" s="24" t="s">
        <v>24</v>
      </c>
      <c r="F361" s="37">
        <f>Sheet1!E361</f>
        <v>45894.375338657403</v>
      </c>
      <c r="G361" s="37">
        <f>Sheet1!F361</f>
        <v>45894.375338657403</v>
      </c>
      <c r="H361" s="25">
        <f>Sheet1!B361</f>
        <v>9105847491</v>
      </c>
      <c r="I361" s="37">
        <f t="shared" si="30"/>
        <v>45894.375338657403</v>
      </c>
      <c r="J361" s="25" t="str">
        <f t="shared" si="31"/>
        <v>NKHT2508/03179</v>
      </c>
      <c r="K361" s="77">
        <v>3179</v>
      </c>
      <c r="L361" s="27" t="s">
        <v>25</v>
      </c>
      <c r="M361" s="25" t="str">
        <f>Sheet1!A361</f>
        <v>00413687</v>
      </c>
      <c r="N361" s="28">
        <f t="shared" si="32"/>
        <v>45894.375338657403</v>
      </c>
      <c r="O361" s="25" t="str">
        <f>Sheet1!C361</f>
        <v>WIN-002</v>
      </c>
      <c r="S361" s="25" t="str">
        <f>Sheet1!N361</f>
        <v>2AP2 WM+ HNI 39 Tổ 8 Đa Sỹ</v>
      </c>
      <c r="V361" s="25" t="str">
        <f t="shared" si="33"/>
        <v>2AP2 WM+ HNI 39 Tổ 8 Đa Sỹ</v>
      </c>
      <c r="Y361" s="25" t="str">
        <f>Sheet1!X361</f>
        <v>CN300</v>
      </c>
      <c r="AB361" s="24" t="s">
        <v>2229</v>
      </c>
      <c r="AC361" s="24" t="s">
        <v>2230</v>
      </c>
      <c r="AE361" s="29">
        <f>Sheet1!U361</f>
        <v>1</v>
      </c>
      <c r="AG361" s="29">
        <f>Sheet1!T361</f>
        <v>70950</v>
      </c>
      <c r="AH361" s="30">
        <f t="shared" si="34"/>
        <v>70950</v>
      </c>
      <c r="AL361" s="32">
        <v>8</v>
      </c>
      <c r="AN361" s="29">
        <f t="shared" si="35"/>
        <v>5676</v>
      </c>
      <c r="AO361" s="33" t="s">
        <v>2231</v>
      </c>
      <c r="AQ361" s="34" t="s">
        <v>2232</v>
      </c>
      <c r="AR361" s="34" t="s">
        <v>2233</v>
      </c>
      <c r="AS361" s="34" t="s">
        <v>2234</v>
      </c>
    </row>
    <row r="362" spans="3:45">
      <c r="C362" s="23" t="str">
        <f>VLOOKUP(O362,'[1]mã đối tượng'!$C:$F,4,0)</f>
        <v>N</v>
      </c>
      <c r="D362" s="24" t="s">
        <v>848</v>
      </c>
      <c r="E362" s="24" t="s">
        <v>24</v>
      </c>
      <c r="F362" s="37">
        <f>Sheet1!E362</f>
        <v>45894.375813773098</v>
      </c>
      <c r="G362" s="37">
        <f>Sheet1!F362</f>
        <v>45894.375813773098</v>
      </c>
      <c r="H362" s="25">
        <f>Sheet1!B362</f>
        <v>9105847485</v>
      </c>
      <c r="I362" s="37">
        <f t="shared" si="30"/>
        <v>45894.375813773098</v>
      </c>
      <c r="J362" s="25" t="str">
        <f t="shared" si="31"/>
        <v>NKHT2508/03180</v>
      </c>
      <c r="K362" s="77">
        <v>3180</v>
      </c>
      <c r="L362" s="27" t="s">
        <v>25</v>
      </c>
      <c r="M362" s="25" t="str">
        <f>Sheet1!A362</f>
        <v>00068042</v>
      </c>
      <c r="N362" s="28">
        <f t="shared" si="32"/>
        <v>45894.375813773098</v>
      </c>
      <c r="O362" s="25" t="str">
        <f>Sheet1!C362</f>
        <v>WIN-009</v>
      </c>
      <c r="S362" s="25" t="str">
        <f>Sheet1!N362</f>
        <v>5627 WM+ DNG 124 Hoàng Hoa Thám</v>
      </c>
      <c r="V362" s="25" t="str">
        <f t="shared" si="33"/>
        <v>5627 WM+ DNG 124 Hoàng Hoa Thám</v>
      </c>
      <c r="Y362" s="25" t="str">
        <f>Sheet1!X362</f>
        <v>CN300</v>
      </c>
      <c r="AB362" s="24" t="s">
        <v>2229</v>
      </c>
      <c r="AC362" s="24" t="s">
        <v>2230</v>
      </c>
      <c r="AE362" s="29">
        <f>Sheet1!U362</f>
        <v>5</v>
      </c>
      <c r="AG362" s="29">
        <f>Sheet1!T362</f>
        <v>70950</v>
      </c>
      <c r="AH362" s="30">
        <f t="shared" si="34"/>
        <v>354750</v>
      </c>
      <c r="AL362" s="32">
        <v>8</v>
      </c>
      <c r="AN362" s="29">
        <f t="shared" si="35"/>
        <v>28380</v>
      </c>
      <c r="AO362" s="33" t="s">
        <v>2231</v>
      </c>
      <c r="AQ362" s="34" t="s">
        <v>2232</v>
      </c>
      <c r="AR362" s="34" t="s">
        <v>2233</v>
      </c>
      <c r="AS362" s="34" t="s">
        <v>2234</v>
      </c>
    </row>
    <row r="363" spans="3:45">
      <c r="C363" s="23" t="str">
        <f>VLOOKUP(O363,'[1]mã đối tượng'!$C:$F,4,0)</f>
        <v>B</v>
      </c>
      <c r="D363" s="24" t="s">
        <v>848</v>
      </c>
      <c r="E363" s="24" t="s">
        <v>24</v>
      </c>
      <c r="F363" s="37">
        <f>Sheet1!E363</f>
        <v>45894.381427233799</v>
      </c>
      <c r="G363" s="37">
        <f>Sheet1!F363</f>
        <v>45894.381427233799</v>
      </c>
      <c r="H363" s="25">
        <f>Sheet1!B363</f>
        <v>9105847542</v>
      </c>
      <c r="I363" s="37">
        <f t="shared" si="30"/>
        <v>45894.381427233799</v>
      </c>
      <c r="J363" s="25" t="str">
        <f t="shared" si="31"/>
        <v>NKHT2508/03181</v>
      </c>
      <c r="K363" s="77">
        <v>3181</v>
      </c>
      <c r="L363" s="27" t="s">
        <v>25</v>
      </c>
      <c r="M363" s="25" t="str">
        <f>Sheet1!A363</f>
        <v>00413709</v>
      </c>
      <c r="N363" s="28">
        <f t="shared" si="32"/>
        <v>45894.381427233799</v>
      </c>
      <c r="O363" s="25" t="str">
        <f>Sheet1!C363</f>
        <v>WIN-002</v>
      </c>
      <c r="S363" s="25" t="str">
        <f>Sheet1!N363</f>
        <v>6677 WM+ HNI Yên Lạc 1, Thạch Thất</v>
      </c>
      <c r="V363" s="25" t="str">
        <f t="shared" si="33"/>
        <v>6677 WM+ HNI Yên Lạc 1, Thạch Thất</v>
      </c>
      <c r="Y363" s="25" t="str">
        <f>Sheet1!X363</f>
        <v>GSG250</v>
      </c>
      <c r="AB363" s="24" t="s">
        <v>2229</v>
      </c>
      <c r="AC363" s="24" t="s">
        <v>2230</v>
      </c>
      <c r="AE363" s="29">
        <f>Sheet1!U363</f>
        <v>1</v>
      </c>
      <c r="AG363" s="29">
        <f>Sheet1!T363</f>
        <v>50400</v>
      </c>
      <c r="AH363" s="30">
        <f t="shared" si="34"/>
        <v>50400</v>
      </c>
      <c r="AL363" s="32">
        <v>8</v>
      </c>
      <c r="AN363" s="29">
        <f t="shared" si="35"/>
        <v>4032</v>
      </c>
      <c r="AO363" s="33" t="s">
        <v>2231</v>
      </c>
      <c r="AQ363" s="34" t="s">
        <v>2232</v>
      </c>
      <c r="AR363" s="34" t="s">
        <v>2233</v>
      </c>
      <c r="AS363" s="34" t="s">
        <v>2234</v>
      </c>
    </row>
    <row r="364" spans="3:45">
      <c r="C364" s="23" t="str">
        <f>VLOOKUP(O364,'[1]mã đối tượng'!$C:$F,4,0)</f>
        <v>B</v>
      </c>
      <c r="D364" s="24" t="s">
        <v>848</v>
      </c>
      <c r="E364" s="24" t="s">
        <v>24</v>
      </c>
      <c r="F364" s="37">
        <f>Sheet1!E364</f>
        <v>45894.383581944399</v>
      </c>
      <c r="G364" s="37">
        <f>Sheet1!F364</f>
        <v>45894.383581944399</v>
      </c>
      <c r="H364" s="25">
        <f>Sheet1!B364</f>
        <v>9105847564</v>
      </c>
      <c r="I364" s="37">
        <f t="shared" si="30"/>
        <v>45894.383581944399</v>
      </c>
      <c r="J364" s="25" t="str">
        <f t="shared" si="31"/>
        <v>NKHT2508/03182</v>
      </c>
      <c r="K364" s="77">
        <v>3182</v>
      </c>
      <c r="L364" s="27" t="s">
        <v>25</v>
      </c>
      <c r="M364" s="25" t="str">
        <f>Sheet1!A364</f>
        <v>00413722</v>
      </c>
      <c r="N364" s="28">
        <f t="shared" si="32"/>
        <v>45894.383581944399</v>
      </c>
      <c r="O364" s="25" t="str">
        <f>Sheet1!C364</f>
        <v>WIN-002</v>
      </c>
      <c r="S364" s="25" t="str">
        <f>Sheet1!N364</f>
        <v>5062 WM+ HNI Thôn Thọ Giáo, Tân Minh</v>
      </c>
      <c r="V364" s="25" t="str">
        <f t="shared" si="33"/>
        <v>5062 WM+ HNI Thôn Thọ Giáo, Tân Minh</v>
      </c>
      <c r="Y364" s="25" t="str">
        <f>Sheet1!X364</f>
        <v>GM500</v>
      </c>
      <c r="AB364" s="24" t="s">
        <v>2229</v>
      </c>
      <c r="AC364" s="24" t="s">
        <v>2230</v>
      </c>
      <c r="AE364" s="29">
        <f>Sheet1!U364</f>
        <v>1</v>
      </c>
      <c r="AG364" s="29">
        <f>Sheet1!T364</f>
        <v>111058</v>
      </c>
      <c r="AH364" s="30">
        <f t="shared" si="34"/>
        <v>111058</v>
      </c>
      <c r="AL364" s="32">
        <v>8</v>
      </c>
      <c r="AN364" s="29">
        <f t="shared" si="35"/>
        <v>8884.64</v>
      </c>
      <c r="AO364" s="33" t="s">
        <v>2231</v>
      </c>
      <c r="AQ364" s="34" t="s">
        <v>2232</v>
      </c>
      <c r="AR364" s="34" t="s">
        <v>2233</v>
      </c>
      <c r="AS364" s="34" t="s">
        <v>2234</v>
      </c>
    </row>
    <row r="365" spans="3:45">
      <c r="C365" s="23" t="str">
        <f>VLOOKUP(O365,'[1]mã đối tượng'!$C:$F,4,0)</f>
        <v>B</v>
      </c>
      <c r="D365" s="24" t="s">
        <v>848</v>
      </c>
      <c r="E365" s="24" t="s">
        <v>24</v>
      </c>
      <c r="F365" s="37">
        <f>Sheet1!E365</f>
        <v>45894.3923055903</v>
      </c>
      <c r="G365" s="37">
        <f>Sheet1!F365</f>
        <v>45894.3923055903</v>
      </c>
      <c r="H365" s="25">
        <f>Sheet1!B365</f>
        <v>9105847679</v>
      </c>
      <c r="I365" s="37">
        <f t="shared" si="30"/>
        <v>45894.3923055903</v>
      </c>
      <c r="J365" s="25" t="str">
        <f t="shared" si="31"/>
        <v>NKHT2508/03183</v>
      </c>
      <c r="K365" s="77">
        <v>3183</v>
      </c>
      <c r="L365" s="27" t="s">
        <v>25</v>
      </c>
      <c r="M365" s="25" t="str">
        <f>Sheet1!A365</f>
        <v>00413756</v>
      </c>
      <c r="N365" s="28">
        <f t="shared" si="32"/>
        <v>45894.3923055903</v>
      </c>
      <c r="O365" s="25" t="str">
        <f>Sheet1!C365</f>
        <v>WIN-002</v>
      </c>
      <c r="S365" s="25" t="str">
        <f>Sheet1!N365</f>
        <v>2ARP WM+ HNI 176 -178 Vân Hòa</v>
      </c>
      <c r="V365" s="25" t="str">
        <f t="shared" si="33"/>
        <v>2ARP WM+ HNI 176 -178 Vân Hòa</v>
      </c>
      <c r="Y365" s="25" t="str">
        <f>Sheet1!X365</f>
        <v>GM500</v>
      </c>
      <c r="AB365" s="24" t="s">
        <v>2229</v>
      </c>
      <c r="AC365" s="24" t="s">
        <v>2230</v>
      </c>
      <c r="AE365" s="29">
        <f>Sheet1!U365</f>
        <v>1</v>
      </c>
      <c r="AG365" s="29">
        <f>Sheet1!T365</f>
        <v>111058</v>
      </c>
      <c r="AH365" s="30">
        <f t="shared" si="34"/>
        <v>111058</v>
      </c>
      <c r="AL365" s="32">
        <v>8</v>
      </c>
      <c r="AN365" s="29">
        <f t="shared" si="35"/>
        <v>8884.64</v>
      </c>
      <c r="AO365" s="33" t="s">
        <v>2231</v>
      </c>
      <c r="AQ365" s="34" t="s">
        <v>2232</v>
      </c>
      <c r="AR365" s="34" t="s">
        <v>2233</v>
      </c>
      <c r="AS365" s="34" t="s">
        <v>2234</v>
      </c>
    </row>
    <row r="366" spans="3:45">
      <c r="C366" s="23" t="str">
        <f>VLOOKUP(O366,'[1]mã đối tượng'!$C:$F,4,0)</f>
        <v>B</v>
      </c>
      <c r="D366" s="24" t="s">
        <v>848</v>
      </c>
      <c r="E366" s="24" t="s">
        <v>24</v>
      </c>
      <c r="F366" s="37">
        <f>Sheet1!E366</f>
        <v>45894.3923055903</v>
      </c>
      <c r="G366" s="37">
        <f>Sheet1!F366</f>
        <v>45894.3923055903</v>
      </c>
      <c r="H366" s="25">
        <f>Sheet1!B366</f>
        <v>9105847679</v>
      </c>
      <c r="I366" s="37">
        <f t="shared" si="30"/>
        <v>45894.3923055903</v>
      </c>
      <c r="J366" s="25" t="str">
        <f t="shared" si="31"/>
        <v>NKHT2508/03184</v>
      </c>
      <c r="K366" s="77">
        <v>3184</v>
      </c>
      <c r="L366" s="27" t="s">
        <v>25</v>
      </c>
      <c r="M366" s="25" t="str">
        <f>Sheet1!A366</f>
        <v>00413756</v>
      </c>
      <c r="N366" s="28">
        <f t="shared" si="32"/>
        <v>45894.3923055903</v>
      </c>
      <c r="O366" s="25" t="str">
        <f>Sheet1!C366</f>
        <v>WIN-002</v>
      </c>
      <c r="S366" s="25" t="str">
        <f>Sheet1!N366</f>
        <v>2ARP WM+ HNI 176 -178 Vân Hòa</v>
      </c>
      <c r="V366" s="25" t="str">
        <f t="shared" si="33"/>
        <v>2ARP WM+ HNI 176 -178 Vân Hòa</v>
      </c>
      <c r="Y366" s="25" t="str">
        <f>Sheet1!X366</f>
        <v>MNH250</v>
      </c>
      <c r="AB366" s="24" t="s">
        <v>2229</v>
      </c>
      <c r="AC366" s="24" t="s">
        <v>2230</v>
      </c>
      <c r="AE366" s="29">
        <f>Sheet1!U366</f>
        <v>3</v>
      </c>
      <c r="AG366" s="29">
        <f>Sheet1!T366</f>
        <v>46000</v>
      </c>
      <c r="AH366" s="30">
        <f t="shared" si="34"/>
        <v>138000</v>
      </c>
      <c r="AL366" s="32">
        <v>8</v>
      </c>
      <c r="AN366" s="29">
        <f t="shared" si="35"/>
        <v>11040</v>
      </c>
      <c r="AO366" s="33" t="s">
        <v>2231</v>
      </c>
      <c r="AQ366" s="34" t="s">
        <v>2232</v>
      </c>
      <c r="AR366" s="34" t="s">
        <v>2233</v>
      </c>
      <c r="AS366" s="34" t="s">
        <v>2234</v>
      </c>
    </row>
    <row r="367" spans="3:45">
      <c r="C367" s="23" t="str">
        <f>VLOOKUP(O367,'[1]mã đối tượng'!$C:$F,4,0)</f>
        <v>B</v>
      </c>
      <c r="D367" s="24" t="s">
        <v>848</v>
      </c>
      <c r="E367" s="24" t="s">
        <v>24</v>
      </c>
      <c r="F367" s="37">
        <f>Sheet1!E367</f>
        <v>45894.3923055903</v>
      </c>
      <c r="G367" s="37">
        <f>Sheet1!F367</f>
        <v>45894.3923055903</v>
      </c>
      <c r="H367" s="25">
        <f>Sheet1!B367</f>
        <v>9105847679</v>
      </c>
      <c r="I367" s="37">
        <f t="shared" si="30"/>
        <v>45894.3923055903</v>
      </c>
      <c r="J367" s="25" t="str">
        <f t="shared" si="31"/>
        <v>NKHT2508/03185</v>
      </c>
      <c r="K367" s="77">
        <v>3185</v>
      </c>
      <c r="L367" s="27" t="s">
        <v>25</v>
      </c>
      <c r="M367" s="25" t="str">
        <f>Sheet1!A367</f>
        <v>00413756</v>
      </c>
      <c r="N367" s="28">
        <f t="shared" si="32"/>
        <v>45894.3923055903</v>
      </c>
      <c r="O367" s="25" t="str">
        <f>Sheet1!C367</f>
        <v>WIN-002</v>
      </c>
      <c r="S367" s="25" t="str">
        <f>Sheet1!N367</f>
        <v>2ARP WM+ HNI 176 -178 Vân Hòa</v>
      </c>
      <c r="V367" s="25" t="str">
        <f t="shared" si="33"/>
        <v>2ARP WM+ HNI 176 -178 Vân Hòa</v>
      </c>
      <c r="Y367" s="25" t="str">
        <f>Sheet1!X367</f>
        <v>GTLX250G</v>
      </c>
      <c r="AB367" s="24" t="s">
        <v>2229</v>
      </c>
      <c r="AC367" s="24" t="s">
        <v>2230</v>
      </c>
      <c r="AE367" s="29">
        <f>Sheet1!U367</f>
        <v>1</v>
      </c>
      <c r="AG367" s="29">
        <f>Sheet1!T367</f>
        <v>50182</v>
      </c>
      <c r="AH367" s="30">
        <f t="shared" si="34"/>
        <v>50182</v>
      </c>
      <c r="AL367" s="32">
        <v>8</v>
      </c>
      <c r="AN367" s="29">
        <f t="shared" si="35"/>
        <v>4014.56</v>
      </c>
      <c r="AO367" s="33" t="s">
        <v>2231</v>
      </c>
      <c r="AQ367" s="34" t="s">
        <v>2232</v>
      </c>
      <c r="AR367" s="34" t="s">
        <v>2233</v>
      </c>
      <c r="AS367" s="34" t="s">
        <v>2234</v>
      </c>
    </row>
    <row r="368" spans="3:45">
      <c r="C368" s="23" t="str">
        <f>VLOOKUP(O368,'[1]mã đối tượng'!$C:$F,4,0)</f>
        <v>B</v>
      </c>
      <c r="D368" s="24" t="s">
        <v>848</v>
      </c>
      <c r="E368" s="24" t="s">
        <v>24</v>
      </c>
      <c r="F368" s="37">
        <f>Sheet1!E368</f>
        <v>45894.392324537002</v>
      </c>
      <c r="G368" s="37">
        <f>Sheet1!F368</f>
        <v>45894.392324537002</v>
      </c>
      <c r="H368" s="25">
        <f>Sheet1!B368</f>
        <v>9105847646</v>
      </c>
      <c r="I368" s="37">
        <f t="shared" si="30"/>
        <v>45894.392324537002</v>
      </c>
      <c r="J368" s="25" t="str">
        <f t="shared" si="31"/>
        <v>NKHT2508/03186</v>
      </c>
      <c r="K368" s="77">
        <v>3186</v>
      </c>
      <c r="L368" s="27" t="s">
        <v>25</v>
      </c>
      <c r="M368" s="25" t="str">
        <f>Sheet1!A368</f>
        <v>00002637</v>
      </c>
      <c r="N368" s="28">
        <f t="shared" si="32"/>
        <v>45894.392324537002</v>
      </c>
      <c r="O368" s="25" t="str">
        <f>Sheet1!C368</f>
        <v>WIN-049</v>
      </c>
      <c r="S368" s="25" t="str">
        <f>Sheet1!N368</f>
        <v>2AFE WM+ SLA 284 Trần Huy Liệu</v>
      </c>
      <c r="V368" s="25" t="str">
        <f t="shared" si="33"/>
        <v>2AFE WM+ SLA 284 Trần Huy Liệu</v>
      </c>
      <c r="Y368" s="25" t="str">
        <f>Sheet1!X368</f>
        <v>TH200</v>
      </c>
      <c r="AB368" s="24" t="s">
        <v>2229</v>
      </c>
      <c r="AC368" s="24" t="s">
        <v>2230</v>
      </c>
      <c r="AE368" s="29">
        <f>Sheet1!U368</f>
        <v>3</v>
      </c>
      <c r="AG368" s="29">
        <f>Sheet1!T368</f>
        <v>55595</v>
      </c>
      <c r="AH368" s="30">
        <f t="shared" si="34"/>
        <v>166785</v>
      </c>
      <c r="AL368" s="32">
        <v>8</v>
      </c>
      <c r="AN368" s="29">
        <f t="shared" si="35"/>
        <v>13342.800000000001</v>
      </c>
      <c r="AO368" s="33" t="s">
        <v>2231</v>
      </c>
      <c r="AQ368" s="34" t="s">
        <v>2232</v>
      </c>
      <c r="AR368" s="34" t="s">
        <v>2233</v>
      </c>
      <c r="AS368" s="34" t="s">
        <v>2234</v>
      </c>
    </row>
    <row r="369" spans="3:45">
      <c r="C369" s="23" t="str">
        <f>VLOOKUP(O369,'[1]mã đối tượng'!$C:$F,4,0)</f>
        <v>B</v>
      </c>
      <c r="D369" s="24" t="s">
        <v>848</v>
      </c>
      <c r="E369" s="24" t="s">
        <v>24</v>
      </c>
      <c r="F369" s="37">
        <f>Sheet1!E369</f>
        <v>45894.396691585702</v>
      </c>
      <c r="G369" s="37">
        <f>Sheet1!F369</f>
        <v>45894.396691585702</v>
      </c>
      <c r="H369" s="25">
        <f>Sheet1!B369</f>
        <v>9105847739</v>
      </c>
      <c r="I369" s="37">
        <f t="shared" si="30"/>
        <v>45894.396691585702</v>
      </c>
      <c r="J369" s="25" t="str">
        <f t="shared" si="31"/>
        <v>NKHT2508/03187</v>
      </c>
      <c r="K369" s="77">
        <v>3187</v>
      </c>
      <c r="L369" s="27" t="s">
        <v>25</v>
      </c>
      <c r="M369" s="25" t="str">
        <f>Sheet1!A369</f>
        <v>00004870</v>
      </c>
      <c r="N369" s="28">
        <f t="shared" si="32"/>
        <v>45894.396691585702</v>
      </c>
      <c r="O369" s="25" t="str">
        <f>Sheet1!C369</f>
        <v>WIN-001</v>
      </c>
      <c r="S369" s="25" t="str">
        <f>Sheet1!N369</f>
        <v>2AZ2 WM+ NBH Thôn Trung, Trường Yên</v>
      </c>
      <c r="V369" s="25" t="str">
        <f t="shared" si="33"/>
        <v>2AZ2 WM+ NBH Thôn Trung, Trường Yên</v>
      </c>
      <c r="Y369" s="25" t="str">
        <f>Sheet1!X369</f>
        <v>CC300</v>
      </c>
      <c r="AB369" s="24" t="s">
        <v>2229</v>
      </c>
      <c r="AC369" s="24" t="s">
        <v>2230</v>
      </c>
      <c r="AE369" s="29">
        <f>Sheet1!U369</f>
        <v>1</v>
      </c>
      <c r="AG369" s="29">
        <f>Sheet1!T369</f>
        <v>74250</v>
      </c>
      <c r="AH369" s="30">
        <f t="shared" si="34"/>
        <v>74250</v>
      </c>
      <c r="AL369" s="32">
        <v>8</v>
      </c>
      <c r="AN369" s="29">
        <f t="shared" si="35"/>
        <v>5940</v>
      </c>
      <c r="AO369" s="33" t="s">
        <v>2231</v>
      </c>
      <c r="AQ369" s="34" t="s">
        <v>2232</v>
      </c>
      <c r="AR369" s="34" t="s">
        <v>2233</v>
      </c>
      <c r="AS369" s="34" t="s">
        <v>2234</v>
      </c>
    </row>
    <row r="370" spans="3:45">
      <c r="C370" s="23" t="str">
        <f>VLOOKUP(O370,'[1]mã đối tượng'!$C:$F,4,0)</f>
        <v>N</v>
      </c>
      <c r="D370" s="24" t="s">
        <v>848</v>
      </c>
      <c r="E370" s="24" t="s">
        <v>24</v>
      </c>
      <c r="F370" s="37">
        <f>Sheet1!E370</f>
        <v>45894.399551770803</v>
      </c>
      <c r="G370" s="37">
        <f>Sheet1!F370</f>
        <v>45894.399551770803</v>
      </c>
      <c r="H370" s="25">
        <f>Sheet1!B370</f>
        <v>9105847748</v>
      </c>
      <c r="I370" s="37">
        <f t="shared" si="30"/>
        <v>45894.399551770803</v>
      </c>
      <c r="J370" s="25" t="str">
        <f t="shared" si="31"/>
        <v>NKHT2508/03188</v>
      </c>
      <c r="K370" s="77">
        <v>3188</v>
      </c>
      <c r="L370" s="27" t="s">
        <v>25</v>
      </c>
      <c r="M370" s="25" t="str">
        <f>Sheet1!A370</f>
        <v>00012737</v>
      </c>
      <c r="N370" s="28">
        <f t="shared" si="32"/>
        <v>45894.399551770803</v>
      </c>
      <c r="O370" s="25" t="str">
        <f>Sheet1!C370</f>
        <v>WIN-061</v>
      </c>
      <c r="S370" s="25" t="str">
        <f>Sheet1!N370</f>
        <v>2AAD WM+ QNM 116 Hùng Vương, Bắc Trà My</v>
      </c>
      <c r="V370" s="25" t="str">
        <f t="shared" si="33"/>
        <v>2AAD WM+ QNM 116 Hùng Vương, Bắc Trà My</v>
      </c>
      <c r="Y370" s="25" t="str">
        <f>Sheet1!X370</f>
        <v>CC300</v>
      </c>
      <c r="AB370" s="24" t="s">
        <v>2229</v>
      </c>
      <c r="AC370" s="24" t="s">
        <v>2230</v>
      </c>
      <c r="AE370" s="29">
        <f>Sheet1!U370</f>
        <v>1</v>
      </c>
      <c r="AG370" s="29">
        <f>Sheet1!T370</f>
        <v>74250</v>
      </c>
      <c r="AH370" s="30">
        <f t="shared" si="34"/>
        <v>74250</v>
      </c>
      <c r="AL370" s="32">
        <v>8</v>
      </c>
      <c r="AN370" s="29">
        <f t="shared" si="35"/>
        <v>5940</v>
      </c>
      <c r="AO370" s="33" t="s">
        <v>2231</v>
      </c>
      <c r="AQ370" s="34" t="s">
        <v>2232</v>
      </c>
      <c r="AR370" s="34" t="s">
        <v>2233</v>
      </c>
      <c r="AS370" s="34" t="s">
        <v>2234</v>
      </c>
    </row>
    <row r="371" spans="3:45">
      <c r="C371" s="23" t="str">
        <f>VLOOKUP(O371,'[1]mã đối tượng'!$C:$F,4,0)</f>
        <v>N</v>
      </c>
      <c r="D371" s="24" t="s">
        <v>848</v>
      </c>
      <c r="E371" s="24" t="s">
        <v>24</v>
      </c>
      <c r="F371" s="37">
        <f>Sheet1!E371</f>
        <v>45894.399551770803</v>
      </c>
      <c r="G371" s="37">
        <f>Sheet1!F371</f>
        <v>45894.399551770803</v>
      </c>
      <c r="H371" s="25">
        <f>Sheet1!B371</f>
        <v>9105847748</v>
      </c>
      <c r="I371" s="37">
        <f t="shared" si="30"/>
        <v>45894.399551770803</v>
      </c>
      <c r="J371" s="25" t="str">
        <f t="shared" si="31"/>
        <v>NKHT2508/03189</v>
      </c>
      <c r="K371" s="77">
        <v>3189</v>
      </c>
      <c r="L371" s="27" t="s">
        <v>25</v>
      </c>
      <c r="M371" s="25" t="str">
        <f>Sheet1!A371</f>
        <v>00012737</v>
      </c>
      <c r="N371" s="28">
        <f t="shared" si="32"/>
        <v>45894.399551770803</v>
      </c>
      <c r="O371" s="25" t="str">
        <f>Sheet1!C371</f>
        <v>WIN-061</v>
      </c>
      <c r="S371" s="25" t="str">
        <f>Sheet1!N371</f>
        <v>2AAD WM+ QNM 116 Hùng Vương, Bắc Trà My</v>
      </c>
      <c r="V371" s="25" t="str">
        <f t="shared" si="33"/>
        <v>2AAD WM+ QNM 116 Hùng Vương, Bắc Trà My</v>
      </c>
      <c r="Y371" s="25" t="str">
        <f>Sheet1!X371</f>
        <v>GTLX250G</v>
      </c>
      <c r="AB371" s="24" t="s">
        <v>2229</v>
      </c>
      <c r="AC371" s="24" t="s">
        <v>2230</v>
      </c>
      <c r="AE371" s="29">
        <f>Sheet1!U371</f>
        <v>3</v>
      </c>
      <c r="AG371" s="29">
        <f>Sheet1!T371</f>
        <v>50182</v>
      </c>
      <c r="AH371" s="30">
        <f t="shared" si="34"/>
        <v>150546</v>
      </c>
      <c r="AL371" s="32">
        <v>8</v>
      </c>
      <c r="AN371" s="29">
        <f t="shared" si="35"/>
        <v>12043.68</v>
      </c>
      <c r="AO371" s="33" t="s">
        <v>2231</v>
      </c>
      <c r="AQ371" s="34" t="s">
        <v>2232</v>
      </c>
      <c r="AR371" s="34" t="s">
        <v>2233</v>
      </c>
      <c r="AS371" s="34" t="s">
        <v>2234</v>
      </c>
    </row>
    <row r="372" spans="3:45">
      <c r="C372" s="23" t="str">
        <f>VLOOKUP(O372,'[1]mã đối tượng'!$C:$F,4,0)</f>
        <v>B</v>
      </c>
      <c r="D372" s="24" t="s">
        <v>848</v>
      </c>
      <c r="E372" s="24" t="s">
        <v>24</v>
      </c>
      <c r="F372" s="37">
        <f>Sheet1!E372</f>
        <v>45894.406108483803</v>
      </c>
      <c r="G372" s="37">
        <f>Sheet1!F372</f>
        <v>45894.406108483803</v>
      </c>
      <c r="H372" s="25">
        <f>Sheet1!B372</f>
        <v>9105847838</v>
      </c>
      <c r="I372" s="37">
        <f t="shared" si="30"/>
        <v>45894.406108483803</v>
      </c>
      <c r="J372" s="25" t="str">
        <f t="shared" si="31"/>
        <v>NKHT2508/03190</v>
      </c>
      <c r="K372" s="77">
        <v>3190</v>
      </c>
      <c r="L372" s="27" t="s">
        <v>25</v>
      </c>
      <c r="M372" s="25" t="str">
        <f>Sheet1!A372</f>
        <v>00025280</v>
      </c>
      <c r="N372" s="28">
        <f t="shared" si="32"/>
        <v>45894.406108483803</v>
      </c>
      <c r="O372" s="25" t="str">
        <f>Sheet1!C372</f>
        <v>WIN-056</v>
      </c>
      <c r="S372" s="25" t="str">
        <f>Sheet1!N372</f>
        <v>2AIN WM+ HYN 39 - 40 Như Quỳnh</v>
      </c>
      <c r="V372" s="25" t="str">
        <f t="shared" si="33"/>
        <v>2AIN WM+ HYN 39 - 40 Như Quỳnh</v>
      </c>
      <c r="Y372" s="25" t="str">
        <f>Sheet1!X372</f>
        <v>TH200</v>
      </c>
      <c r="AB372" s="24" t="s">
        <v>2229</v>
      </c>
      <c r="AC372" s="24" t="s">
        <v>2230</v>
      </c>
      <c r="AE372" s="29">
        <f>Sheet1!U372</f>
        <v>1</v>
      </c>
      <c r="AG372" s="29">
        <f>Sheet1!T372</f>
        <v>55595</v>
      </c>
      <c r="AH372" s="30">
        <f t="shared" si="34"/>
        <v>55595</v>
      </c>
      <c r="AL372" s="32">
        <v>8</v>
      </c>
      <c r="AN372" s="29">
        <f t="shared" si="35"/>
        <v>4447.6000000000004</v>
      </c>
      <c r="AO372" s="33" t="s">
        <v>2231</v>
      </c>
      <c r="AQ372" s="34" t="s">
        <v>2232</v>
      </c>
      <c r="AR372" s="34" t="s">
        <v>2233</v>
      </c>
      <c r="AS372" s="34" t="s">
        <v>2234</v>
      </c>
    </row>
    <row r="373" spans="3:45">
      <c r="C373" s="23" t="str">
        <f>VLOOKUP(O373,'[1]mã đối tượng'!$C:$F,4,0)</f>
        <v>B</v>
      </c>
      <c r="D373" s="24" t="s">
        <v>848</v>
      </c>
      <c r="E373" s="24" t="s">
        <v>24</v>
      </c>
      <c r="F373" s="37">
        <f>Sheet1!E373</f>
        <v>45894.407185185199</v>
      </c>
      <c r="G373" s="37">
        <f>Sheet1!F373</f>
        <v>45894.407185185199</v>
      </c>
      <c r="H373" s="25">
        <f>Sheet1!B373</f>
        <v>9105847857</v>
      </c>
      <c r="I373" s="37">
        <f t="shared" si="30"/>
        <v>45894.407185185199</v>
      </c>
      <c r="J373" s="25" t="str">
        <f t="shared" si="31"/>
        <v>NKHT2508/03191</v>
      </c>
      <c r="K373" s="77">
        <v>3191</v>
      </c>
      <c r="L373" s="27" t="s">
        <v>25</v>
      </c>
      <c r="M373" s="25" t="str">
        <f>Sheet1!A373</f>
        <v>00012477</v>
      </c>
      <c r="N373" s="28">
        <f t="shared" si="32"/>
        <v>45894.407185185199</v>
      </c>
      <c r="O373" s="25" t="str">
        <f>Sheet1!C373</f>
        <v>WIN-006</v>
      </c>
      <c r="S373" s="25" t="str">
        <f>Sheet1!N373</f>
        <v>6024 WM+ HDG Thái Mông, Kinh Môn</v>
      </c>
      <c r="V373" s="25" t="str">
        <f t="shared" si="33"/>
        <v>6024 WM+ HDG Thái Mông, Kinh Môn</v>
      </c>
      <c r="Y373" s="25" t="str">
        <f>Sheet1!X373</f>
        <v>GM500</v>
      </c>
      <c r="AB373" s="24" t="s">
        <v>2229</v>
      </c>
      <c r="AC373" s="24" t="s">
        <v>2230</v>
      </c>
      <c r="AE373" s="29">
        <f>Sheet1!U373</f>
        <v>3</v>
      </c>
      <c r="AG373" s="29">
        <f>Sheet1!T373</f>
        <v>111058</v>
      </c>
      <c r="AH373" s="30">
        <f t="shared" si="34"/>
        <v>333174</v>
      </c>
      <c r="AL373" s="32">
        <v>8</v>
      </c>
      <c r="AN373" s="29">
        <f t="shared" si="35"/>
        <v>26653.920000000002</v>
      </c>
      <c r="AO373" s="33" t="s">
        <v>2231</v>
      </c>
      <c r="AQ373" s="34" t="s">
        <v>2232</v>
      </c>
      <c r="AR373" s="34" t="s">
        <v>2233</v>
      </c>
      <c r="AS373" s="34" t="s">
        <v>2234</v>
      </c>
    </row>
    <row r="374" spans="3:45">
      <c r="C374" s="23" t="str">
        <f>VLOOKUP(O374,'[1]mã đối tượng'!$C:$F,4,0)</f>
        <v>N</v>
      </c>
      <c r="D374" s="24" t="s">
        <v>848</v>
      </c>
      <c r="E374" s="24" t="s">
        <v>24</v>
      </c>
      <c r="F374" s="37">
        <f>Sheet1!E374</f>
        <v>45894.408208483801</v>
      </c>
      <c r="G374" s="37">
        <f>Sheet1!F374</f>
        <v>45894.408208483801</v>
      </c>
      <c r="H374" s="25">
        <f>Sheet1!B374</f>
        <v>9105847858</v>
      </c>
      <c r="I374" s="37">
        <f t="shared" si="30"/>
        <v>45894.408208483801</v>
      </c>
      <c r="J374" s="25" t="str">
        <f t="shared" si="31"/>
        <v>NKHT2508/03192</v>
      </c>
      <c r="K374" s="77">
        <v>3192</v>
      </c>
      <c r="L374" s="27" t="s">
        <v>25</v>
      </c>
      <c r="M374" s="25" t="str">
        <f>Sheet1!A374</f>
        <v>00012740</v>
      </c>
      <c r="N374" s="28">
        <f t="shared" si="32"/>
        <v>45894.408208483801</v>
      </c>
      <c r="O374" s="25" t="str">
        <f>Sheet1!C374</f>
        <v>WIN-061</v>
      </c>
      <c r="S374" s="25" t="str">
        <f>Sheet1!N374</f>
        <v>2AWJ WM+ QNM Thôn La Huân, Điện Thọ</v>
      </c>
      <c r="V374" s="25" t="str">
        <f t="shared" si="33"/>
        <v>2AWJ WM+ QNM Thôn La Huân, Điện Thọ</v>
      </c>
      <c r="Y374" s="25" t="str">
        <f>Sheet1!X374</f>
        <v>GTLX250G</v>
      </c>
      <c r="AB374" s="24" t="s">
        <v>2229</v>
      </c>
      <c r="AC374" s="24" t="s">
        <v>2230</v>
      </c>
      <c r="AE374" s="29">
        <f>Sheet1!U374</f>
        <v>1</v>
      </c>
      <c r="AG374" s="29">
        <f>Sheet1!T374</f>
        <v>50182</v>
      </c>
      <c r="AH374" s="30">
        <f t="shared" si="34"/>
        <v>50182</v>
      </c>
      <c r="AL374" s="32">
        <v>8</v>
      </c>
      <c r="AN374" s="29">
        <f t="shared" si="35"/>
        <v>4014.56</v>
      </c>
      <c r="AO374" s="33" t="s">
        <v>2231</v>
      </c>
      <c r="AQ374" s="34" t="s">
        <v>2232</v>
      </c>
      <c r="AR374" s="34" t="s">
        <v>2233</v>
      </c>
      <c r="AS374" s="34" t="s">
        <v>2234</v>
      </c>
    </row>
    <row r="375" spans="3:45">
      <c r="C375" s="23" t="str">
        <f>VLOOKUP(O375,'[1]mã đối tượng'!$C:$F,4,0)</f>
        <v>N</v>
      </c>
      <c r="D375" s="24" t="s">
        <v>848</v>
      </c>
      <c r="E375" s="24" t="s">
        <v>24</v>
      </c>
      <c r="F375" s="37">
        <f>Sheet1!E375</f>
        <v>45894.411144525497</v>
      </c>
      <c r="G375" s="37">
        <f>Sheet1!F375</f>
        <v>45894.411144525497</v>
      </c>
      <c r="H375" s="25">
        <f>Sheet1!B375</f>
        <v>9105847884</v>
      </c>
      <c r="I375" s="37">
        <f t="shared" si="30"/>
        <v>45894.411144525497</v>
      </c>
      <c r="J375" s="25" t="str">
        <f t="shared" si="31"/>
        <v>NKHT2508/03193</v>
      </c>
      <c r="K375" s="77">
        <v>3193</v>
      </c>
      <c r="L375" s="27" t="s">
        <v>25</v>
      </c>
      <c r="M375" s="25" t="str">
        <f>Sheet1!A375</f>
        <v>00068060</v>
      </c>
      <c r="N375" s="28">
        <f t="shared" si="32"/>
        <v>45894.411144525497</v>
      </c>
      <c r="O375" s="25" t="str">
        <f>Sheet1!C375</f>
        <v>WIN-009</v>
      </c>
      <c r="S375" s="25" t="str">
        <f>Sheet1!N375</f>
        <v>6098 WM+ DNG 58 Hà Tông Quyền</v>
      </c>
      <c r="V375" s="25" t="str">
        <f t="shared" si="33"/>
        <v>6098 WM+ DNG 58 Hà Tông Quyền</v>
      </c>
      <c r="Y375" s="25" t="str">
        <f>Sheet1!X375</f>
        <v>CN300</v>
      </c>
      <c r="AB375" s="24" t="s">
        <v>2229</v>
      </c>
      <c r="AC375" s="24" t="s">
        <v>2230</v>
      </c>
      <c r="AE375" s="29">
        <f>Sheet1!U375</f>
        <v>1</v>
      </c>
      <c r="AG375" s="29">
        <f>Sheet1!T375</f>
        <v>70950</v>
      </c>
      <c r="AH375" s="30">
        <f t="shared" si="34"/>
        <v>70950</v>
      </c>
      <c r="AL375" s="32">
        <v>8</v>
      </c>
      <c r="AN375" s="29">
        <f t="shared" si="35"/>
        <v>5676</v>
      </c>
      <c r="AO375" s="33" t="s">
        <v>2231</v>
      </c>
      <c r="AQ375" s="34" t="s">
        <v>2232</v>
      </c>
      <c r="AR375" s="34" t="s">
        <v>2233</v>
      </c>
      <c r="AS375" s="34" t="s">
        <v>2234</v>
      </c>
    </row>
    <row r="376" spans="3:45">
      <c r="C376" s="23" t="str">
        <f>VLOOKUP(O376,'[1]mã đối tượng'!$C:$F,4,0)</f>
        <v>B</v>
      </c>
      <c r="D376" s="24" t="s">
        <v>848</v>
      </c>
      <c r="E376" s="24" t="s">
        <v>24</v>
      </c>
      <c r="F376" s="37">
        <f>Sheet1!E376</f>
        <v>45894.411581284701</v>
      </c>
      <c r="G376" s="37">
        <f>Sheet1!F376</f>
        <v>45894.411581284701</v>
      </c>
      <c r="H376" s="25">
        <f>Sheet1!B376</f>
        <v>9105847917</v>
      </c>
      <c r="I376" s="37">
        <f t="shared" si="30"/>
        <v>45894.411581284701</v>
      </c>
      <c r="J376" s="25" t="str">
        <f t="shared" si="31"/>
        <v>NKHT2508/03194</v>
      </c>
      <c r="K376" s="77">
        <v>3194</v>
      </c>
      <c r="L376" s="27" t="s">
        <v>25</v>
      </c>
      <c r="M376" s="25" t="str">
        <f>Sheet1!A376</f>
        <v>00009438</v>
      </c>
      <c r="N376" s="28">
        <f t="shared" si="32"/>
        <v>45894.411581284701</v>
      </c>
      <c r="O376" s="25" t="str">
        <f>Sheet1!C376</f>
        <v>WIN-059</v>
      </c>
      <c r="S376" s="25" t="str">
        <f>Sheet1!N376</f>
        <v>4828 WM+ TNN 815 Dương Tự Minh</v>
      </c>
      <c r="V376" s="25" t="str">
        <f t="shared" si="33"/>
        <v>4828 WM+ TNN 815 Dương Tự Minh</v>
      </c>
      <c r="Y376" s="25" t="str">
        <f>Sheet1!X376</f>
        <v>GM500</v>
      </c>
      <c r="AB376" s="24" t="s">
        <v>2229</v>
      </c>
      <c r="AC376" s="24" t="s">
        <v>2230</v>
      </c>
      <c r="AE376" s="29">
        <f>Sheet1!U376</f>
        <v>1</v>
      </c>
      <c r="AG376" s="29">
        <f>Sheet1!T376</f>
        <v>111058</v>
      </c>
      <c r="AH376" s="30">
        <f t="shared" si="34"/>
        <v>111058</v>
      </c>
      <c r="AL376" s="32">
        <v>8</v>
      </c>
      <c r="AN376" s="29">
        <f t="shared" si="35"/>
        <v>8884.64</v>
      </c>
      <c r="AO376" s="33" t="s">
        <v>2231</v>
      </c>
      <c r="AQ376" s="34" t="s">
        <v>2232</v>
      </c>
      <c r="AR376" s="34" t="s">
        <v>2233</v>
      </c>
      <c r="AS376" s="34" t="s">
        <v>2234</v>
      </c>
    </row>
    <row r="377" spans="3:45">
      <c r="C377" s="23" t="str">
        <f>VLOOKUP(O377,'[1]mã đối tượng'!$C:$F,4,0)</f>
        <v>N</v>
      </c>
      <c r="D377" s="24" t="s">
        <v>848</v>
      </c>
      <c r="E377" s="24" t="s">
        <v>24</v>
      </c>
      <c r="F377" s="37">
        <f>Sheet1!E377</f>
        <v>45894.4134450579</v>
      </c>
      <c r="G377" s="37">
        <f>Sheet1!F377</f>
        <v>45894.4134450579</v>
      </c>
      <c r="H377" s="25">
        <f>Sheet1!B377</f>
        <v>9105847931</v>
      </c>
      <c r="I377" s="37">
        <f t="shared" si="30"/>
        <v>45894.4134450579</v>
      </c>
      <c r="J377" s="25" t="str">
        <f t="shared" si="31"/>
        <v>NKHT2508/03195</v>
      </c>
      <c r="K377" s="77">
        <v>3195</v>
      </c>
      <c r="L377" s="27" t="s">
        <v>25</v>
      </c>
      <c r="M377" s="25" t="str">
        <f>Sheet1!A377</f>
        <v>00068063</v>
      </c>
      <c r="N377" s="28">
        <f t="shared" si="32"/>
        <v>45894.4134450579</v>
      </c>
      <c r="O377" s="25" t="str">
        <f>Sheet1!C377</f>
        <v>WIN-009</v>
      </c>
      <c r="S377" s="25" t="str">
        <f>Sheet1!N377</f>
        <v>6745 WM+ DNG 38 Lê Thanh Nghị</v>
      </c>
      <c r="V377" s="25" t="str">
        <f t="shared" si="33"/>
        <v>6745 WM+ DNG 38 Lê Thanh Nghị</v>
      </c>
      <c r="Y377" s="25" t="str">
        <f>Sheet1!X377</f>
        <v>GM500</v>
      </c>
      <c r="AB377" s="24" t="s">
        <v>2229</v>
      </c>
      <c r="AC377" s="24" t="s">
        <v>2230</v>
      </c>
      <c r="AE377" s="29">
        <f>Sheet1!U377</f>
        <v>2</v>
      </c>
      <c r="AG377" s="29">
        <f>Sheet1!T377</f>
        <v>111058</v>
      </c>
      <c r="AH377" s="30">
        <f t="shared" si="34"/>
        <v>222116</v>
      </c>
      <c r="AL377" s="32">
        <v>8</v>
      </c>
      <c r="AN377" s="29">
        <f t="shared" si="35"/>
        <v>17769.28</v>
      </c>
      <c r="AO377" s="33" t="s">
        <v>2231</v>
      </c>
      <c r="AQ377" s="34" t="s">
        <v>2232</v>
      </c>
      <c r="AR377" s="34" t="s">
        <v>2233</v>
      </c>
      <c r="AS377" s="34" t="s">
        <v>2234</v>
      </c>
    </row>
    <row r="378" spans="3:45">
      <c r="C378" s="23" t="str">
        <f>VLOOKUP(O378,'[1]mã đối tượng'!$C:$F,4,0)</f>
        <v>B</v>
      </c>
      <c r="D378" s="24" t="s">
        <v>848</v>
      </c>
      <c r="E378" s="24" t="s">
        <v>24</v>
      </c>
      <c r="F378" s="37">
        <f>Sheet1!E378</f>
        <v>45894.415595254599</v>
      </c>
      <c r="G378" s="37">
        <f>Sheet1!F378</f>
        <v>45894.415595254599</v>
      </c>
      <c r="H378" s="25">
        <f>Sheet1!B378</f>
        <v>9105847914</v>
      </c>
      <c r="I378" s="37">
        <f t="shared" si="30"/>
        <v>45894.415595254599</v>
      </c>
      <c r="J378" s="25" t="str">
        <f t="shared" si="31"/>
        <v>NKHT2508/03196</v>
      </c>
      <c r="K378" s="77">
        <v>3196</v>
      </c>
      <c r="L378" s="27" t="s">
        <v>25</v>
      </c>
      <c r="M378" s="25" t="str">
        <f>Sheet1!A378</f>
        <v>00008418</v>
      </c>
      <c r="N378" s="28">
        <f t="shared" si="32"/>
        <v>45894.415595254599</v>
      </c>
      <c r="O378" s="25" t="str">
        <f>Sheet1!C378</f>
        <v>WIN-065</v>
      </c>
      <c r="S378" s="25" t="str">
        <f>Sheet1!N378</f>
        <v>2AHX WM+ BGG 128 Nguyễn Trãi</v>
      </c>
      <c r="V378" s="25" t="str">
        <f t="shared" si="33"/>
        <v>2AHX WM+ BGG 128 Nguyễn Trãi</v>
      </c>
      <c r="Y378" s="25" t="str">
        <f>Sheet1!X378</f>
        <v>MNH250</v>
      </c>
      <c r="AB378" s="24" t="s">
        <v>2229</v>
      </c>
      <c r="AC378" s="24" t="s">
        <v>2230</v>
      </c>
      <c r="AE378" s="29">
        <f>Sheet1!U378</f>
        <v>1</v>
      </c>
      <c r="AG378" s="29">
        <f>Sheet1!T378</f>
        <v>46000</v>
      </c>
      <c r="AH378" s="30">
        <f t="shared" si="34"/>
        <v>46000</v>
      </c>
      <c r="AL378" s="32">
        <v>8</v>
      </c>
      <c r="AN378" s="29">
        <f t="shared" si="35"/>
        <v>3680</v>
      </c>
      <c r="AO378" s="33" t="s">
        <v>2231</v>
      </c>
      <c r="AQ378" s="34" t="s">
        <v>2232</v>
      </c>
      <c r="AR378" s="34" t="s">
        <v>2233</v>
      </c>
      <c r="AS378" s="34" t="s">
        <v>2234</v>
      </c>
    </row>
    <row r="379" spans="3:45">
      <c r="C379" s="23" t="str">
        <f>VLOOKUP(O379,'[1]mã đối tượng'!$C:$F,4,0)</f>
        <v>B</v>
      </c>
      <c r="D379" s="24" t="s">
        <v>848</v>
      </c>
      <c r="E379" s="24" t="s">
        <v>24</v>
      </c>
      <c r="F379" s="37">
        <f>Sheet1!E379</f>
        <v>45894.417008101896</v>
      </c>
      <c r="G379" s="37">
        <f>Sheet1!F379</f>
        <v>45894.417008101896</v>
      </c>
      <c r="H379" s="25">
        <f>Sheet1!B379</f>
        <v>9105847968</v>
      </c>
      <c r="I379" s="37">
        <f t="shared" si="30"/>
        <v>45894.417008101896</v>
      </c>
      <c r="J379" s="25" t="str">
        <f t="shared" si="31"/>
        <v>NKHT2508/03197</v>
      </c>
      <c r="K379" s="77">
        <v>3197</v>
      </c>
      <c r="L379" s="27" t="s">
        <v>25</v>
      </c>
      <c r="M379" s="25" t="str">
        <f>Sheet1!A379</f>
        <v>00028425</v>
      </c>
      <c r="N379" s="28">
        <f t="shared" si="32"/>
        <v>45894.417008101896</v>
      </c>
      <c r="O379" s="25" t="str">
        <f>Sheet1!C379</f>
        <v>WIN-020</v>
      </c>
      <c r="S379" s="25" t="str">
        <f>Sheet1!N379</f>
        <v>2AIX WM+ THA Thôn 6, Nga Liên</v>
      </c>
      <c r="V379" s="25" t="str">
        <f t="shared" si="33"/>
        <v>2AIX WM+ THA Thôn 6, Nga Liên</v>
      </c>
      <c r="Y379" s="25" t="str">
        <f>Sheet1!X379</f>
        <v>GM500</v>
      </c>
      <c r="AB379" s="24" t="s">
        <v>2229</v>
      </c>
      <c r="AC379" s="24" t="s">
        <v>2230</v>
      </c>
      <c r="AE379" s="29">
        <f>Sheet1!U379</f>
        <v>4</v>
      </c>
      <c r="AG379" s="29">
        <f>Sheet1!T379</f>
        <v>111058</v>
      </c>
      <c r="AH379" s="30">
        <f t="shared" si="34"/>
        <v>444232</v>
      </c>
      <c r="AL379" s="32">
        <v>8</v>
      </c>
      <c r="AN379" s="29">
        <f t="shared" si="35"/>
        <v>35538.559999999998</v>
      </c>
      <c r="AO379" s="33" t="s">
        <v>2231</v>
      </c>
      <c r="AQ379" s="34" t="s">
        <v>2232</v>
      </c>
      <c r="AR379" s="34" t="s">
        <v>2233</v>
      </c>
      <c r="AS379" s="34" t="s">
        <v>2234</v>
      </c>
    </row>
    <row r="380" spans="3:45">
      <c r="C380" s="23" t="str">
        <f>VLOOKUP(O380,'[1]mã đối tượng'!$C:$F,4,0)</f>
        <v>B</v>
      </c>
      <c r="D380" s="24" t="s">
        <v>848</v>
      </c>
      <c r="E380" s="24" t="s">
        <v>24</v>
      </c>
      <c r="F380" s="37">
        <f>Sheet1!E380</f>
        <v>45894.427365543997</v>
      </c>
      <c r="G380" s="37">
        <f>Sheet1!F380</f>
        <v>45894.427365543997</v>
      </c>
      <c r="H380" s="25">
        <f>Sheet1!B380</f>
        <v>9105848098</v>
      </c>
      <c r="I380" s="37">
        <f t="shared" si="30"/>
        <v>45894.427365543997</v>
      </c>
      <c r="J380" s="25" t="str">
        <f t="shared" si="31"/>
        <v>NKHT2508/03198</v>
      </c>
      <c r="K380" s="77">
        <v>3198</v>
      </c>
      <c r="L380" s="27" t="s">
        <v>25</v>
      </c>
      <c r="M380" s="25" t="str">
        <f>Sheet1!A380</f>
        <v>00413907</v>
      </c>
      <c r="N380" s="28">
        <f t="shared" si="32"/>
        <v>45894.427365543997</v>
      </c>
      <c r="O380" s="25" t="str">
        <f>Sheet1!C380</f>
        <v>WIN-002</v>
      </c>
      <c r="S380" s="25" t="str">
        <f>Sheet1!N380</f>
        <v>3851 WM+ HNI The Legend, 109 Nguyễn Tuân</v>
      </c>
      <c r="V380" s="25" t="str">
        <f t="shared" si="33"/>
        <v>3851 WM+ HNI The Legend, 109 Nguyễn Tuân</v>
      </c>
      <c r="Y380" s="25" t="str">
        <f>Sheet1!X380</f>
        <v>GM500</v>
      </c>
      <c r="AB380" s="24" t="s">
        <v>2229</v>
      </c>
      <c r="AC380" s="24" t="s">
        <v>2230</v>
      </c>
      <c r="AE380" s="29">
        <f>Sheet1!U380</f>
        <v>2</v>
      </c>
      <c r="AG380" s="29">
        <f>Sheet1!T380</f>
        <v>111058</v>
      </c>
      <c r="AH380" s="30">
        <f t="shared" si="34"/>
        <v>222116</v>
      </c>
      <c r="AL380" s="32">
        <v>8</v>
      </c>
      <c r="AN380" s="29">
        <f t="shared" si="35"/>
        <v>17769.28</v>
      </c>
      <c r="AO380" s="33" t="s">
        <v>2231</v>
      </c>
      <c r="AQ380" s="34" t="s">
        <v>2232</v>
      </c>
      <c r="AR380" s="34" t="s">
        <v>2233</v>
      </c>
      <c r="AS380" s="34" t="s">
        <v>2234</v>
      </c>
    </row>
    <row r="381" spans="3:45">
      <c r="C381" s="23" t="str">
        <f>VLOOKUP(O381,'[1]mã đối tượng'!$C:$F,4,0)</f>
        <v>B</v>
      </c>
      <c r="D381" s="24" t="s">
        <v>848</v>
      </c>
      <c r="E381" s="24" t="s">
        <v>24</v>
      </c>
      <c r="F381" s="37">
        <f>Sheet1!E381</f>
        <v>45894.430015393496</v>
      </c>
      <c r="G381" s="37">
        <f>Sheet1!F381</f>
        <v>45894.430015393496</v>
      </c>
      <c r="H381" s="25">
        <f>Sheet1!B381</f>
        <v>9105848095</v>
      </c>
      <c r="I381" s="37">
        <f t="shared" si="30"/>
        <v>45894.430015393496</v>
      </c>
      <c r="J381" s="25" t="str">
        <f t="shared" si="31"/>
        <v>NKHT2508/03199</v>
      </c>
      <c r="K381" s="77">
        <v>3199</v>
      </c>
      <c r="L381" s="27" t="s">
        <v>25</v>
      </c>
      <c r="M381" s="25" t="str">
        <f>Sheet1!A381</f>
        <v>00012483</v>
      </c>
      <c r="N381" s="28">
        <f t="shared" si="32"/>
        <v>45894.430015393496</v>
      </c>
      <c r="O381" s="25" t="str">
        <f>Sheet1!C381</f>
        <v>WIN-006</v>
      </c>
      <c r="S381" s="25" t="str">
        <f>Sheet1!N381</f>
        <v>6024 WM+ HDG Thái Mông, Kinh Môn</v>
      </c>
      <c r="V381" s="25" t="str">
        <f t="shared" si="33"/>
        <v>6024 WM+ HDG Thái Mông, Kinh Môn</v>
      </c>
      <c r="Y381" s="25" t="str">
        <f>Sheet1!X381</f>
        <v>MNH250</v>
      </c>
      <c r="AB381" s="24" t="s">
        <v>2229</v>
      </c>
      <c r="AC381" s="24" t="s">
        <v>2230</v>
      </c>
      <c r="AE381" s="29">
        <f>Sheet1!U381</f>
        <v>1</v>
      </c>
      <c r="AG381" s="29">
        <f>Sheet1!T381</f>
        <v>46000</v>
      </c>
      <c r="AH381" s="30">
        <f t="shared" si="34"/>
        <v>46000</v>
      </c>
      <c r="AL381" s="32">
        <v>8</v>
      </c>
      <c r="AN381" s="29">
        <f t="shared" si="35"/>
        <v>3680</v>
      </c>
      <c r="AO381" s="33" t="s">
        <v>2231</v>
      </c>
      <c r="AQ381" s="34" t="s">
        <v>2232</v>
      </c>
      <c r="AR381" s="34" t="s">
        <v>2233</v>
      </c>
      <c r="AS381" s="34" t="s">
        <v>2234</v>
      </c>
    </row>
    <row r="382" spans="3:45">
      <c r="C382" s="23" t="str">
        <f>VLOOKUP(O382,'[1]mã đối tượng'!$C:$F,4,0)</f>
        <v>B</v>
      </c>
      <c r="D382" s="24" t="s">
        <v>848</v>
      </c>
      <c r="E382" s="24" t="s">
        <v>24</v>
      </c>
      <c r="F382" s="37">
        <f>Sheet1!E382</f>
        <v>45894.430015393496</v>
      </c>
      <c r="G382" s="37">
        <f>Sheet1!F382</f>
        <v>45894.430015393496</v>
      </c>
      <c r="H382" s="25">
        <f>Sheet1!B382</f>
        <v>9105848095</v>
      </c>
      <c r="I382" s="37">
        <f t="shared" si="30"/>
        <v>45894.430015393496</v>
      </c>
      <c r="J382" s="25" t="str">
        <f t="shared" si="31"/>
        <v>NKHT2508/03200</v>
      </c>
      <c r="K382" s="77">
        <v>3200</v>
      </c>
      <c r="L382" s="27" t="s">
        <v>25</v>
      </c>
      <c r="M382" s="25" t="str">
        <f>Sheet1!A382</f>
        <v>00012483</v>
      </c>
      <c r="N382" s="28">
        <f t="shared" si="32"/>
        <v>45894.430015393496</v>
      </c>
      <c r="O382" s="25" t="str">
        <f>Sheet1!C382</f>
        <v>WIN-006</v>
      </c>
      <c r="S382" s="25" t="str">
        <f>Sheet1!N382</f>
        <v>6024 WM+ HDG Thái Mông, Kinh Môn</v>
      </c>
      <c r="V382" s="25" t="str">
        <f t="shared" si="33"/>
        <v>6024 WM+ HDG Thái Mông, Kinh Môn</v>
      </c>
      <c r="Y382" s="25" t="str">
        <f>Sheet1!X382</f>
        <v>CC300</v>
      </c>
      <c r="AB382" s="24" t="s">
        <v>2229</v>
      </c>
      <c r="AC382" s="24" t="s">
        <v>2230</v>
      </c>
      <c r="AE382" s="29">
        <f>Sheet1!U382</f>
        <v>1</v>
      </c>
      <c r="AG382" s="29">
        <f>Sheet1!T382</f>
        <v>74250</v>
      </c>
      <c r="AH382" s="30">
        <f t="shared" si="34"/>
        <v>74250</v>
      </c>
      <c r="AL382" s="32">
        <v>8</v>
      </c>
      <c r="AN382" s="29">
        <f t="shared" si="35"/>
        <v>5940</v>
      </c>
      <c r="AO382" s="33" t="s">
        <v>2231</v>
      </c>
      <c r="AQ382" s="34" t="s">
        <v>2232</v>
      </c>
      <c r="AR382" s="34" t="s">
        <v>2233</v>
      </c>
      <c r="AS382" s="34" t="s">
        <v>2234</v>
      </c>
    </row>
    <row r="383" spans="3:45">
      <c r="C383" s="23" t="str">
        <f>VLOOKUP(O383,'[1]mã đối tượng'!$C:$F,4,0)</f>
        <v>B</v>
      </c>
      <c r="D383" s="24" t="s">
        <v>848</v>
      </c>
      <c r="E383" s="24" t="s">
        <v>24</v>
      </c>
      <c r="F383" s="37">
        <f>Sheet1!E383</f>
        <v>45894.431478587998</v>
      </c>
      <c r="G383" s="37">
        <f>Sheet1!F383</f>
        <v>45894.431478587998</v>
      </c>
      <c r="H383" s="25">
        <f>Sheet1!B383</f>
        <v>9105848133</v>
      </c>
      <c r="I383" s="37">
        <f t="shared" si="30"/>
        <v>45894.431478587998</v>
      </c>
      <c r="J383" s="25" t="str">
        <f t="shared" si="31"/>
        <v>NKHT2508/03201</v>
      </c>
      <c r="K383" s="77">
        <v>3201</v>
      </c>
      <c r="L383" s="27" t="s">
        <v>25</v>
      </c>
      <c r="M383" s="25" t="str">
        <f>Sheet1!A383</f>
        <v>00009137</v>
      </c>
      <c r="N383" s="28">
        <f t="shared" si="32"/>
        <v>45894.431478587998</v>
      </c>
      <c r="O383" s="25" t="str">
        <f>Sheet1!C383</f>
        <v>WIN-070</v>
      </c>
      <c r="S383" s="25" t="str">
        <f>Sheet1!N383</f>
        <v>6285 WM+ QTI 126 Lý Thường Kiệt, Đông Hà</v>
      </c>
      <c r="V383" s="25" t="str">
        <f t="shared" si="33"/>
        <v>6285 WM+ QTI 126 Lý Thường Kiệt, Đông Hà</v>
      </c>
      <c r="Y383" s="25" t="str">
        <f>Sheet1!X383</f>
        <v>GTLX250G</v>
      </c>
      <c r="AB383" s="24" t="s">
        <v>2229</v>
      </c>
      <c r="AC383" s="24" t="s">
        <v>2230</v>
      </c>
      <c r="AE383" s="29">
        <f>Sheet1!U383</f>
        <v>1</v>
      </c>
      <c r="AG383" s="29">
        <f>Sheet1!T383</f>
        <v>50182</v>
      </c>
      <c r="AH383" s="30">
        <f t="shared" si="34"/>
        <v>50182</v>
      </c>
      <c r="AL383" s="32">
        <v>8</v>
      </c>
      <c r="AN383" s="29">
        <f t="shared" si="35"/>
        <v>4014.56</v>
      </c>
      <c r="AO383" s="33" t="s">
        <v>2231</v>
      </c>
      <c r="AQ383" s="34" t="s">
        <v>2232</v>
      </c>
      <c r="AR383" s="34" t="s">
        <v>2233</v>
      </c>
      <c r="AS383" s="34" t="s">
        <v>2234</v>
      </c>
    </row>
    <row r="384" spans="3:45">
      <c r="C384" s="23" t="str">
        <f>VLOOKUP(O384,'[1]mã đối tượng'!$C:$F,4,0)</f>
        <v>B</v>
      </c>
      <c r="D384" s="24" t="s">
        <v>848</v>
      </c>
      <c r="E384" s="24" t="s">
        <v>24</v>
      </c>
      <c r="F384" s="37">
        <f>Sheet1!E384</f>
        <v>45894.431478587998</v>
      </c>
      <c r="G384" s="37">
        <f>Sheet1!F384</f>
        <v>45894.431478587998</v>
      </c>
      <c r="H384" s="25">
        <f>Sheet1!B384</f>
        <v>9105848133</v>
      </c>
      <c r="I384" s="37">
        <f t="shared" si="30"/>
        <v>45894.431478587998</v>
      </c>
      <c r="J384" s="25" t="str">
        <f t="shared" si="31"/>
        <v>NKHT2508/03202</v>
      </c>
      <c r="K384" s="77">
        <v>3202</v>
      </c>
      <c r="L384" s="27" t="s">
        <v>25</v>
      </c>
      <c r="M384" s="25" t="str">
        <f>Sheet1!A384</f>
        <v>00009137</v>
      </c>
      <c r="N384" s="28">
        <f t="shared" si="32"/>
        <v>45894.431478587998</v>
      </c>
      <c r="O384" s="25" t="str">
        <f>Sheet1!C384</f>
        <v>WIN-070</v>
      </c>
      <c r="S384" s="25" t="str">
        <f>Sheet1!N384</f>
        <v>6285 WM+ QTI 126 Lý Thường Kiệt, Đông Hà</v>
      </c>
      <c r="V384" s="25" t="str">
        <f t="shared" si="33"/>
        <v>6285 WM+ QTI 126 Lý Thường Kiệt, Đông Hà</v>
      </c>
      <c r="Y384" s="25" t="str">
        <f>Sheet1!X384</f>
        <v>GL250KT</v>
      </c>
      <c r="AB384" s="24" t="s">
        <v>2229</v>
      </c>
      <c r="AC384" s="24" t="s">
        <v>2230</v>
      </c>
      <c r="AE384" s="29">
        <f>Sheet1!U384</f>
        <v>1</v>
      </c>
      <c r="AG384" s="29">
        <f>Sheet1!T384</f>
        <v>49500</v>
      </c>
      <c r="AH384" s="30">
        <f t="shared" si="34"/>
        <v>49500</v>
      </c>
      <c r="AL384" s="32">
        <v>8</v>
      </c>
      <c r="AN384" s="29">
        <f t="shared" si="35"/>
        <v>3960</v>
      </c>
      <c r="AO384" s="33" t="s">
        <v>2231</v>
      </c>
      <c r="AQ384" s="34" t="s">
        <v>2232</v>
      </c>
      <c r="AR384" s="34" t="s">
        <v>2233</v>
      </c>
      <c r="AS384" s="34" t="s">
        <v>2234</v>
      </c>
    </row>
    <row r="385" spans="3:45">
      <c r="C385" s="23" t="str">
        <f>VLOOKUP(O385,'[1]mã đối tượng'!$C:$F,4,0)</f>
        <v>N</v>
      </c>
      <c r="D385" s="24" t="s">
        <v>848</v>
      </c>
      <c r="E385" s="24" t="s">
        <v>24</v>
      </c>
      <c r="F385" s="37">
        <f>Sheet1!E385</f>
        <v>45894.432100462996</v>
      </c>
      <c r="G385" s="37">
        <f>Sheet1!F385</f>
        <v>45894.432100462996</v>
      </c>
      <c r="H385" s="25">
        <f>Sheet1!B385</f>
        <v>9105848160</v>
      </c>
      <c r="I385" s="37">
        <f t="shared" si="30"/>
        <v>45894.432100462996</v>
      </c>
      <c r="J385" s="25" t="str">
        <f t="shared" si="31"/>
        <v>NKHT2508/03203</v>
      </c>
      <c r="K385" s="77">
        <v>3203</v>
      </c>
      <c r="L385" s="27" t="s">
        <v>25</v>
      </c>
      <c r="M385" s="25" t="str">
        <f>Sheet1!A385</f>
        <v>00135281</v>
      </c>
      <c r="N385" s="28">
        <f t="shared" si="32"/>
        <v>45894.432100462996</v>
      </c>
      <c r="O385" s="25" t="str">
        <f>Sheet1!C385</f>
        <v>WIN</v>
      </c>
      <c r="S385" s="25" t="str">
        <f>Sheet1!N385</f>
        <v>5557 WM+ HCM CC Bảo Minh Ezland (HAUSNEO</v>
      </c>
      <c r="V385" s="25" t="str">
        <f t="shared" si="33"/>
        <v>5557 WM+ HCM CC Bảo Minh Ezland (HAUSNEO</v>
      </c>
      <c r="Y385" s="25" t="str">
        <f>Sheet1!X385</f>
        <v>MNH250</v>
      </c>
      <c r="AB385" s="24" t="s">
        <v>2229</v>
      </c>
      <c r="AC385" s="24" t="s">
        <v>2230</v>
      </c>
      <c r="AE385" s="29">
        <f>Sheet1!U385</f>
        <v>1</v>
      </c>
      <c r="AG385" s="29">
        <f>Sheet1!T385</f>
        <v>46000</v>
      </c>
      <c r="AH385" s="30">
        <f t="shared" si="34"/>
        <v>46000</v>
      </c>
      <c r="AL385" s="32">
        <v>8</v>
      </c>
      <c r="AN385" s="29">
        <f t="shared" si="35"/>
        <v>3680</v>
      </c>
      <c r="AO385" s="33" t="s">
        <v>2231</v>
      </c>
      <c r="AQ385" s="34" t="s">
        <v>2232</v>
      </c>
      <c r="AR385" s="34" t="s">
        <v>2233</v>
      </c>
      <c r="AS385" s="34" t="s">
        <v>2234</v>
      </c>
    </row>
    <row r="386" spans="3:45">
      <c r="C386" s="23" t="str">
        <f>VLOOKUP(O386,'[1]mã đối tượng'!$C:$F,4,0)</f>
        <v>N</v>
      </c>
      <c r="D386" s="24" t="s">
        <v>848</v>
      </c>
      <c r="E386" s="24" t="s">
        <v>24</v>
      </c>
      <c r="F386" s="37">
        <f>Sheet1!E386</f>
        <v>45894.432100462996</v>
      </c>
      <c r="G386" s="37">
        <f>Sheet1!F386</f>
        <v>45894.432100462996</v>
      </c>
      <c r="H386" s="25">
        <f>Sheet1!B386</f>
        <v>9105848160</v>
      </c>
      <c r="I386" s="37">
        <f t="shared" si="30"/>
        <v>45894.432100462996</v>
      </c>
      <c r="J386" s="25" t="str">
        <f t="shared" si="31"/>
        <v>NKHT2508/03204</v>
      </c>
      <c r="K386" s="77">
        <v>3204</v>
      </c>
      <c r="L386" s="27" t="s">
        <v>25</v>
      </c>
      <c r="M386" s="25" t="str">
        <f>Sheet1!A386</f>
        <v>00135281</v>
      </c>
      <c r="N386" s="28">
        <f t="shared" si="32"/>
        <v>45894.432100462996</v>
      </c>
      <c r="O386" s="25" t="str">
        <f>Sheet1!C386</f>
        <v>WIN</v>
      </c>
      <c r="S386" s="25" t="str">
        <f>Sheet1!N386</f>
        <v>5557 WM+ HCM CC Bảo Minh Ezland (HAUSNEO</v>
      </c>
      <c r="V386" s="25" t="str">
        <f t="shared" si="33"/>
        <v>5557 WM+ HCM CC Bảo Minh Ezland (HAUSNEO</v>
      </c>
      <c r="Y386" s="25" t="str">
        <f>Sheet1!X386</f>
        <v>CC300</v>
      </c>
      <c r="AB386" s="24" t="s">
        <v>2229</v>
      </c>
      <c r="AC386" s="24" t="s">
        <v>2230</v>
      </c>
      <c r="AE386" s="29">
        <f>Sheet1!U386</f>
        <v>1</v>
      </c>
      <c r="AG386" s="29">
        <f>Sheet1!T386</f>
        <v>74250</v>
      </c>
      <c r="AH386" s="30">
        <f t="shared" si="34"/>
        <v>74250</v>
      </c>
      <c r="AL386" s="32">
        <v>8</v>
      </c>
      <c r="AN386" s="29">
        <f t="shared" si="35"/>
        <v>5940</v>
      </c>
      <c r="AO386" s="33" t="s">
        <v>2231</v>
      </c>
      <c r="AQ386" s="34" t="s">
        <v>2232</v>
      </c>
      <c r="AR386" s="34" t="s">
        <v>2233</v>
      </c>
      <c r="AS386" s="34" t="s">
        <v>2234</v>
      </c>
    </row>
    <row r="387" spans="3:45">
      <c r="C387" s="23" t="str">
        <f>VLOOKUP(O387,'[1]mã đối tượng'!$C:$F,4,0)</f>
        <v>B</v>
      </c>
      <c r="D387" s="24" t="s">
        <v>848</v>
      </c>
      <c r="E387" s="24" t="s">
        <v>24</v>
      </c>
      <c r="F387" s="37">
        <f>Sheet1!E387</f>
        <v>45894.433032372697</v>
      </c>
      <c r="G387" s="37">
        <f>Sheet1!F387</f>
        <v>45894.433032372697</v>
      </c>
      <c r="H387" s="25">
        <f>Sheet1!B387</f>
        <v>9105848145</v>
      </c>
      <c r="I387" s="37">
        <f t="shared" ref="I387:I450" si="36">G387</f>
        <v>45894.433032372697</v>
      </c>
      <c r="J387" s="25" t="str">
        <f t="shared" ref="J387:J450" si="37">"NKHT2508/0"&amp;VALUE(K387)</f>
        <v>NKHT2508/03205</v>
      </c>
      <c r="K387" s="77">
        <v>3205</v>
      </c>
      <c r="L387" s="27" t="s">
        <v>25</v>
      </c>
      <c r="M387" s="25" t="str">
        <f>Sheet1!A387</f>
        <v>00413933</v>
      </c>
      <c r="N387" s="28">
        <f t="shared" ref="N387:N450" si="38">G387</f>
        <v>45894.433032372697</v>
      </c>
      <c r="O387" s="25" t="str">
        <f>Sheet1!C387</f>
        <v>WIN-002</v>
      </c>
      <c r="S387" s="25" t="str">
        <f>Sheet1!N387</f>
        <v>2995 WM+ HNI Lô 8-3A KCN Hoàng Mai</v>
      </c>
      <c r="V387" s="25" t="str">
        <f t="shared" ref="V387:V450" si="39">S387</f>
        <v>2995 WM+ HNI Lô 8-3A KCN Hoàng Mai</v>
      </c>
      <c r="Y387" s="25" t="str">
        <f>Sheet1!X387</f>
        <v>GM500</v>
      </c>
      <c r="AB387" s="24" t="s">
        <v>2229</v>
      </c>
      <c r="AC387" s="24" t="s">
        <v>2230</v>
      </c>
      <c r="AE387" s="29">
        <f>Sheet1!U387</f>
        <v>1</v>
      </c>
      <c r="AG387" s="29">
        <f>Sheet1!T387</f>
        <v>111058</v>
      </c>
      <c r="AH387" s="30">
        <f t="shared" ref="AH387:AH450" si="40">AE387*AG387</f>
        <v>111058</v>
      </c>
      <c r="AL387" s="32">
        <v>8</v>
      </c>
      <c r="AN387" s="29">
        <f t="shared" ref="AN387:AN450" si="41">AH387*8%</f>
        <v>8884.64</v>
      </c>
      <c r="AO387" s="33" t="s">
        <v>2231</v>
      </c>
      <c r="AQ387" s="34" t="s">
        <v>2232</v>
      </c>
      <c r="AR387" s="34" t="s">
        <v>2233</v>
      </c>
      <c r="AS387" s="34" t="s">
        <v>2234</v>
      </c>
    </row>
    <row r="388" spans="3:45">
      <c r="C388" s="23" t="str">
        <f>VLOOKUP(O388,'[1]mã đối tượng'!$C:$F,4,0)</f>
        <v>B</v>
      </c>
      <c r="D388" s="24" t="s">
        <v>848</v>
      </c>
      <c r="E388" s="24" t="s">
        <v>24</v>
      </c>
      <c r="F388" s="37">
        <f>Sheet1!E388</f>
        <v>45894.435093020802</v>
      </c>
      <c r="G388" s="37">
        <f>Sheet1!F388</f>
        <v>45894.435093020802</v>
      </c>
      <c r="H388" s="25">
        <f>Sheet1!B388</f>
        <v>9105848181</v>
      </c>
      <c r="I388" s="37">
        <f t="shared" si="36"/>
        <v>45894.435093020802</v>
      </c>
      <c r="J388" s="25" t="str">
        <f t="shared" si="37"/>
        <v>NKHT2508/03206</v>
      </c>
      <c r="K388" s="77">
        <v>3206</v>
      </c>
      <c r="L388" s="27" t="s">
        <v>25</v>
      </c>
      <c r="M388" s="25" t="str">
        <f>Sheet1!A388</f>
        <v>00413955</v>
      </c>
      <c r="N388" s="28">
        <f t="shared" si="38"/>
        <v>45894.435093020802</v>
      </c>
      <c r="O388" s="25" t="str">
        <f>Sheet1!C388</f>
        <v>WIN-002</v>
      </c>
      <c r="S388" s="25" t="str">
        <f>Sheet1!N388</f>
        <v>4534 WM+ HNI 20 Tổ 3 Giang Biên</v>
      </c>
      <c r="V388" s="25" t="str">
        <f t="shared" si="39"/>
        <v>4534 WM+ HNI 20 Tổ 3 Giang Biên</v>
      </c>
      <c r="Y388" s="25" t="str">
        <f>Sheet1!X388</f>
        <v>MNH250</v>
      </c>
      <c r="AB388" s="24" t="s">
        <v>2229</v>
      </c>
      <c r="AC388" s="24" t="s">
        <v>2230</v>
      </c>
      <c r="AE388" s="29">
        <f>Sheet1!U388</f>
        <v>1</v>
      </c>
      <c r="AG388" s="29">
        <f>Sheet1!T388</f>
        <v>46000</v>
      </c>
      <c r="AH388" s="30">
        <f t="shared" si="40"/>
        <v>46000</v>
      </c>
      <c r="AL388" s="32">
        <v>8</v>
      </c>
      <c r="AN388" s="29">
        <f t="shared" si="41"/>
        <v>3680</v>
      </c>
      <c r="AO388" s="33" t="s">
        <v>2231</v>
      </c>
      <c r="AQ388" s="34" t="s">
        <v>2232</v>
      </c>
      <c r="AR388" s="34" t="s">
        <v>2233</v>
      </c>
      <c r="AS388" s="34" t="s">
        <v>2234</v>
      </c>
    </row>
    <row r="389" spans="3:45">
      <c r="C389" s="23" t="str">
        <f>VLOOKUP(O389,'[1]mã đối tượng'!$C:$F,4,0)</f>
        <v>B</v>
      </c>
      <c r="D389" s="24" t="s">
        <v>848</v>
      </c>
      <c r="E389" s="24" t="s">
        <v>24</v>
      </c>
      <c r="F389" s="37">
        <f>Sheet1!E389</f>
        <v>45894.435417395798</v>
      </c>
      <c r="G389" s="37">
        <f>Sheet1!F389</f>
        <v>45894.435417395798</v>
      </c>
      <c r="H389" s="25">
        <f>Sheet1!B389</f>
        <v>9105848116</v>
      </c>
      <c r="I389" s="37">
        <f t="shared" si="36"/>
        <v>45894.435417395798</v>
      </c>
      <c r="J389" s="25" t="str">
        <f t="shared" si="37"/>
        <v>NKHT2508/03207</v>
      </c>
      <c r="K389" s="77">
        <v>3207</v>
      </c>
      <c r="L389" s="27" t="s">
        <v>25</v>
      </c>
      <c r="M389" s="25" t="str">
        <f>Sheet1!A389</f>
        <v>00413917</v>
      </c>
      <c r="N389" s="28">
        <f t="shared" si="38"/>
        <v>45894.435417395798</v>
      </c>
      <c r="O389" s="25" t="str">
        <f>Sheet1!C389</f>
        <v>WIN-002</v>
      </c>
      <c r="S389" s="25" t="str">
        <f>Sheet1!N389</f>
        <v>2761 WM+ HNI 22A Đức Diễn</v>
      </c>
      <c r="V389" s="25" t="str">
        <f t="shared" si="39"/>
        <v>2761 WM+ HNI 22A Đức Diễn</v>
      </c>
      <c r="Y389" s="25" t="str">
        <f>Sheet1!X389</f>
        <v>GM500</v>
      </c>
      <c r="AB389" s="24" t="s">
        <v>2229</v>
      </c>
      <c r="AC389" s="24" t="s">
        <v>2230</v>
      </c>
      <c r="AE389" s="29">
        <f>Sheet1!U389</f>
        <v>1</v>
      </c>
      <c r="AG389" s="29">
        <f>Sheet1!T389</f>
        <v>111058</v>
      </c>
      <c r="AH389" s="30">
        <f t="shared" si="40"/>
        <v>111058</v>
      </c>
      <c r="AL389" s="32">
        <v>8</v>
      </c>
      <c r="AN389" s="29">
        <f t="shared" si="41"/>
        <v>8884.64</v>
      </c>
      <c r="AO389" s="33" t="s">
        <v>2231</v>
      </c>
      <c r="AQ389" s="34" t="s">
        <v>2232</v>
      </c>
      <c r="AR389" s="34" t="s">
        <v>2233</v>
      </c>
      <c r="AS389" s="34" t="s">
        <v>2234</v>
      </c>
    </row>
    <row r="390" spans="3:45">
      <c r="C390" s="23" t="str">
        <f>VLOOKUP(O390,'[1]mã đối tượng'!$C:$F,4,0)</f>
        <v>B</v>
      </c>
      <c r="D390" s="24" t="s">
        <v>848</v>
      </c>
      <c r="E390" s="24" t="s">
        <v>24</v>
      </c>
      <c r="F390" s="37">
        <f>Sheet1!E390</f>
        <v>45894.435417395798</v>
      </c>
      <c r="G390" s="37">
        <f>Sheet1!F390</f>
        <v>45894.435417395798</v>
      </c>
      <c r="H390" s="25">
        <f>Sheet1!B390</f>
        <v>9105848116</v>
      </c>
      <c r="I390" s="37">
        <f t="shared" si="36"/>
        <v>45894.435417395798</v>
      </c>
      <c r="J390" s="25" t="str">
        <f t="shared" si="37"/>
        <v>NKHT2508/03208</v>
      </c>
      <c r="K390" s="77">
        <v>3208</v>
      </c>
      <c r="L390" s="27" t="s">
        <v>25</v>
      </c>
      <c r="M390" s="25" t="str">
        <f>Sheet1!A390</f>
        <v>00413917</v>
      </c>
      <c r="N390" s="28">
        <f t="shared" si="38"/>
        <v>45894.435417395798</v>
      </c>
      <c r="O390" s="25" t="str">
        <f>Sheet1!C390</f>
        <v>WIN-002</v>
      </c>
      <c r="S390" s="25" t="str">
        <f>Sheet1!N390</f>
        <v>2761 WM+ HNI 22A Đức Diễn</v>
      </c>
      <c r="V390" s="25" t="str">
        <f t="shared" si="39"/>
        <v>2761 WM+ HNI 22A Đức Diễn</v>
      </c>
      <c r="Y390" s="25" t="str">
        <f>Sheet1!X390</f>
        <v>GTLX250G</v>
      </c>
      <c r="AB390" s="24" t="s">
        <v>2229</v>
      </c>
      <c r="AC390" s="24" t="s">
        <v>2230</v>
      </c>
      <c r="AE390" s="29">
        <f>Sheet1!U390</f>
        <v>1</v>
      </c>
      <c r="AG390" s="29">
        <f>Sheet1!T390</f>
        <v>50182</v>
      </c>
      <c r="AH390" s="30">
        <f t="shared" si="40"/>
        <v>50182</v>
      </c>
      <c r="AL390" s="32">
        <v>8</v>
      </c>
      <c r="AN390" s="29">
        <f t="shared" si="41"/>
        <v>4014.56</v>
      </c>
      <c r="AO390" s="33" t="s">
        <v>2231</v>
      </c>
      <c r="AQ390" s="34" t="s">
        <v>2232</v>
      </c>
      <c r="AR390" s="34" t="s">
        <v>2233</v>
      </c>
      <c r="AS390" s="34" t="s">
        <v>2234</v>
      </c>
    </row>
    <row r="391" spans="3:45">
      <c r="C391" s="23" t="str">
        <f>VLOOKUP(O391,'[1]mã đối tượng'!$C:$F,4,0)</f>
        <v>N</v>
      </c>
      <c r="D391" s="24" t="s">
        <v>848</v>
      </c>
      <c r="E391" s="24" t="s">
        <v>24</v>
      </c>
      <c r="F391" s="37">
        <f>Sheet1!E391</f>
        <v>45894.437722071802</v>
      </c>
      <c r="G391" s="37">
        <f>Sheet1!F391</f>
        <v>45894.437722071802</v>
      </c>
      <c r="H391" s="25">
        <f>Sheet1!B391</f>
        <v>9105848224</v>
      </c>
      <c r="I391" s="37">
        <f t="shared" si="36"/>
        <v>45894.437722071802</v>
      </c>
      <c r="J391" s="25" t="str">
        <f t="shared" si="37"/>
        <v>NKHT2508/03209</v>
      </c>
      <c r="K391" s="77">
        <v>3209</v>
      </c>
      <c r="L391" s="27" t="s">
        <v>25</v>
      </c>
      <c r="M391" s="25" t="str">
        <f>Sheet1!A391</f>
        <v>00135290</v>
      </c>
      <c r="N391" s="28">
        <f t="shared" si="38"/>
        <v>45894.437722071802</v>
      </c>
      <c r="O391" s="25" t="str">
        <f>Sheet1!C391</f>
        <v>WIN</v>
      </c>
      <c r="S391" s="25" t="str">
        <f>Sheet1!N391</f>
        <v>2227 WM+ HCM 54-56 Huỳnh Mẫn Đạt</v>
      </c>
      <c r="V391" s="25" t="str">
        <f t="shared" si="39"/>
        <v>2227 WM+ HCM 54-56 Huỳnh Mẫn Đạt</v>
      </c>
      <c r="Y391" s="25" t="str">
        <f>Sheet1!X391</f>
        <v>TH200</v>
      </c>
      <c r="AB391" s="24" t="s">
        <v>2229</v>
      </c>
      <c r="AC391" s="24" t="s">
        <v>2230</v>
      </c>
      <c r="AE391" s="29">
        <f>Sheet1!U391</f>
        <v>1</v>
      </c>
      <c r="AG391" s="29">
        <f>Sheet1!T391</f>
        <v>55595</v>
      </c>
      <c r="AH391" s="30">
        <f t="shared" si="40"/>
        <v>55595</v>
      </c>
      <c r="AL391" s="32">
        <v>8</v>
      </c>
      <c r="AN391" s="29">
        <f t="shared" si="41"/>
        <v>4447.6000000000004</v>
      </c>
      <c r="AO391" s="33" t="s">
        <v>2231</v>
      </c>
      <c r="AQ391" s="34" t="s">
        <v>2232</v>
      </c>
      <c r="AR391" s="34" t="s">
        <v>2233</v>
      </c>
      <c r="AS391" s="34" t="s">
        <v>2234</v>
      </c>
    </row>
    <row r="392" spans="3:45">
      <c r="C392" s="23" t="str">
        <f>VLOOKUP(O392,'[1]mã đối tượng'!$C:$F,4,0)</f>
        <v>N</v>
      </c>
      <c r="D392" s="24" t="s">
        <v>848</v>
      </c>
      <c r="E392" s="24" t="s">
        <v>24</v>
      </c>
      <c r="F392" s="37">
        <f>Sheet1!E392</f>
        <v>45894.437722071802</v>
      </c>
      <c r="G392" s="37">
        <f>Sheet1!F392</f>
        <v>45894.437722071802</v>
      </c>
      <c r="H392" s="25">
        <f>Sheet1!B392</f>
        <v>9105848224</v>
      </c>
      <c r="I392" s="37">
        <f t="shared" si="36"/>
        <v>45894.437722071802</v>
      </c>
      <c r="J392" s="25" t="str">
        <f t="shared" si="37"/>
        <v>NKHT2508/03210</v>
      </c>
      <c r="K392" s="77">
        <v>3210</v>
      </c>
      <c r="L392" s="27" t="s">
        <v>25</v>
      </c>
      <c r="M392" s="25" t="str">
        <f>Sheet1!A392</f>
        <v>00135290</v>
      </c>
      <c r="N392" s="28">
        <f t="shared" si="38"/>
        <v>45894.437722071802</v>
      </c>
      <c r="O392" s="25" t="str">
        <f>Sheet1!C392</f>
        <v>WIN</v>
      </c>
      <c r="S392" s="25" t="str">
        <f>Sheet1!N392</f>
        <v>2227 WM+ HCM 54-56 Huỳnh Mẫn Đạt</v>
      </c>
      <c r="V392" s="25" t="str">
        <f t="shared" si="39"/>
        <v>2227 WM+ HCM 54-56 Huỳnh Mẫn Đạt</v>
      </c>
      <c r="Y392" s="25" t="str">
        <f>Sheet1!X392</f>
        <v>GL250KT</v>
      </c>
      <c r="AB392" s="24" t="s">
        <v>2229</v>
      </c>
      <c r="AC392" s="24" t="s">
        <v>2230</v>
      </c>
      <c r="AE392" s="29">
        <f>Sheet1!U392</f>
        <v>1</v>
      </c>
      <c r="AG392" s="29">
        <f>Sheet1!T392</f>
        <v>49500</v>
      </c>
      <c r="AH392" s="30">
        <f t="shared" si="40"/>
        <v>49500</v>
      </c>
      <c r="AL392" s="32">
        <v>8</v>
      </c>
      <c r="AN392" s="29">
        <f t="shared" si="41"/>
        <v>3960</v>
      </c>
      <c r="AO392" s="33" t="s">
        <v>2231</v>
      </c>
      <c r="AQ392" s="34" t="s">
        <v>2232</v>
      </c>
      <c r="AR392" s="34" t="s">
        <v>2233</v>
      </c>
      <c r="AS392" s="34" t="s">
        <v>2234</v>
      </c>
    </row>
    <row r="393" spans="3:45">
      <c r="C393" s="23" t="str">
        <f>VLOOKUP(O393,'[1]mã đối tượng'!$C:$F,4,0)</f>
        <v>N</v>
      </c>
      <c r="D393" s="24" t="s">
        <v>848</v>
      </c>
      <c r="E393" s="24" t="s">
        <v>24</v>
      </c>
      <c r="F393" s="37">
        <f>Sheet1!E393</f>
        <v>45894.437722071802</v>
      </c>
      <c r="G393" s="37">
        <f>Sheet1!F393</f>
        <v>45894.437722071802</v>
      </c>
      <c r="H393" s="25">
        <f>Sheet1!B393</f>
        <v>9105848224</v>
      </c>
      <c r="I393" s="37">
        <f t="shared" si="36"/>
        <v>45894.437722071802</v>
      </c>
      <c r="J393" s="25" t="str">
        <f t="shared" si="37"/>
        <v>NKHT2508/03211</v>
      </c>
      <c r="K393" s="77">
        <v>3211</v>
      </c>
      <c r="L393" s="27" t="s">
        <v>25</v>
      </c>
      <c r="M393" s="25" t="str">
        <f>Sheet1!A393</f>
        <v>00135290</v>
      </c>
      <c r="N393" s="28">
        <f t="shared" si="38"/>
        <v>45894.437722071802</v>
      </c>
      <c r="O393" s="25" t="str">
        <f>Sheet1!C393</f>
        <v>WIN</v>
      </c>
      <c r="S393" s="25" t="str">
        <f>Sheet1!N393</f>
        <v>2227 WM+ HCM 54-56 Huỳnh Mẫn Đạt</v>
      </c>
      <c r="V393" s="25" t="str">
        <f t="shared" si="39"/>
        <v>2227 WM+ HCM 54-56 Huỳnh Mẫn Đạt</v>
      </c>
      <c r="Y393" s="25" t="str">
        <f>Sheet1!X393</f>
        <v>CC300</v>
      </c>
      <c r="AB393" s="24" t="s">
        <v>2229</v>
      </c>
      <c r="AC393" s="24" t="s">
        <v>2230</v>
      </c>
      <c r="AE393" s="29">
        <f>Sheet1!U393</f>
        <v>1</v>
      </c>
      <c r="AG393" s="29">
        <f>Sheet1!T393</f>
        <v>74250</v>
      </c>
      <c r="AH393" s="30">
        <f t="shared" si="40"/>
        <v>74250</v>
      </c>
      <c r="AL393" s="32">
        <v>8</v>
      </c>
      <c r="AN393" s="29">
        <f t="shared" si="41"/>
        <v>5940</v>
      </c>
      <c r="AO393" s="33" t="s">
        <v>2231</v>
      </c>
      <c r="AQ393" s="34" t="s">
        <v>2232</v>
      </c>
      <c r="AR393" s="34" t="s">
        <v>2233</v>
      </c>
      <c r="AS393" s="34" t="s">
        <v>2234</v>
      </c>
    </row>
    <row r="394" spans="3:45">
      <c r="C394" s="23" t="str">
        <f>VLOOKUP(O394,'[1]mã đối tượng'!$C:$F,4,0)</f>
        <v>N</v>
      </c>
      <c r="D394" s="24" t="s">
        <v>848</v>
      </c>
      <c r="E394" s="24" t="s">
        <v>24</v>
      </c>
      <c r="F394" s="37">
        <f>Sheet1!E394</f>
        <v>45894.437722071802</v>
      </c>
      <c r="G394" s="37">
        <f>Sheet1!F394</f>
        <v>45894.437722071802</v>
      </c>
      <c r="H394" s="25">
        <f>Sheet1!B394</f>
        <v>9105848224</v>
      </c>
      <c r="I394" s="37">
        <f t="shared" si="36"/>
        <v>45894.437722071802</v>
      </c>
      <c r="J394" s="25" t="str">
        <f t="shared" si="37"/>
        <v>NKHT2508/03212</v>
      </c>
      <c r="K394" s="77">
        <v>3212</v>
      </c>
      <c r="L394" s="27" t="s">
        <v>25</v>
      </c>
      <c r="M394" s="25" t="str">
        <f>Sheet1!A394</f>
        <v>00135290</v>
      </c>
      <c r="N394" s="28">
        <f t="shared" si="38"/>
        <v>45894.437722071802</v>
      </c>
      <c r="O394" s="25" t="str">
        <f>Sheet1!C394</f>
        <v>WIN</v>
      </c>
      <c r="S394" s="25" t="str">
        <f>Sheet1!N394</f>
        <v>2227 WM+ HCM 54-56 Huỳnh Mẫn Đạt</v>
      </c>
      <c r="V394" s="25" t="str">
        <f t="shared" si="39"/>
        <v>2227 WM+ HCM 54-56 Huỳnh Mẫn Đạt</v>
      </c>
      <c r="Y394" s="25" t="str">
        <f>Sheet1!X394</f>
        <v>GXD500</v>
      </c>
      <c r="AB394" s="24" t="s">
        <v>2229</v>
      </c>
      <c r="AC394" s="24" t="s">
        <v>2230</v>
      </c>
      <c r="AE394" s="29">
        <f>Sheet1!U394</f>
        <v>1</v>
      </c>
      <c r="AG394" s="29">
        <f>Sheet1!T394</f>
        <v>111606</v>
      </c>
      <c r="AH394" s="30">
        <f t="shared" si="40"/>
        <v>111606</v>
      </c>
      <c r="AL394" s="32">
        <v>8</v>
      </c>
      <c r="AN394" s="29">
        <f t="shared" si="41"/>
        <v>8928.48</v>
      </c>
      <c r="AO394" s="33" t="s">
        <v>2231</v>
      </c>
      <c r="AQ394" s="34" t="s">
        <v>2232</v>
      </c>
      <c r="AR394" s="34" t="s">
        <v>2233</v>
      </c>
      <c r="AS394" s="34" t="s">
        <v>2234</v>
      </c>
    </row>
    <row r="395" spans="3:45">
      <c r="C395" s="23" t="str">
        <f>VLOOKUP(O395,'[1]mã đối tượng'!$C:$F,4,0)</f>
        <v>N</v>
      </c>
      <c r="D395" s="24" t="s">
        <v>848</v>
      </c>
      <c r="E395" s="24" t="s">
        <v>24</v>
      </c>
      <c r="F395" s="37">
        <f>Sheet1!E395</f>
        <v>45894.437722071802</v>
      </c>
      <c r="G395" s="37">
        <f>Sheet1!F395</f>
        <v>45894.437722071802</v>
      </c>
      <c r="H395" s="25">
        <f>Sheet1!B395</f>
        <v>9105848224</v>
      </c>
      <c r="I395" s="37">
        <f t="shared" si="36"/>
        <v>45894.437722071802</v>
      </c>
      <c r="J395" s="25" t="str">
        <f t="shared" si="37"/>
        <v>NKHT2508/03213</v>
      </c>
      <c r="K395" s="77">
        <v>3213</v>
      </c>
      <c r="L395" s="27" t="s">
        <v>25</v>
      </c>
      <c r="M395" s="25" t="str">
        <f>Sheet1!A395</f>
        <v>00135290</v>
      </c>
      <c r="N395" s="28">
        <f t="shared" si="38"/>
        <v>45894.437722071802</v>
      </c>
      <c r="O395" s="25" t="str">
        <f>Sheet1!C395</f>
        <v>WIN</v>
      </c>
      <c r="S395" s="25" t="str">
        <f>Sheet1!N395</f>
        <v>2227 WM+ HCM 54-56 Huỳnh Mẫn Đạt</v>
      </c>
      <c r="V395" s="25" t="str">
        <f t="shared" si="39"/>
        <v>2227 WM+ HCM 54-56 Huỳnh Mẫn Đạt</v>
      </c>
      <c r="Y395" s="25" t="str">
        <f>Sheet1!X395</f>
        <v>GTLX250G</v>
      </c>
      <c r="AB395" s="24" t="s">
        <v>2229</v>
      </c>
      <c r="AC395" s="24" t="s">
        <v>2230</v>
      </c>
      <c r="AE395" s="29">
        <f>Sheet1!U395</f>
        <v>1</v>
      </c>
      <c r="AG395" s="29">
        <f>Sheet1!T395</f>
        <v>50182</v>
      </c>
      <c r="AH395" s="30">
        <f t="shared" si="40"/>
        <v>50182</v>
      </c>
      <c r="AL395" s="32">
        <v>8</v>
      </c>
      <c r="AN395" s="29">
        <f t="shared" si="41"/>
        <v>4014.56</v>
      </c>
      <c r="AO395" s="33" t="s">
        <v>2231</v>
      </c>
      <c r="AQ395" s="34" t="s">
        <v>2232</v>
      </c>
      <c r="AR395" s="34" t="s">
        <v>2233</v>
      </c>
      <c r="AS395" s="34" t="s">
        <v>2234</v>
      </c>
    </row>
    <row r="396" spans="3:45">
      <c r="C396" s="23" t="str">
        <f>VLOOKUP(O396,'[1]mã đối tượng'!$C:$F,4,0)</f>
        <v>N</v>
      </c>
      <c r="D396" s="24" t="s">
        <v>848</v>
      </c>
      <c r="E396" s="24" t="s">
        <v>24</v>
      </c>
      <c r="F396" s="37">
        <f>Sheet1!E396</f>
        <v>45894.437722071802</v>
      </c>
      <c r="G396" s="37">
        <f>Sheet1!F396</f>
        <v>45894.437722071802</v>
      </c>
      <c r="H396" s="25">
        <f>Sheet1!B396</f>
        <v>9105848224</v>
      </c>
      <c r="I396" s="37">
        <f t="shared" si="36"/>
        <v>45894.437722071802</v>
      </c>
      <c r="J396" s="25" t="str">
        <f t="shared" si="37"/>
        <v>NKHT2508/03214</v>
      </c>
      <c r="K396" s="77">
        <v>3214</v>
      </c>
      <c r="L396" s="27" t="s">
        <v>25</v>
      </c>
      <c r="M396" s="25" t="str">
        <f>Sheet1!A396</f>
        <v>00135290</v>
      </c>
      <c r="N396" s="28">
        <f t="shared" si="38"/>
        <v>45894.437722071802</v>
      </c>
      <c r="O396" s="25" t="str">
        <f>Sheet1!C396</f>
        <v>WIN</v>
      </c>
      <c r="S396" s="25" t="str">
        <f>Sheet1!N396</f>
        <v>2227 WM+ HCM 54-56 Huỳnh Mẫn Đạt</v>
      </c>
      <c r="V396" s="25" t="str">
        <f t="shared" si="39"/>
        <v>2227 WM+ HCM 54-56 Huỳnh Mẫn Đạt</v>
      </c>
      <c r="Y396" s="25" t="str">
        <f>Sheet1!X396</f>
        <v>GM500</v>
      </c>
      <c r="AB396" s="24" t="s">
        <v>2229</v>
      </c>
      <c r="AC396" s="24" t="s">
        <v>2230</v>
      </c>
      <c r="AE396" s="29">
        <f>Sheet1!U396</f>
        <v>1</v>
      </c>
      <c r="AG396" s="29">
        <f>Sheet1!T396</f>
        <v>111058</v>
      </c>
      <c r="AH396" s="30">
        <f t="shared" si="40"/>
        <v>111058</v>
      </c>
      <c r="AL396" s="32">
        <v>8</v>
      </c>
      <c r="AN396" s="29">
        <f t="shared" si="41"/>
        <v>8884.64</v>
      </c>
      <c r="AO396" s="33" t="s">
        <v>2231</v>
      </c>
      <c r="AQ396" s="34" t="s">
        <v>2232</v>
      </c>
      <c r="AR396" s="34" t="s">
        <v>2233</v>
      </c>
      <c r="AS396" s="34" t="s">
        <v>2234</v>
      </c>
    </row>
    <row r="397" spans="3:45">
      <c r="C397" s="23" t="str">
        <f>VLOOKUP(O397,'[1]mã đối tượng'!$C:$F,4,0)</f>
        <v>N</v>
      </c>
      <c r="D397" s="24" t="s">
        <v>848</v>
      </c>
      <c r="E397" s="24" t="s">
        <v>24</v>
      </c>
      <c r="F397" s="37">
        <f>Sheet1!E397</f>
        <v>45894.438328969904</v>
      </c>
      <c r="G397" s="37">
        <f>Sheet1!F397</f>
        <v>45894.438328969904</v>
      </c>
      <c r="H397" s="25">
        <f>Sheet1!B397</f>
        <v>9105848200</v>
      </c>
      <c r="I397" s="37">
        <f t="shared" si="36"/>
        <v>45894.438328969904</v>
      </c>
      <c r="J397" s="25" t="str">
        <f t="shared" si="37"/>
        <v>NKHT2508/03215</v>
      </c>
      <c r="K397" s="77">
        <v>3215</v>
      </c>
      <c r="L397" s="27" t="s">
        <v>25</v>
      </c>
      <c r="M397" s="25" t="str">
        <f>Sheet1!A397</f>
        <v>00007658</v>
      </c>
      <c r="N397" s="28">
        <f t="shared" si="38"/>
        <v>45894.438328969904</v>
      </c>
      <c r="O397" s="25" t="str">
        <f>Sheet1!C397</f>
        <v>WIN-071</v>
      </c>
      <c r="S397" s="25" t="str">
        <f>Sheet1!N397</f>
        <v>2AIE WM+ BDH 143 Thành Thái</v>
      </c>
      <c r="V397" s="25" t="str">
        <f t="shared" si="39"/>
        <v>2AIE WM+ BDH 143 Thành Thái</v>
      </c>
      <c r="Y397" s="25" t="str">
        <f>Sheet1!X397</f>
        <v>GTLX250G</v>
      </c>
      <c r="AB397" s="24" t="s">
        <v>2229</v>
      </c>
      <c r="AC397" s="24" t="s">
        <v>2230</v>
      </c>
      <c r="AE397" s="29">
        <f>Sheet1!U397</f>
        <v>3</v>
      </c>
      <c r="AG397" s="29">
        <f>Sheet1!T397</f>
        <v>50182</v>
      </c>
      <c r="AH397" s="30">
        <f t="shared" si="40"/>
        <v>150546</v>
      </c>
      <c r="AL397" s="32">
        <v>8</v>
      </c>
      <c r="AN397" s="29">
        <f t="shared" si="41"/>
        <v>12043.68</v>
      </c>
      <c r="AO397" s="33" t="s">
        <v>2231</v>
      </c>
      <c r="AQ397" s="34" t="s">
        <v>2232</v>
      </c>
      <c r="AR397" s="34" t="s">
        <v>2233</v>
      </c>
      <c r="AS397" s="34" t="s">
        <v>2234</v>
      </c>
    </row>
    <row r="398" spans="3:45">
      <c r="C398" s="23" t="str">
        <f>VLOOKUP(O398,'[1]mã đối tượng'!$C:$F,4,0)</f>
        <v>N</v>
      </c>
      <c r="D398" s="24" t="s">
        <v>848</v>
      </c>
      <c r="E398" s="24" t="s">
        <v>24</v>
      </c>
      <c r="F398" s="37">
        <f>Sheet1!E398</f>
        <v>45894.438328969904</v>
      </c>
      <c r="G398" s="37">
        <f>Sheet1!F398</f>
        <v>45894.438328969904</v>
      </c>
      <c r="H398" s="25">
        <f>Sheet1!B398</f>
        <v>9105848200</v>
      </c>
      <c r="I398" s="37">
        <f t="shared" si="36"/>
        <v>45894.438328969904</v>
      </c>
      <c r="J398" s="25" t="str">
        <f t="shared" si="37"/>
        <v>NKHT2508/03216</v>
      </c>
      <c r="K398" s="77">
        <v>3216</v>
      </c>
      <c r="L398" s="27" t="s">
        <v>25</v>
      </c>
      <c r="M398" s="25" t="str">
        <f>Sheet1!A398</f>
        <v>00007658</v>
      </c>
      <c r="N398" s="28">
        <f t="shared" si="38"/>
        <v>45894.438328969904</v>
      </c>
      <c r="O398" s="25" t="str">
        <f>Sheet1!C398</f>
        <v>WIN-071</v>
      </c>
      <c r="S398" s="25" t="str">
        <f>Sheet1!N398</f>
        <v>2AIE WM+ BDH 143 Thành Thái</v>
      </c>
      <c r="V398" s="25" t="str">
        <f t="shared" si="39"/>
        <v>2AIE WM+ BDH 143 Thành Thái</v>
      </c>
      <c r="Y398" s="25" t="str">
        <f>Sheet1!X398</f>
        <v>GL250KT</v>
      </c>
      <c r="AB398" s="24" t="s">
        <v>2229</v>
      </c>
      <c r="AC398" s="24" t="s">
        <v>2230</v>
      </c>
      <c r="AE398" s="29">
        <f>Sheet1!U398</f>
        <v>2</v>
      </c>
      <c r="AG398" s="29">
        <f>Sheet1!T398</f>
        <v>49500</v>
      </c>
      <c r="AH398" s="30">
        <f t="shared" si="40"/>
        <v>99000</v>
      </c>
      <c r="AL398" s="32">
        <v>8</v>
      </c>
      <c r="AN398" s="29">
        <f t="shared" si="41"/>
        <v>7920</v>
      </c>
      <c r="AO398" s="33" t="s">
        <v>2231</v>
      </c>
      <c r="AQ398" s="34" t="s">
        <v>2232</v>
      </c>
      <c r="AR398" s="34" t="s">
        <v>2233</v>
      </c>
      <c r="AS398" s="34" t="s">
        <v>2234</v>
      </c>
    </row>
    <row r="399" spans="3:45">
      <c r="C399" s="23" t="str">
        <f>VLOOKUP(O399,'[1]mã đối tượng'!$C:$F,4,0)</f>
        <v>N</v>
      </c>
      <c r="D399" s="24" t="s">
        <v>848</v>
      </c>
      <c r="E399" s="24" t="s">
        <v>24</v>
      </c>
      <c r="F399" s="37">
        <f>Sheet1!E399</f>
        <v>45894.438328969904</v>
      </c>
      <c r="G399" s="37">
        <f>Sheet1!F399</f>
        <v>45894.438328969904</v>
      </c>
      <c r="H399" s="25">
        <f>Sheet1!B399</f>
        <v>9105848200</v>
      </c>
      <c r="I399" s="37">
        <f t="shared" si="36"/>
        <v>45894.438328969904</v>
      </c>
      <c r="J399" s="25" t="str">
        <f t="shared" si="37"/>
        <v>NKHT2508/03217</v>
      </c>
      <c r="K399" s="77">
        <v>3217</v>
      </c>
      <c r="L399" s="27" t="s">
        <v>25</v>
      </c>
      <c r="M399" s="25" t="str">
        <f>Sheet1!A399</f>
        <v>00007658</v>
      </c>
      <c r="N399" s="28">
        <f t="shared" si="38"/>
        <v>45894.438328969904</v>
      </c>
      <c r="O399" s="25" t="str">
        <f>Sheet1!C399</f>
        <v>WIN-071</v>
      </c>
      <c r="S399" s="25" t="str">
        <f>Sheet1!N399</f>
        <v>2AIE WM+ BDH 143 Thành Thái</v>
      </c>
      <c r="V399" s="25" t="str">
        <f t="shared" si="39"/>
        <v>2AIE WM+ BDH 143 Thành Thái</v>
      </c>
      <c r="Y399" s="25" t="str">
        <f>Sheet1!X399</f>
        <v>CN300</v>
      </c>
      <c r="AB399" s="24" t="s">
        <v>2229</v>
      </c>
      <c r="AC399" s="24" t="s">
        <v>2230</v>
      </c>
      <c r="AE399" s="29">
        <f>Sheet1!U399</f>
        <v>1</v>
      </c>
      <c r="AG399" s="29">
        <f>Sheet1!T399</f>
        <v>70950</v>
      </c>
      <c r="AH399" s="30">
        <f t="shared" si="40"/>
        <v>70950</v>
      </c>
      <c r="AL399" s="32">
        <v>8</v>
      </c>
      <c r="AN399" s="29">
        <f t="shared" si="41"/>
        <v>5676</v>
      </c>
      <c r="AO399" s="33" t="s">
        <v>2231</v>
      </c>
      <c r="AQ399" s="34" t="s">
        <v>2232</v>
      </c>
      <c r="AR399" s="34" t="s">
        <v>2233</v>
      </c>
      <c r="AS399" s="34" t="s">
        <v>2234</v>
      </c>
    </row>
    <row r="400" spans="3:45">
      <c r="C400" s="23" t="str">
        <f>VLOOKUP(O400,'[1]mã đối tượng'!$C:$F,4,0)</f>
        <v>N</v>
      </c>
      <c r="D400" s="24" t="s">
        <v>848</v>
      </c>
      <c r="E400" s="24" t="s">
        <v>24</v>
      </c>
      <c r="F400" s="37">
        <f>Sheet1!E400</f>
        <v>45894.445760451403</v>
      </c>
      <c r="G400" s="37">
        <f>Sheet1!F400</f>
        <v>45894.445760451403</v>
      </c>
      <c r="H400" s="25">
        <f>Sheet1!B400</f>
        <v>9105848295</v>
      </c>
      <c r="I400" s="37">
        <f t="shared" si="36"/>
        <v>45894.445760451403</v>
      </c>
      <c r="J400" s="25" t="str">
        <f t="shared" si="37"/>
        <v>NKHT2508/03218</v>
      </c>
      <c r="K400" s="77">
        <v>3218</v>
      </c>
      <c r="L400" s="27" t="s">
        <v>25</v>
      </c>
      <c r="M400" s="25" t="str">
        <f>Sheet1!A400</f>
        <v>00002937</v>
      </c>
      <c r="N400" s="28">
        <f t="shared" si="38"/>
        <v>45894.445760451403</v>
      </c>
      <c r="O400" s="25" t="str">
        <f>Sheet1!C400</f>
        <v>WIN-014</v>
      </c>
      <c r="S400" s="25" t="str">
        <f>Sheet1!N400</f>
        <v>2ABH WM+ KTM 888 Hùng Vương</v>
      </c>
      <c r="V400" s="25" t="str">
        <f t="shared" si="39"/>
        <v>2ABH WM+ KTM 888 Hùng Vương</v>
      </c>
      <c r="Y400" s="25" t="str">
        <f>Sheet1!X400</f>
        <v>GSG250</v>
      </c>
      <c r="AB400" s="24" t="s">
        <v>2229</v>
      </c>
      <c r="AC400" s="24" t="s">
        <v>2230</v>
      </c>
      <c r="AE400" s="29">
        <f>Sheet1!U400</f>
        <v>5</v>
      </c>
      <c r="AG400" s="29">
        <f>Sheet1!T400</f>
        <v>50400</v>
      </c>
      <c r="AH400" s="30">
        <f t="shared" si="40"/>
        <v>252000</v>
      </c>
      <c r="AL400" s="32">
        <v>8</v>
      </c>
      <c r="AN400" s="29">
        <f t="shared" si="41"/>
        <v>20160</v>
      </c>
      <c r="AO400" s="33" t="s">
        <v>2231</v>
      </c>
      <c r="AQ400" s="34" t="s">
        <v>2232</v>
      </c>
      <c r="AR400" s="34" t="s">
        <v>2233</v>
      </c>
      <c r="AS400" s="34" t="s">
        <v>2234</v>
      </c>
    </row>
    <row r="401" spans="3:45">
      <c r="C401" s="23" t="str">
        <f>VLOOKUP(O401,'[1]mã đối tượng'!$C:$F,4,0)</f>
        <v>B</v>
      </c>
      <c r="D401" s="24" t="s">
        <v>848</v>
      </c>
      <c r="E401" s="24" t="s">
        <v>24</v>
      </c>
      <c r="F401" s="37">
        <f>Sheet1!E401</f>
        <v>45894.454082951401</v>
      </c>
      <c r="G401" s="37">
        <f>Sheet1!F401</f>
        <v>45894.454082951401</v>
      </c>
      <c r="H401" s="25">
        <f>Sheet1!B401</f>
        <v>9105848422</v>
      </c>
      <c r="I401" s="37">
        <f t="shared" si="36"/>
        <v>45894.454082951401</v>
      </c>
      <c r="J401" s="25" t="str">
        <f t="shared" si="37"/>
        <v>NKHT2508/03219</v>
      </c>
      <c r="K401" s="77">
        <v>3219</v>
      </c>
      <c r="L401" s="27" t="s">
        <v>25</v>
      </c>
      <c r="M401" s="25" t="str">
        <f>Sheet1!A401</f>
        <v>00002640</v>
      </c>
      <c r="N401" s="28">
        <f t="shared" si="38"/>
        <v>45894.454082951401</v>
      </c>
      <c r="O401" s="25" t="str">
        <f>Sheet1!C401</f>
        <v>WIN-049</v>
      </c>
      <c r="S401" s="25" t="str">
        <f>Sheet1!N401</f>
        <v>6397 WM+ SLA Tông Lạnh, Thuận Châu</v>
      </c>
      <c r="V401" s="25" t="str">
        <f t="shared" si="39"/>
        <v>6397 WM+ SLA Tông Lạnh, Thuận Châu</v>
      </c>
      <c r="Y401" s="25" t="str">
        <f>Sheet1!X401</f>
        <v>CC300</v>
      </c>
      <c r="AB401" s="24" t="s">
        <v>2229</v>
      </c>
      <c r="AC401" s="24" t="s">
        <v>2230</v>
      </c>
      <c r="AE401" s="29">
        <f>Sheet1!U401</f>
        <v>1</v>
      </c>
      <c r="AG401" s="29">
        <f>Sheet1!T401</f>
        <v>74250</v>
      </c>
      <c r="AH401" s="30">
        <f t="shared" si="40"/>
        <v>74250</v>
      </c>
      <c r="AL401" s="32">
        <v>8</v>
      </c>
      <c r="AN401" s="29">
        <f t="shared" si="41"/>
        <v>5940</v>
      </c>
      <c r="AO401" s="33" t="s">
        <v>2231</v>
      </c>
      <c r="AQ401" s="34" t="s">
        <v>2232</v>
      </c>
      <c r="AR401" s="34" t="s">
        <v>2233</v>
      </c>
      <c r="AS401" s="34" t="s">
        <v>2234</v>
      </c>
    </row>
    <row r="402" spans="3:45">
      <c r="C402" s="23" t="str">
        <f>VLOOKUP(O402,'[1]mã đối tượng'!$C:$F,4,0)</f>
        <v>B</v>
      </c>
      <c r="D402" s="24" t="s">
        <v>848</v>
      </c>
      <c r="E402" s="24" t="s">
        <v>24</v>
      </c>
      <c r="F402" s="37">
        <f>Sheet1!E402</f>
        <v>45894.4545663194</v>
      </c>
      <c r="G402" s="37">
        <f>Sheet1!F402</f>
        <v>45894.4545663194</v>
      </c>
      <c r="H402" s="25">
        <f>Sheet1!B402</f>
        <v>9105848395</v>
      </c>
      <c r="I402" s="37">
        <f t="shared" si="36"/>
        <v>45894.4545663194</v>
      </c>
      <c r="J402" s="25" t="str">
        <f t="shared" si="37"/>
        <v>NKHT2508/03220</v>
      </c>
      <c r="K402" s="77">
        <v>3220</v>
      </c>
      <c r="L402" s="27" t="s">
        <v>25</v>
      </c>
      <c r="M402" s="25" t="str">
        <f>Sheet1!A402</f>
        <v>00414045</v>
      </c>
      <c r="N402" s="28">
        <f t="shared" si="38"/>
        <v>45894.4545663194</v>
      </c>
      <c r="O402" s="25" t="str">
        <f>Sheet1!C402</f>
        <v>WIN-002</v>
      </c>
      <c r="S402" s="25" t="str">
        <f>Sheet1!N402</f>
        <v>2853 WM+ HNI 85 Yên Sở</v>
      </c>
      <c r="V402" s="25" t="str">
        <f t="shared" si="39"/>
        <v>2853 WM+ HNI 85 Yên Sở</v>
      </c>
      <c r="Y402" s="25" t="str">
        <f>Sheet1!X402</f>
        <v>CC300</v>
      </c>
      <c r="AB402" s="24" t="s">
        <v>2229</v>
      </c>
      <c r="AC402" s="24" t="s">
        <v>2230</v>
      </c>
      <c r="AE402" s="29">
        <f>Sheet1!U402</f>
        <v>2</v>
      </c>
      <c r="AG402" s="29">
        <f>Sheet1!T402</f>
        <v>74250</v>
      </c>
      <c r="AH402" s="30">
        <f t="shared" si="40"/>
        <v>148500</v>
      </c>
      <c r="AL402" s="32">
        <v>8</v>
      </c>
      <c r="AN402" s="29">
        <f t="shared" si="41"/>
        <v>11880</v>
      </c>
      <c r="AO402" s="33" t="s">
        <v>2231</v>
      </c>
      <c r="AQ402" s="34" t="s">
        <v>2232</v>
      </c>
      <c r="AR402" s="34" t="s">
        <v>2233</v>
      </c>
      <c r="AS402" s="34" t="s">
        <v>2234</v>
      </c>
    </row>
    <row r="403" spans="3:45">
      <c r="C403" s="23" t="str">
        <f>VLOOKUP(O403,'[1]mã đối tượng'!$C:$F,4,0)</f>
        <v>B</v>
      </c>
      <c r="D403" s="24" t="s">
        <v>848</v>
      </c>
      <c r="E403" s="24" t="s">
        <v>24</v>
      </c>
      <c r="F403" s="37">
        <f>Sheet1!E403</f>
        <v>45894.4545663194</v>
      </c>
      <c r="G403" s="37">
        <f>Sheet1!F403</f>
        <v>45894.4545663194</v>
      </c>
      <c r="H403" s="25">
        <f>Sheet1!B403</f>
        <v>9105848395</v>
      </c>
      <c r="I403" s="37">
        <f t="shared" si="36"/>
        <v>45894.4545663194</v>
      </c>
      <c r="J403" s="25" t="str">
        <f t="shared" si="37"/>
        <v>NKHT2508/03221</v>
      </c>
      <c r="K403" s="77">
        <v>3221</v>
      </c>
      <c r="L403" s="27" t="s">
        <v>25</v>
      </c>
      <c r="M403" s="25" t="str">
        <f>Sheet1!A403</f>
        <v>00414045</v>
      </c>
      <c r="N403" s="28">
        <f t="shared" si="38"/>
        <v>45894.4545663194</v>
      </c>
      <c r="O403" s="25" t="str">
        <f>Sheet1!C403</f>
        <v>WIN-002</v>
      </c>
      <c r="S403" s="25" t="str">
        <f>Sheet1!N403</f>
        <v>2853 WM+ HNI 85 Yên Sở</v>
      </c>
      <c r="V403" s="25" t="str">
        <f t="shared" si="39"/>
        <v>2853 WM+ HNI 85 Yên Sở</v>
      </c>
      <c r="Y403" s="25" t="str">
        <f>Sheet1!X403</f>
        <v>CN300</v>
      </c>
      <c r="AB403" s="24" t="s">
        <v>2229</v>
      </c>
      <c r="AC403" s="24" t="s">
        <v>2230</v>
      </c>
      <c r="AE403" s="29">
        <f>Sheet1!U403</f>
        <v>1</v>
      </c>
      <c r="AG403" s="29">
        <f>Sheet1!T403</f>
        <v>70950</v>
      </c>
      <c r="AH403" s="30">
        <f t="shared" si="40"/>
        <v>70950</v>
      </c>
      <c r="AL403" s="32">
        <v>8</v>
      </c>
      <c r="AN403" s="29">
        <f t="shared" si="41"/>
        <v>5676</v>
      </c>
      <c r="AO403" s="33" t="s">
        <v>2231</v>
      </c>
      <c r="AQ403" s="34" t="s">
        <v>2232</v>
      </c>
      <c r="AR403" s="34" t="s">
        <v>2233</v>
      </c>
      <c r="AS403" s="34" t="s">
        <v>2234</v>
      </c>
    </row>
    <row r="404" spans="3:45">
      <c r="C404" s="23" t="str">
        <f>VLOOKUP(O404,'[1]mã đối tượng'!$C:$F,4,0)</f>
        <v>B</v>
      </c>
      <c r="D404" s="24" t="s">
        <v>848</v>
      </c>
      <c r="E404" s="24" t="s">
        <v>24</v>
      </c>
      <c r="F404" s="37">
        <f>Sheet1!E404</f>
        <v>45894.456170289399</v>
      </c>
      <c r="G404" s="37">
        <f>Sheet1!F404</f>
        <v>45894.456170289399</v>
      </c>
      <c r="H404" s="25">
        <f>Sheet1!B404</f>
        <v>9105848450</v>
      </c>
      <c r="I404" s="37">
        <f t="shared" si="36"/>
        <v>45894.456170289399</v>
      </c>
      <c r="J404" s="25" t="str">
        <f t="shared" si="37"/>
        <v>NKHT2508/03222</v>
      </c>
      <c r="K404" s="77">
        <v>3222</v>
      </c>
      <c r="L404" s="27" t="s">
        <v>25</v>
      </c>
      <c r="M404" s="25" t="str">
        <f>Sheet1!A404</f>
        <v>00028437</v>
      </c>
      <c r="N404" s="28">
        <f t="shared" si="38"/>
        <v>45894.456170289399</v>
      </c>
      <c r="O404" s="25" t="str">
        <f>Sheet1!C404</f>
        <v>WIN-020</v>
      </c>
      <c r="S404" s="25" t="str">
        <f>Sheet1!N404</f>
        <v>5912 WM+ THA Nga Yên, Nga Sơn</v>
      </c>
      <c r="V404" s="25" t="str">
        <f t="shared" si="39"/>
        <v>5912 WM+ THA Nga Yên, Nga Sơn</v>
      </c>
      <c r="Y404" s="25" t="str">
        <f>Sheet1!X404</f>
        <v>MNH250</v>
      </c>
      <c r="AB404" s="24" t="s">
        <v>2229</v>
      </c>
      <c r="AC404" s="24" t="s">
        <v>2230</v>
      </c>
      <c r="AE404" s="29">
        <f>Sheet1!U404</f>
        <v>4</v>
      </c>
      <c r="AG404" s="29">
        <f>Sheet1!T404</f>
        <v>46000</v>
      </c>
      <c r="AH404" s="30">
        <f t="shared" si="40"/>
        <v>184000</v>
      </c>
      <c r="AL404" s="32">
        <v>8</v>
      </c>
      <c r="AN404" s="29">
        <f t="shared" si="41"/>
        <v>14720</v>
      </c>
      <c r="AO404" s="33" t="s">
        <v>2231</v>
      </c>
      <c r="AQ404" s="34" t="s">
        <v>2232</v>
      </c>
      <c r="AR404" s="34" t="s">
        <v>2233</v>
      </c>
      <c r="AS404" s="34" t="s">
        <v>2234</v>
      </c>
    </row>
    <row r="405" spans="3:45">
      <c r="C405" s="23" t="str">
        <f>VLOOKUP(O405,'[1]mã đối tượng'!$C:$F,4,0)</f>
        <v>B</v>
      </c>
      <c r="D405" s="24" t="s">
        <v>848</v>
      </c>
      <c r="E405" s="24" t="s">
        <v>24</v>
      </c>
      <c r="F405" s="37">
        <f>Sheet1!E405</f>
        <v>45894.460760451402</v>
      </c>
      <c r="G405" s="37">
        <f>Sheet1!F405</f>
        <v>45894.460760451402</v>
      </c>
      <c r="H405" s="25">
        <f>Sheet1!B405</f>
        <v>9105848471</v>
      </c>
      <c r="I405" s="37">
        <f t="shared" si="36"/>
        <v>45894.460760451402</v>
      </c>
      <c r="J405" s="25" t="str">
        <f t="shared" si="37"/>
        <v>NKHT2508/03223</v>
      </c>
      <c r="K405" s="77">
        <v>3223</v>
      </c>
      <c r="L405" s="27" t="s">
        <v>25</v>
      </c>
      <c r="M405" s="25" t="str">
        <f>Sheet1!A405</f>
        <v>00012148</v>
      </c>
      <c r="N405" s="28">
        <f t="shared" si="38"/>
        <v>45894.460760451402</v>
      </c>
      <c r="O405" s="25" t="str">
        <f>Sheet1!C405</f>
        <v>WIN-044</v>
      </c>
      <c r="S405" s="25" t="str">
        <f>Sheet1!N405</f>
        <v>2AWP WM+ TBH Hoà Bình, Hà Giang</v>
      </c>
      <c r="V405" s="25" t="str">
        <f t="shared" si="39"/>
        <v>2AWP WM+ TBH Hoà Bình, Hà Giang</v>
      </c>
      <c r="Y405" s="25" t="str">
        <f>Sheet1!X405</f>
        <v>MNH250</v>
      </c>
      <c r="AB405" s="24" t="s">
        <v>2229</v>
      </c>
      <c r="AC405" s="24" t="s">
        <v>2230</v>
      </c>
      <c r="AE405" s="29">
        <f>Sheet1!U405</f>
        <v>2</v>
      </c>
      <c r="AG405" s="29">
        <f>Sheet1!T405</f>
        <v>46000</v>
      </c>
      <c r="AH405" s="30">
        <f t="shared" si="40"/>
        <v>92000</v>
      </c>
      <c r="AL405" s="32">
        <v>8</v>
      </c>
      <c r="AN405" s="29">
        <f t="shared" si="41"/>
        <v>7360</v>
      </c>
      <c r="AO405" s="33" t="s">
        <v>2231</v>
      </c>
      <c r="AQ405" s="34" t="s">
        <v>2232</v>
      </c>
      <c r="AR405" s="34" t="s">
        <v>2233</v>
      </c>
      <c r="AS405" s="34" t="s">
        <v>2234</v>
      </c>
    </row>
    <row r="406" spans="3:45">
      <c r="C406" s="23" t="str">
        <f>VLOOKUP(O406,'[1]mã đối tượng'!$C:$F,4,0)</f>
        <v>B</v>
      </c>
      <c r="D406" s="24" t="s">
        <v>848</v>
      </c>
      <c r="E406" s="24" t="s">
        <v>24</v>
      </c>
      <c r="F406" s="37">
        <f>Sheet1!E406</f>
        <v>45894.465564432903</v>
      </c>
      <c r="G406" s="37">
        <f>Sheet1!F406</f>
        <v>45894.465564432903</v>
      </c>
      <c r="H406" s="25">
        <f>Sheet1!B406</f>
        <v>9105848533</v>
      </c>
      <c r="I406" s="37">
        <f t="shared" si="36"/>
        <v>45894.465564432903</v>
      </c>
      <c r="J406" s="25" t="str">
        <f t="shared" si="37"/>
        <v>NKHT2508/03224</v>
      </c>
      <c r="K406" s="77">
        <v>3224</v>
      </c>
      <c r="L406" s="27" t="s">
        <v>25</v>
      </c>
      <c r="M406" s="25" t="str">
        <f>Sheet1!A406</f>
        <v>00028440</v>
      </c>
      <c r="N406" s="28">
        <f t="shared" si="38"/>
        <v>45894.465564432903</v>
      </c>
      <c r="O406" s="25" t="str">
        <f>Sheet1!C406</f>
        <v>WIN-020</v>
      </c>
      <c r="S406" s="25" t="str">
        <f>Sheet1!N406</f>
        <v>5912 WM+ THA Nga Yên, Nga Sơn</v>
      </c>
      <c r="V406" s="25" t="str">
        <f t="shared" si="39"/>
        <v>5912 WM+ THA Nga Yên, Nga Sơn</v>
      </c>
      <c r="Y406" s="25" t="str">
        <f>Sheet1!X406</f>
        <v>TH200</v>
      </c>
      <c r="AB406" s="24" t="s">
        <v>2229</v>
      </c>
      <c r="AC406" s="24" t="s">
        <v>2230</v>
      </c>
      <c r="AE406" s="29">
        <f>Sheet1!U406</f>
        <v>4</v>
      </c>
      <c r="AG406" s="29">
        <f>Sheet1!T406</f>
        <v>55595</v>
      </c>
      <c r="AH406" s="30">
        <f t="shared" si="40"/>
        <v>222380</v>
      </c>
      <c r="AL406" s="32">
        <v>8</v>
      </c>
      <c r="AN406" s="29">
        <f t="shared" si="41"/>
        <v>17790.400000000001</v>
      </c>
      <c r="AO406" s="33" t="s">
        <v>2231</v>
      </c>
      <c r="AQ406" s="34" t="s">
        <v>2232</v>
      </c>
      <c r="AR406" s="34" t="s">
        <v>2233</v>
      </c>
      <c r="AS406" s="34" t="s">
        <v>2234</v>
      </c>
    </row>
    <row r="407" spans="3:45">
      <c r="C407" s="23" t="str">
        <f>VLOOKUP(O407,'[1]mã đối tượng'!$C:$F,4,0)</f>
        <v>N</v>
      </c>
      <c r="D407" s="24" t="s">
        <v>848</v>
      </c>
      <c r="E407" s="24" t="s">
        <v>24</v>
      </c>
      <c r="F407" s="37">
        <f>Sheet1!E407</f>
        <v>45894.470853090301</v>
      </c>
      <c r="G407" s="37">
        <f>Sheet1!F407</f>
        <v>45894.470853090301</v>
      </c>
      <c r="H407" s="25">
        <f>Sheet1!B407</f>
        <v>9105848602</v>
      </c>
      <c r="I407" s="37">
        <f t="shared" si="36"/>
        <v>45894.470853090301</v>
      </c>
      <c r="J407" s="25" t="str">
        <f t="shared" si="37"/>
        <v>NKHT2508/03225</v>
      </c>
      <c r="K407" s="77">
        <v>3225</v>
      </c>
      <c r="L407" s="27" t="s">
        <v>25</v>
      </c>
      <c r="M407" s="25" t="str">
        <f>Sheet1!A407</f>
        <v>00068094</v>
      </c>
      <c r="N407" s="28">
        <f t="shared" si="38"/>
        <v>45894.470853090301</v>
      </c>
      <c r="O407" s="25" t="str">
        <f>Sheet1!C407</f>
        <v>WIN-009</v>
      </c>
      <c r="S407" s="25" t="str">
        <f>Sheet1!N407</f>
        <v>3485 WM+ DNG 241 Phan Đăng Lưu</v>
      </c>
      <c r="V407" s="25" t="str">
        <f t="shared" si="39"/>
        <v>3485 WM+ DNG 241 Phan Đăng Lưu</v>
      </c>
      <c r="Y407" s="25" t="str">
        <f>Sheet1!X407</f>
        <v>CN300</v>
      </c>
      <c r="AB407" s="24" t="s">
        <v>2229</v>
      </c>
      <c r="AC407" s="24" t="s">
        <v>2230</v>
      </c>
      <c r="AE407" s="29">
        <f>Sheet1!U407</f>
        <v>1</v>
      </c>
      <c r="AG407" s="29">
        <f>Sheet1!T407</f>
        <v>70950</v>
      </c>
      <c r="AH407" s="30">
        <f t="shared" si="40"/>
        <v>70950</v>
      </c>
      <c r="AL407" s="32">
        <v>8</v>
      </c>
      <c r="AN407" s="29">
        <f t="shared" si="41"/>
        <v>5676</v>
      </c>
      <c r="AO407" s="33" t="s">
        <v>2231</v>
      </c>
      <c r="AQ407" s="34" t="s">
        <v>2232</v>
      </c>
      <c r="AR407" s="34" t="s">
        <v>2233</v>
      </c>
      <c r="AS407" s="34" t="s">
        <v>2234</v>
      </c>
    </row>
    <row r="408" spans="3:45">
      <c r="C408" s="23" t="str">
        <f>VLOOKUP(O408,'[1]mã đối tượng'!$C:$F,4,0)</f>
        <v>B</v>
      </c>
      <c r="D408" s="24" t="s">
        <v>848</v>
      </c>
      <c r="E408" s="24" t="s">
        <v>24</v>
      </c>
      <c r="F408" s="37">
        <f>Sheet1!E408</f>
        <v>45894.475005786997</v>
      </c>
      <c r="G408" s="37">
        <f>Sheet1!F408</f>
        <v>45894.475005786997</v>
      </c>
      <c r="H408" s="25">
        <f>Sheet1!B408</f>
        <v>9105848654</v>
      </c>
      <c r="I408" s="37">
        <f t="shared" si="36"/>
        <v>45894.475005786997</v>
      </c>
      <c r="J408" s="25" t="str">
        <f t="shared" si="37"/>
        <v>NKHT2508/03226</v>
      </c>
      <c r="K408" s="77">
        <v>3226</v>
      </c>
      <c r="L408" s="27" t="s">
        <v>25</v>
      </c>
      <c r="M408" s="25" t="str">
        <f>Sheet1!A408</f>
        <v>00414160</v>
      </c>
      <c r="N408" s="28">
        <f t="shared" si="38"/>
        <v>45894.475005786997</v>
      </c>
      <c r="O408" s="25" t="str">
        <f>Sheet1!C408</f>
        <v>WIN-002</v>
      </c>
      <c r="S408" s="25" t="str">
        <f>Sheet1!N408</f>
        <v>2A16 WM+ HNI Thôn 1, Cát Quế</v>
      </c>
      <c r="V408" s="25" t="str">
        <f t="shared" si="39"/>
        <v>2A16 WM+ HNI Thôn 1, Cát Quế</v>
      </c>
      <c r="Y408" s="25" t="str">
        <f>Sheet1!X408</f>
        <v>MNH250</v>
      </c>
      <c r="AB408" s="24" t="s">
        <v>2229</v>
      </c>
      <c r="AC408" s="24" t="s">
        <v>2230</v>
      </c>
      <c r="AE408" s="29">
        <f>Sheet1!U408</f>
        <v>1</v>
      </c>
      <c r="AG408" s="29">
        <f>Sheet1!T408</f>
        <v>46000</v>
      </c>
      <c r="AH408" s="30">
        <f t="shared" si="40"/>
        <v>46000</v>
      </c>
      <c r="AL408" s="32">
        <v>8</v>
      </c>
      <c r="AN408" s="29">
        <f t="shared" si="41"/>
        <v>3680</v>
      </c>
      <c r="AO408" s="33" t="s">
        <v>2231</v>
      </c>
      <c r="AQ408" s="34" t="s">
        <v>2232</v>
      </c>
      <c r="AR408" s="34" t="s">
        <v>2233</v>
      </c>
      <c r="AS408" s="34" t="s">
        <v>2234</v>
      </c>
    </row>
    <row r="409" spans="3:45">
      <c r="C409" s="23" t="str">
        <f>VLOOKUP(O409,'[1]mã đối tượng'!$C:$F,4,0)</f>
        <v>B</v>
      </c>
      <c r="D409" s="24" t="s">
        <v>848</v>
      </c>
      <c r="E409" s="24" t="s">
        <v>24</v>
      </c>
      <c r="F409" s="37">
        <f>Sheet1!E409</f>
        <v>45894.475005786997</v>
      </c>
      <c r="G409" s="37">
        <f>Sheet1!F409</f>
        <v>45894.475005786997</v>
      </c>
      <c r="H409" s="25">
        <f>Sheet1!B409</f>
        <v>9105848654</v>
      </c>
      <c r="I409" s="37">
        <f t="shared" si="36"/>
        <v>45894.475005786997</v>
      </c>
      <c r="J409" s="25" t="str">
        <f t="shared" si="37"/>
        <v>NKHT2508/03227</v>
      </c>
      <c r="K409" s="77">
        <v>3227</v>
      </c>
      <c r="L409" s="27" t="s">
        <v>25</v>
      </c>
      <c r="M409" s="25" t="str">
        <f>Sheet1!A409</f>
        <v>00414160</v>
      </c>
      <c r="N409" s="28">
        <f t="shared" si="38"/>
        <v>45894.475005786997</v>
      </c>
      <c r="O409" s="25" t="str">
        <f>Sheet1!C409</f>
        <v>WIN-002</v>
      </c>
      <c r="S409" s="25" t="str">
        <f>Sheet1!N409</f>
        <v>2A16 WM+ HNI Thôn 1, Cát Quế</v>
      </c>
      <c r="V409" s="25" t="str">
        <f t="shared" si="39"/>
        <v>2A16 WM+ HNI Thôn 1, Cát Quế</v>
      </c>
      <c r="Y409" s="25" t="str">
        <f>Sheet1!X409</f>
        <v>GM500</v>
      </c>
      <c r="AB409" s="24" t="s">
        <v>2229</v>
      </c>
      <c r="AC409" s="24" t="s">
        <v>2230</v>
      </c>
      <c r="AE409" s="29">
        <f>Sheet1!U409</f>
        <v>1</v>
      </c>
      <c r="AG409" s="29">
        <f>Sheet1!T409</f>
        <v>111058</v>
      </c>
      <c r="AH409" s="30">
        <f t="shared" si="40"/>
        <v>111058</v>
      </c>
      <c r="AL409" s="32">
        <v>8</v>
      </c>
      <c r="AN409" s="29">
        <f t="shared" si="41"/>
        <v>8884.64</v>
      </c>
      <c r="AO409" s="33" t="s">
        <v>2231</v>
      </c>
      <c r="AQ409" s="34" t="s">
        <v>2232</v>
      </c>
      <c r="AR409" s="34" t="s">
        <v>2233</v>
      </c>
      <c r="AS409" s="34" t="s">
        <v>2234</v>
      </c>
    </row>
    <row r="410" spans="3:45">
      <c r="C410" s="23" t="str">
        <f>VLOOKUP(O410,'[1]mã đối tượng'!$C:$F,4,0)</f>
        <v>B</v>
      </c>
      <c r="D410" s="24" t="s">
        <v>848</v>
      </c>
      <c r="E410" s="24" t="s">
        <v>24</v>
      </c>
      <c r="F410" s="37">
        <f>Sheet1!E410</f>
        <v>45894.475141631898</v>
      </c>
      <c r="G410" s="37">
        <f>Sheet1!F410</f>
        <v>45894.475141631898</v>
      </c>
      <c r="H410" s="25">
        <f>Sheet1!B410</f>
        <v>9105848677</v>
      </c>
      <c r="I410" s="37">
        <f t="shared" si="36"/>
        <v>45894.475141631898</v>
      </c>
      <c r="J410" s="25" t="str">
        <f t="shared" si="37"/>
        <v>NKHT2508/03228</v>
      </c>
      <c r="K410" s="77">
        <v>3228</v>
      </c>
      <c r="L410" s="27" t="s">
        <v>25</v>
      </c>
      <c r="M410" s="25" t="str">
        <f>Sheet1!A410</f>
        <v>00040203</v>
      </c>
      <c r="N410" s="28">
        <f t="shared" si="38"/>
        <v>45894.475141631898</v>
      </c>
      <c r="O410" s="25" t="str">
        <f>Sheet1!C410</f>
        <v>WIN-007</v>
      </c>
      <c r="S410" s="25" t="str">
        <f>Sheet1!N410</f>
        <v>4304 WM+ QNH 27 Trần Nhật Duật</v>
      </c>
      <c r="V410" s="25" t="str">
        <f t="shared" si="39"/>
        <v>4304 WM+ QNH 27 Trần Nhật Duật</v>
      </c>
      <c r="Y410" s="25" t="str">
        <f>Sheet1!X410</f>
        <v>MNH250</v>
      </c>
      <c r="AB410" s="24" t="s">
        <v>2229</v>
      </c>
      <c r="AC410" s="24" t="s">
        <v>2230</v>
      </c>
      <c r="AE410" s="29">
        <f>Sheet1!U410</f>
        <v>1</v>
      </c>
      <c r="AG410" s="29">
        <f>Sheet1!T410</f>
        <v>46000</v>
      </c>
      <c r="AH410" s="30">
        <f t="shared" si="40"/>
        <v>46000</v>
      </c>
      <c r="AL410" s="32">
        <v>8</v>
      </c>
      <c r="AN410" s="29">
        <f t="shared" si="41"/>
        <v>3680</v>
      </c>
      <c r="AO410" s="33" t="s">
        <v>2231</v>
      </c>
      <c r="AQ410" s="34" t="s">
        <v>2232</v>
      </c>
      <c r="AR410" s="34" t="s">
        <v>2233</v>
      </c>
      <c r="AS410" s="34" t="s">
        <v>2234</v>
      </c>
    </row>
    <row r="411" spans="3:45">
      <c r="C411" s="23" t="str">
        <f>VLOOKUP(O411,'[1]mã đối tượng'!$C:$F,4,0)</f>
        <v>B</v>
      </c>
      <c r="D411" s="24" t="s">
        <v>848</v>
      </c>
      <c r="E411" s="24" t="s">
        <v>24</v>
      </c>
      <c r="F411" s="37">
        <f>Sheet1!E411</f>
        <v>45894.475141631898</v>
      </c>
      <c r="G411" s="37">
        <f>Sheet1!F411</f>
        <v>45894.475141631898</v>
      </c>
      <c r="H411" s="25">
        <f>Sheet1!B411</f>
        <v>9105848677</v>
      </c>
      <c r="I411" s="37">
        <f t="shared" si="36"/>
        <v>45894.475141631898</v>
      </c>
      <c r="J411" s="25" t="str">
        <f t="shared" si="37"/>
        <v>NKHT2508/03229</v>
      </c>
      <c r="K411" s="77">
        <v>3229</v>
      </c>
      <c r="L411" s="27" t="s">
        <v>25</v>
      </c>
      <c r="M411" s="25" t="str">
        <f>Sheet1!A411</f>
        <v>00040203</v>
      </c>
      <c r="N411" s="28">
        <f t="shared" si="38"/>
        <v>45894.475141631898</v>
      </c>
      <c r="O411" s="25" t="str">
        <f>Sheet1!C411</f>
        <v>WIN-007</v>
      </c>
      <c r="S411" s="25" t="str">
        <f>Sheet1!N411</f>
        <v>4304 WM+ QNH 27 Trần Nhật Duật</v>
      </c>
      <c r="V411" s="25" t="str">
        <f t="shared" si="39"/>
        <v>4304 WM+ QNH 27 Trần Nhật Duật</v>
      </c>
      <c r="Y411" s="25" t="str">
        <f>Sheet1!X411</f>
        <v>GM500</v>
      </c>
      <c r="AB411" s="24" t="s">
        <v>2229</v>
      </c>
      <c r="AC411" s="24" t="s">
        <v>2230</v>
      </c>
      <c r="AE411" s="29">
        <f>Sheet1!U411</f>
        <v>4</v>
      </c>
      <c r="AG411" s="29">
        <f>Sheet1!T411</f>
        <v>111058</v>
      </c>
      <c r="AH411" s="30">
        <f t="shared" si="40"/>
        <v>444232</v>
      </c>
      <c r="AL411" s="32">
        <v>8</v>
      </c>
      <c r="AN411" s="29">
        <f t="shared" si="41"/>
        <v>35538.559999999998</v>
      </c>
      <c r="AO411" s="33" t="s">
        <v>2231</v>
      </c>
      <c r="AQ411" s="34" t="s">
        <v>2232</v>
      </c>
      <c r="AR411" s="34" t="s">
        <v>2233</v>
      </c>
      <c r="AS411" s="34" t="s">
        <v>2234</v>
      </c>
    </row>
    <row r="412" spans="3:45">
      <c r="C412" s="23" t="str">
        <f>VLOOKUP(O412,'[1]mã đối tượng'!$C:$F,4,0)</f>
        <v>B</v>
      </c>
      <c r="D412" s="24" t="s">
        <v>848</v>
      </c>
      <c r="E412" s="24" t="s">
        <v>24</v>
      </c>
      <c r="F412" s="37">
        <f>Sheet1!E412</f>
        <v>45894.475141631898</v>
      </c>
      <c r="G412" s="37">
        <f>Sheet1!F412</f>
        <v>45894.475141631898</v>
      </c>
      <c r="H412" s="25">
        <f>Sheet1!B412</f>
        <v>9105848677</v>
      </c>
      <c r="I412" s="37">
        <f t="shared" si="36"/>
        <v>45894.475141631898</v>
      </c>
      <c r="J412" s="25" t="str">
        <f t="shared" si="37"/>
        <v>NKHT2508/03230</v>
      </c>
      <c r="K412" s="77">
        <v>3230</v>
      </c>
      <c r="L412" s="27" t="s">
        <v>25</v>
      </c>
      <c r="M412" s="25" t="str">
        <f>Sheet1!A412</f>
        <v>00040203</v>
      </c>
      <c r="N412" s="28">
        <f t="shared" si="38"/>
        <v>45894.475141631898</v>
      </c>
      <c r="O412" s="25" t="str">
        <f>Sheet1!C412</f>
        <v>WIN-007</v>
      </c>
      <c r="S412" s="25" t="str">
        <f>Sheet1!N412</f>
        <v>4304 WM+ QNH 27 Trần Nhật Duật</v>
      </c>
      <c r="V412" s="25" t="str">
        <f t="shared" si="39"/>
        <v>4304 WM+ QNH 27 Trần Nhật Duật</v>
      </c>
      <c r="Y412" s="25" t="str">
        <f>Sheet1!X412</f>
        <v>GTLX250G</v>
      </c>
      <c r="AB412" s="24" t="s">
        <v>2229</v>
      </c>
      <c r="AC412" s="24" t="s">
        <v>2230</v>
      </c>
      <c r="AE412" s="29">
        <f>Sheet1!U412</f>
        <v>2</v>
      </c>
      <c r="AG412" s="29">
        <f>Sheet1!T412</f>
        <v>50182</v>
      </c>
      <c r="AH412" s="30">
        <f t="shared" si="40"/>
        <v>100364</v>
      </c>
      <c r="AL412" s="32">
        <v>8</v>
      </c>
      <c r="AN412" s="29">
        <f t="shared" si="41"/>
        <v>8029.12</v>
      </c>
      <c r="AO412" s="33" t="s">
        <v>2231</v>
      </c>
      <c r="AQ412" s="34" t="s">
        <v>2232</v>
      </c>
      <c r="AR412" s="34" t="s">
        <v>2233</v>
      </c>
      <c r="AS412" s="34" t="s">
        <v>2234</v>
      </c>
    </row>
    <row r="413" spans="3:45">
      <c r="C413" s="23" t="str">
        <f>VLOOKUP(O413,'[1]mã đối tượng'!$C:$F,4,0)</f>
        <v>B</v>
      </c>
      <c r="D413" s="24" t="s">
        <v>848</v>
      </c>
      <c r="E413" s="24" t="s">
        <v>24</v>
      </c>
      <c r="F413" s="37">
        <f>Sheet1!E413</f>
        <v>45894.476765243096</v>
      </c>
      <c r="G413" s="37">
        <f>Sheet1!F413</f>
        <v>45894.476765243096</v>
      </c>
      <c r="H413" s="25">
        <f>Sheet1!B413</f>
        <v>9105848688</v>
      </c>
      <c r="I413" s="37">
        <f t="shared" si="36"/>
        <v>45894.476765243096</v>
      </c>
      <c r="J413" s="25" t="str">
        <f t="shared" si="37"/>
        <v>NKHT2508/03231</v>
      </c>
      <c r="K413" s="77">
        <v>3231</v>
      </c>
      <c r="L413" s="27" t="s">
        <v>25</v>
      </c>
      <c r="M413" s="25" t="str">
        <f>Sheet1!A413</f>
        <v>00030608</v>
      </c>
      <c r="N413" s="28">
        <f t="shared" si="38"/>
        <v>45894.476765243096</v>
      </c>
      <c r="O413" s="25" t="str">
        <f>Sheet1!C413</f>
        <v>WIN-025</v>
      </c>
      <c r="S413" s="25" t="str">
        <f>Sheet1!N413</f>
        <v>6172 WM+ HPG Kiền Bái, Thuỷ Nguyên</v>
      </c>
      <c r="V413" s="25" t="str">
        <f t="shared" si="39"/>
        <v>6172 WM+ HPG Kiền Bái, Thuỷ Nguyên</v>
      </c>
      <c r="Y413" s="25" t="str">
        <f>Sheet1!X413</f>
        <v>MNH250</v>
      </c>
      <c r="AB413" s="24" t="s">
        <v>2229</v>
      </c>
      <c r="AC413" s="24" t="s">
        <v>2230</v>
      </c>
      <c r="AE413" s="29">
        <f>Sheet1!U413</f>
        <v>6</v>
      </c>
      <c r="AG413" s="29">
        <f>Sheet1!T413</f>
        <v>46000</v>
      </c>
      <c r="AH413" s="30">
        <f t="shared" si="40"/>
        <v>276000</v>
      </c>
      <c r="AL413" s="32">
        <v>8</v>
      </c>
      <c r="AN413" s="29">
        <f t="shared" si="41"/>
        <v>22080</v>
      </c>
      <c r="AO413" s="33" t="s">
        <v>2231</v>
      </c>
      <c r="AQ413" s="34" t="s">
        <v>2232</v>
      </c>
      <c r="AR413" s="34" t="s">
        <v>2233</v>
      </c>
      <c r="AS413" s="34" t="s">
        <v>2234</v>
      </c>
    </row>
    <row r="414" spans="3:45">
      <c r="C414" s="23" t="str">
        <f>VLOOKUP(O414,'[1]mã đối tượng'!$C:$F,4,0)</f>
        <v>B</v>
      </c>
      <c r="D414" s="24" t="s">
        <v>848</v>
      </c>
      <c r="E414" s="24" t="s">
        <v>24</v>
      </c>
      <c r="F414" s="37">
        <f>Sheet1!E414</f>
        <v>45894.476765243096</v>
      </c>
      <c r="G414" s="37">
        <f>Sheet1!F414</f>
        <v>45894.476765243096</v>
      </c>
      <c r="H414" s="25">
        <f>Sheet1!B414</f>
        <v>9105848688</v>
      </c>
      <c r="I414" s="37">
        <f t="shared" si="36"/>
        <v>45894.476765243096</v>
      </c>
      <c r="J414" s="25" t="str">
        <f t="shared" si="37"/>
        <v>NKHT2508/03232</v>
      </c>
      <c r="K414" s="77">
        <v>3232</v>
      </c>
      <c r="L414" s="27" t="s">
        <v>25</v>
      </c>
      <c r="M414" s="25" t="str">
        <f>Sheet1!A414</f>
        <v>00030608</v>
      </c>
      <c r="N414" s="28">
        <f t="shared" si="38"/>
        <v>45894.476765243096</v>
      </c>
      <c r="O414" s="25" t="str">
        <f>Sheet1!C414</f>
        <v>WIN-025</v>
      </c>
      <c r="S414" s="25" t="str">
        <f>Sheet1!N414</f>
        <v>6172 WM+ HPG Kiền Bái, Thuỷ Nguyên</v>
      </c>
      <c r="V414" s="25" t="str">
        <f t="shared" si="39"/>
        <v>6172 WM+ HPG Kiền Bái, Thuỷ Nguyên</v>
      </c>
      <c r="Y414" s="25" t="str">
        <f>Sheet1!X414</f>
        <v>CGM300</v>
      </c>
      <c r="AB414" s="24" t="s">
        <v>2229</v>
      </c>
      <c r="AC414" s="24" t="s">
        <v>2230</v>
      </c>
      <c r="AE414" s="29">
        <f>Sheet1!U414</f>
        <v>1</v>
      </c>
      <c r="AG414" s="29">
        <f>Sheet1!T414</f>
        <v>73431</v>
      </c>
      <c r="AH414" s="30">
        <f t="shared" si="40"/>
        <v>73431</v>
      </c>
      <c r="AL414" s="32">
        <v>8</v>
      </c>
      <c r="AN414" s="29">
        <f t="shared" si="41"/>
        <v>5874.4800000000005</v>
      </c>
      <c r="AO414" s="33" t="s">
        <v>2231</v>
      </c>
      <c r="AQ414" s="34" t="s">
        <v>2232</v>
      </c>
      <c r="AR414" s="34" t="s">
        <v>2233</v>
      </c>
      <c r="AS414" s="34" t="s">
        <v>2234</v>
      </c>
    </row>
    <row r="415" spans="3:45">
      <c r="C415" s="23" t="str">
        <f>VLOOKUP(O415,'[1]mã đối tượng'!$C:$F,4,0)</f>
        <v>B</v>
      </c>
      <c r="D415" s="24" t="s">
        <v>848</v>
      </c>
      <c r="E415" s="24" t="s">
        <v>24</v>
      </c>
      <c r="F415" s="37">
        <f>Sheet1!E415</f>
        <v>45894.477607141198</v>
      </c>
      <c r="G415" s="37">
        <f>Sheet1!F415</f>
        <v>45894.477607141198</v>
      </c>
      <c r="H415" s="25">
        <f>Sheet1!B415</f>
        <v>9105848626</v>
      </c>
      <c r="I415" s="37">
        <f t="shared" si="36"/>
        <v>45894.477607141198</v>
      </c>
      <c r="J415" s="25" t="str">
        <f t="shared" si="37"/>
        <v>NKHT2508/03233</v>
      </c>
      <c r="K415" s="77">
        <v>3233</v>
      </c>
      <c r="L415" s="27" t="s">
        <v>25</v>
      </c>
      <c r="M415" s="25" t="str">
        <f>Sheet1!A415</f>
        <v>00008420</v>
      </c>
      <c r="N415" s="28">
        <f t="shared" si="38"/>
        <v>45894.477607141198</v>
      </c>
      <c r="O415" s="25" t="str">
        <f>Sheet1!C415</f>
        <v>WIN-065</v>
      </c>
      <c r="S415" s="25" t="str">
        <f>Sheet1!N415</f>
        <v>4843 WM+ BGG 76+78 Đường Lê Lợi</v>
      </c>
      <c r="V415" s="25" t="str">
        <f t="shared" si="39"/>
        <v>4843 WM+ BGG 76+78 Đường Lê Lợi</v>
      </c>
      <c r="Y415" s="25" t="str">
        <f>Sheet1!X415</f>
        <v>GM500</v>
      </c>
      <c r="AB415" s="24" t="s">
        <v>2229</v>
      </c>
      <c r="AC415" s="24" t="s">
        <v>2230</v>
      </c>
      <c r="AE415" s="29">
        <f>Sheet1!U415</f>
        <v>1</v>
      </c>
      <c r="AG415" s="29">
        <f>Sheet1!T415</f>
        <v>111058</v>
      </c>
      <c r="AH415" s="30">
        <f t="shared" si="40"/>
        <v>111058</v>
      </c>
      <c r="AL415" s="32">
        <v>8</v>
      </c>
      <c r="AN415" s="29">
        <f t="shared" si="41"/>
        <v>8884.64</v>
      </c>
      <c r="AO415" s="33" t="s">
        <v>2231</v>
      </c>
      <c r="AQ415" s="34" t="s">
        <v>2232</v>
      </c>
      <c r="AR415" s="34" t="s">
        <v>2233</v>
      </c>
      <c r="AS415" s="34" t="s">
        <v>2234</v>
      </c>
    </row>
    <row r="416" spans="3:45">
      <c r="C416" s="23" t="str">
        <f>VLOOKUP(O416,'[1]mã đối tượng'!$C:$F,4,0)</f>
        <v>N</v>
      </c>
      <c r="D416" s="24" t="s">
        <v>848</v>
      </c>
      <c r="E416" s="24" t="s">
        <v>24</v>
      </c>
      <c r="F416" s="37">
        <f>Sheet1!E416</f>
        <v>45894.480463275497</v>
      </c>
      <c r="G416" s="37">
        <f>Sheet1!F416</f>
        <v>45894.480463275497</v>
      </c>
      <c r="H416" s="25">
        <f>Sheet1!B416</f>
        <v>9105848729</v>
      </c>
      <c r="I416" s="37">
        <f t="shared" si="36"/>
        <v>45894.480463275497</v>
      </c>
      <c r="J416" s="25" t="str">
        <f t="shared" si="37"/>
        <v>NKHT2508/03234</v>
      </c>
      <c r="K416" s="77">
        <v>3234</v>
      </c>
      <c r="L416" s="27" t="s">
        <v>25</v>
      </c>
      <c r="M416" s="25" t="str">
        <f>Sheet1!A416</f>
        <v>00135357</v>
      </c>
      <c r="N416" s="28">
        <f t="shared" si="38"/>
        <v>45894.480463275497</v>
      </c>
      <c r="O416" s="25" t="str">
        <f>Sheet1!C416</f>
        <v>WIN</v>
      </c>
      <c r="S416" s="25" t="str">
        <f>Sheet1!N416</f>
        <v>5077 WM+ HCM 254/63 âu Cơ</v>
      </c>
      <c r="V416" s="25" t="str">
        <f t="shared" si="39"/>
        <v>5077 WM+ HCM 254/63 âu Cơ</v>
      </c>
      <c r="Y416" s="25" t="str">
        <f>Sheet1!X416</f>
        <v>TH200</v>
      </c>
      <c r="AB416" s="24" t="s">
        <v>2229</v>
      </c>
      <c r="AC416" s="24" t="s">
        <v>2230</v>
      </c>
      <c r="AE416" s="29">
        <f>Sheet1!U416</f>
        <v>2</v>
      </c>
      <c r="AG416" s="29">
        <f>Sheet1!T416</f>
        <v>55595</v>
      </c>
      <c r="AH416" s="30">
        <f t="shared" si="40"/>
        <v>111190</v>
      </c>
      <c r="AL416" s="32">
        <v>8</v>
      </c>
      <c r="AN416" s="29">
        <f t="shared" si="41"/>
        <v>8895.2000000000007</v>
      </c>
      <c r="AO416" s="33" t="s">
        <v>2231</v>
      </c>
      <c r="AQ416" s="34" t="s">
        <v>2232</v>
      </c>
      <c r="AR416" s="34" t="s">
        <v>2233</v>
      </c>
      <c r="AS416" s="34" t="s">
        <v>2234</v>
      </c>
    </row>
    <row r="417" spans="3:45">
      <c r="C417" s="23" t="str">
        <f>VLOOKUP(O417,'[1]mã đối tượng'!$C:$F,4,0)</f>
        <v>N</v>
      </c>
      <c r="D417" s="24" t="s">
        <v>848</v>
      </c>
      <c r="E417" s="24" t="s">
        <v>24</v>
      </c>
      <c r="F417" s="37">
        <f>Sheet1!E417</f>
        <v>45894.480463275497</v>
      </c>
      <c r="G417" s="37">
        <f>Sheet1!F417</f>
        <v>45894.480463275497</v>
      </c>
      <c r="H417" s="25">
        <f>Sheet1!B417</f>
        <v>9105848729</v>
      </c>
      <c r="I417" s="37">
        <f t="shared" si="36"/>
        <v>45894.480463275497</v>
      </c>
      <c r="J417" s="25" t="str">
        <f t="shared" si="37"/>
        <v>NKHT2508/03235</v>
      </c>
      <c r="K417" s="77">
        <v>3235</v>
      </c>
      <c r="L417" s="27" t="s">
        <v>25</v>
      </c>
      <c r="M417" s="25" t="str">
        <f>Sheet1!A417</f>
        <v>00135357</v>
      </c>
      <c r="N417" s="28">
        <f t="shared" si="38"/>
        <v>45894.480463275497</v>
      </c>
      <c r="O417" s="25" t="str">
        <f>Sheet1!C417</f>
        <v>WIN</v>
      </c>
      <c r="S417" s="25" t="str">
        <f>Sheet1!N417</f>
        <v>5077 WM+ HCM 254/63 âu Cơ</v>
      </c>
      <c r="V417" s="25" t="str">
        <f t="shared" si="39"/>
        <v>5077 WM+ HCM 254/63 âu Cơ</v>
      </c>
      <c r="Y417" s="25" t="str">
        <f>Sheet1!X417</f>
        <v>GXD500</v>
      </c>
      <c r="AB417" s="24" t="s">
        <v>2229</v>
      </c>
      <c r="AC417" s="24" t="s">
        <v>2230</v>
      </c>
      <c r="AE417" s="29">
        <f>Sheet1!U417</f>
        <v>2</v>
      </c>
      <c r="AG417" s="29">
        <f>Sheet1!T417</f>
        <v>111606</v>
      </c>
      <c r="AH417" s="30">
        <f t="shared" si="40"/>
        <v>223212</v>
      </c>
      <c r="AL417" s="32">
        <v>8</v>
      </c>
      <c r="AN417" s="29">
        <f t="shared" si="41"/>
        <v>17856.96</v>
      </c>
      <c r="AO417" s="33" t="s">
        <v>2231</v>
      </c>
      <c r="AQ417" s="34" t="s">
        <v>2232</v>
      </c>
      <c r="AR417" s="34" t="s">
        <v>2233</v>
      </c>
      <c r="AS417" s="34" t="s">
        <v>2234</v>
      </c>
    </row>
    <row r="418" spans="3:45">
      <c r="C418" s="23" t="str">
        <f>VLOOKUP(O418,'[1]mã đối tượng'!$C:$F,4,0)</f>
        <v>N</v>
      </c>
      <c r="D418" s="24" t="s">
        <v>848</v>
      </c>
      <c r="E418" s="24" t="s">
        <v>24</v>
      </c>
      <c r="F418" s="37">
        <f>Sheet1!E418</f>
        <v>45894.480463275497</v>
      </c>
      <c r="G418" s="37">
        <f>Sheet1!F418</f>
        <v>45894.480463275497</v>
      </c>
      <c r="H418" s="25">
        <f>Sheet1!B418</f>
        <v>9105848729</v>
      </c>
      <c r="I418" s="37">
        <f t="shared" si="36"/>
        <v>45894.480463275497</v>
      </c>
      <c r="J418" s="25" t="str">
        <f t="shared" si="37"/>
        <v>NKHT2508/03236</v>
      </c>
      <c r="K418" s="77">
        <v>3236</v>
      </c>
      <c r="L418" s="27" t="s">
        <v>25</v>
      </c>
      <c r="M418" s="25" t="str">
        <f>Sheet1!A418</f>
        <v>00135357</v>
      </c>
      <c r="N418" s="28">
        <f t="shared" si="38"/>
        <v>45894.480463275497</v>
      </c>
      <c r="O418" s="25" t="str">
        <f>Sheet1!C418</f>
        <v>WIN</v>
      </c>
      <c r="S418" s="25" t="str">
        <f>Sheet1!N418</f>
        <v>5077 WM+ HCM 254/63 âu Cơ</v>
      </c>
      <c r="V418" s="25" t="str">
        <f t="shared" si="39"/>
        <v>5077 WM+ HCM 254/63 âu Cơ</v>
      </c>
      <c r="Y418" s="25" t="str">
        <f>Sheet1!X418</f>
        <v>GM500</v>
      </c>
      <c r="AB418" s="24" t="s">
        <v>2229</v>
      </c>
      <c r="AC418" s="24" t="s">
        <v>2230</v>
      </c>
      <c r="AE418" s="29">
        <f>Sheet1!U418</f>
        <v>1</v>
      </c>
      <c r="AG418" s="29">
        <f>Sheet1!T418</f>
        <v>111058</v>
      </c>
      <c r="AH418" s="30">
        <f t="shared" si="40"/>
        <v>111058</v>
      </c>
      <c r="AL418" s="32">
        <v>8</v>
      </c>
      <c r="AN418" s="29">
        <f t="shared" si="41"/>
        <v>8884.64</v>
      </c>
      <c r="AO418" s="33" t="s">
        <v>2231</v>
      </c>
      <c r="AQ418" s="34" t="s">
        <v>2232</v>
      </c>
      <c r="AR418" s="34" t="s">
        <v>2233</v>
      </c>
      <c r="AS418" s="34" t="s">
        <v>2234</v>
      </c>
    </row>
    <row r="419" spans="3:45">
      <c r="C419" s="23" t="str">
        <f>VLOOKUP(O419,'[1]mã đối tượng'!$C:$F,4,0)</f>
        <v>B</v>
      </c>
      <c r="D419" s="24" t="s">
        <v>848</v>
      </c>
      <c r="E419" s="24" t="s">
        <v>24</v>
      </c>
      <c r="F419" s="37">
        <f>Sheet1!E419</f>
        <v>45894.482151076401</v>
      </c>
      <c r="G419" s="37">
        <f>Sheet1!F419</f>
        <v>45894.482151076401</v>
      </c>
      <c r="H419" s="25">
        <f>Sheet1!B419</f>
        <v>9105848730</v>
      </c>
      <c r="I419" s="37">
        <f t="shared" si="36"/>
        <v>45894.482151076401</v>
      </c>
      <c r="J419" s="25" t="str">
        <f t="shared" si="37"/>
        <v>NKHT2508/03237</v>
      </c>
      <c r="K419" s="77">
        <v>3237</v>
      </c>
      <c r="L419" s="27" t="s">
        <v>25</v>
      </c>
      <c r="M419" s="25" t="str">
        <f>Sheet1!A419</f>
        <v>00040206</v>
      </c>
      <c r="N419" s="28">
        <f t="shared" si="38"/>
        <v>45894.482151076401</v>
      </c>
      <c r="O419" s="25" t="str">
        <f>Sheet1!C419</f>
        <v>WIN-007</v>
      </c>
      <c r="S419" s="25" t="str">
        <f>Sheet1!N419</f>
        <v>4304 WM+ QNH 27 Trần Nhật Duật</v>
      </c>
      <c r="V419" s="25" t="str">
        <f t="shared" si="39"/>
        <v>4304 WM+ QNH 27 Trần Nhật Duật</v>
      </c>
      <c r="Y419" s="25" t="str">
        <f>Sheet1!X419</f>
        <v>GM500</v>
      </c>
      <c r="AB419" s="24" t="s">
        <v>2229</v>
      </c>
      <c r="AC419" s="24" t="s">
        <v>2230</v>
      </c>
      <c r="AE419" s="29">
        <f>Sheet1!U419</f>
        <v>4</v>
      </c>
      <c r="AG419" s="29">
        <f>Sheet1!T419</f>
        <v>111058</v>
      </c>
      <c r="AH419" s="30">
        <f t="shared" si="40"/>
        <v>444232</v>
      </c>
      <c r="AL419" s="32">
        <v>8</v>
      </c>
      <c r="AN419" s="29">
        <f t="shared" si="41"/>
        <v>35538.559999999998</v>
      </c>
      <c r="AO419" s="33" t="s">
        <v>2231</v>
      </c>
      <c r="AQ419" s="34" t="s">
        <v>2232</v>
      </c>
      <c r="AR419" s="34" t="s">
        <v>2233</v>
      </c>
      <c r="AS419" s="34" t="s">
        <v>2234</v>
      </c>
    </row>
    <row r="420" spans="3:45">
      <c r="C420" s="23" t="str">
        <f>VLOOKUP(O420,'[1]mã đối tượng'!$C:$F,4,0)</f>
        <v>B</v>
      </c>
      <c r="D420" s="24" t="s">
        <v>848</v>
      </c>
      <c r="E420" s="24" t="s">
        <v>24</v>
      </c>
      <c r="F420" s="37">
        <f>Sheet1!E420</f>
        <v>45894.490885266197</v>
      </c>
      <c r="G420" s="37">
        <f>Sheet1!F420</f>
        <v>45894.490885266197</v>
      </c>
      <c r="H420" s="25">
        <f>Sheet1!B420</f>
        <v>9105848862</v>
      </c>
      <c r="I420" s="37">
        <f t="shared" si="36"/>
        <v>45894.490885266197</v>
      </c>
      <c r="J420" s="25" t="str">
        <f t="shared" si="37"/>
        <v>NKHT2508/03238</v>
      </c>
      <c r="K420" s="77">
        <v>3238</v>
      </c>
      <c r="L420" s="27" t="s">
        <v>25</v>
      </c>
      <c r="M420" s="25" t="str">
        <f>Sheet1!A420</f>
        <v>00030620</v>
      </c>
      <c r="N420" s="28">
        <f t="shared" si="38"/>
        <v>45894.490885266197</v>
      </c>
      <c r="O420" s="25" t="str">
        <f>Sheet1!C420</f>
        <v>WIN-025</v>
      </c>
      <c r="S420" s="25" t="str">
        <f>Sheet1!N420</f>
        <v>2914 WM+ HPG 73 Cát Dài</v>
      </c>
      <c r="V420" s="25" t="str">
        <f t="shared" si="39"/>
        <v>2914 WM+ HPG 73 Cát Dài</v>
      </c>
      <c r="Y420" s="25" t="str">
        <f>Sheet1!X420</f>
        <v>GM500</v>
      </c>
      <c r="AB420" s="24" t="s">
        <v>2229</v>
      </c>
      <c r="AC420" s="24" t="s">
        <v>2230</v>
      </c>
      <c r="AE420" s="29">
        <f>Sheet1!U420</f>
        <v>1</v>
      </c>
      <c r="AG420" s="29">
        <f>Sheet1!T420</f>
        <v>111058</v>
      </c>
      <c r="AH420" s="30">
        <f t="shared" si="40"/>
        <v>111058</v>
      </c>
      <c r="AL420" s="32">
        <v>8</v>
      </c>
      <c r="AN420" s="29">
        <f t="shared" si="41"/>
        <v>8884.64</v>
      </c>
      <c r="AO420" s="33" t="s">
        <v>2231</v>
      </c>
      <c r="AQ420" s="34" t="s">
        <v>2232</v>
      </c>
      <c r="AR420" s="34" t="s">
        <v>2233</v>
      </c>
      <c r="AS420" s="34" t="s">
        <v>2234</v>
      </c>
    </row>
    <row r="421" spans="3:45">
      <c r="C421" s="23" t="str">
        <f>VLOOKUP(O421,'[1]mã đối tượng'!$C:$F,4,0)</f>
        <v>B</v>
      </c>
      <c r="D421" s="24" t="s">
        <v>848</v>
      </c>
      <c r="E421" s="24" t="s">
        <v>24</v>
      </c>
      <c r="F421" s="37">
        <f>Sheet1!E421</f>
        <v>45894.491636307903</v>
      </c>
      <c r="G421" s="37">
        <f>Sheet1!F421</f>
        <v>45894.491636307903</v>
      </c>
      <c r="H421" s="25">
        <f>Sheet1!B421</f>
        <v>9105848845</v>
      </c>
      <c r="I421" s="37">
        <f t="shared" si="36"/>
        <v>45894.491636307903</v>
      </c>
      <c r="J421" s="25" t="str">
        <f t="shared" si="37"/>
        <v>NKHT2508/03239</v>
      </c>
      <c r="K421" s="77">
        <v>3239</v>
      </c>
      <c r="L421" s="27" t="s">
        <v>25</v>
      </c>
      <c r="M421" s="25" t="str">
        <f>Sheet1!A421</f>
        <v>00414230</v>
      </c>
      <c r="N421" s="28">
        <f t="shared" si="38"/>
        <v>45894.491636307903</v>
      </c>
      <c r="O421" s="25" t="str">
        <f>Sheet1!C421</f>
        <v>WIN-002</v>
      </c>
      <c r="S421" s="25" t="str">
        <f>Sheet1!N421</f>
        <v>1644 WM HNI Yên Sở</v>
      </c>
      <c r="V421" s="25" t="str">
        <f t="shared" si="39"/>
        <v>1644 WM HNI Yên Sở</v>
      </c>
      <c r="Y421" s="25" t="str">
        <f>Sheet1!X421</f>
        <v>CC300</v>
      </c>
      <c r="AB421" s="24" t="s">
        <v>2229</v>
      </c>
      <c r="AC421" s="24" t="s">
        <v>2230</v>
      </c>
      <c r="AE421" s="29">
        <f>Sheet1!U421</f>
        <v>4</v>
      </c>
      <c r="AG421" s="29">
        <f>Sheet1!T421</f>
        <v>74250</v>
      </c>
      <c r="AH421" s="30">
        <f t="shared" si="40"/>
        <v>297000</v>
      </c>
      <c r="AL421" s="32">
        <v>8</v>
      </c>
      <c r="AN421" s="29">
        <f t="shared" si="41"/>
        <v>23760</v>
      </c>
      <c r="AO421" s="33" t="s">
        <v>2231</v>
      </c>
      <c r="AQ421" s="34" t="s">
        <v>2232</v>
      </c>
      <c r="AR421" s="34" t="s">
        <v>2233</v>
      </c>
      <c r="AS421" s="34" t="s">
        <v>2234</v>
      </c>
    </row>
    <row r="422" spans="3:45">
      <c r="C422" s="23" t="str">
        <f>VLOOKUP(O422,'[1]mã đối tượng'!$C:$F,4,0)</f>
        <v>B</v>
      </c>
      <c r="D422" s="24" t="s">
        <v>848</v>
      </c>
      <c r="E422" s="24" t="s">
        <v>24</v>
      </c>
      <c r="F422" s="37">
        <f>Sheet1!E422</f>
        <v>45894.491636307903</v>
      </c>
      <c r="G422" s="37">
        <f>Sheet1!F422</f>
        <v>45894.491636307903</v>
      </c>
      <c r="H422" s="25">
        <f>Sheet1!B422</f>
        <v>9105848845</v>
      </c>
      <c r="I422" s="37">
        <f t="shared" si="36"/>
        <v>45894.491636307903</v>
      </c>
      <c r="J422" s="25" t="str">
        <f t="shared" si="37"/>
        <v>NKHT2508/03240</v>
      </c>
      <c r="K422" s="77">
        <v>3240</v>
      </c>
      <c r="L422" s="27" t="s">
        <v>25</v>
      </c>
      <c r="M422" s="25" t="str">
        <f>Sheet1!A422</f>
        <v>00414230</v>
      </c>
      <c r="N422" s="28">
        <f t="shared" si="38"/>
        <v>45894.491636307903</v>
      </c>
      <c r="O422" s="25" t="str">
        <f>Sheet1!C422</f>
        <v>WIN-002</v>
      </c>
      <c r="S422" s="25" t="str">
        <f>Sheet1!N422</f>
        <v>1644 WM HNI Yên Sở</v>
      </c>
      <c r="V422" s="25" t="str">
        <f t="shared" si="39"/>
        <v>1644 WM HNI Yên Sở</v>
      </c>
      <c r="Y422" s="25" t="str">
        <f>Sheet1!X422</f>
        <v>CN300</v>
      </c>
      <c r="AB422" s="24" t="s">
        <v>2229</v>
      </c>
      <c r="AC422" s="24" t="s">
        <v>2230</v>
      </c>
      <c r="AE422" s="29">
        <f>Sheet1!U422</f>
        <v>1</v>
      </c>
      <c r="AG422" s="29">
        <f>Sheet1!T422</f>
        <v>70950</v>
      </c>
      <c r="AH422" s="30">
        <f t="shared" si="40"/>
        <v>70950</v>
      </c>
      <c r="AL422" s="32">
        <v>8</v>
      </c>
      <c r="AN422" s="29">
        <f t="shared" si="41"/>
        <v>5676</v>
      </c>
      <c r="AO422" s="33" t="s">
        <v>2231</v>
      </c>
      <c r="AQ422" s="34" t="s">
        <v>2232</v>
      </c>
      <c r="AR422" s="34" t="s">
        <v>2233</v>
      </c>
      <c r="AS422" s="34" t="s">
        <v>2234</v>
      </c>
    </row>
    <row r="423" spans="3:45">
      <c r="C423" s="23" t="str">
        <f>VLOOKUP(O423,'[1]mã đối tượng'!$C:$F,4,0)</f>
        <v>B</v>
      </c>
      <c r="D423" s="24" t="s">
        <v>848</v>
      </c>
      <c r="E423" s="24" t="s">
        <v>24</v>
      </c>
      <c r="F423" s="37">
        <f>Sheet1!E423</f>
        <v>45894.491636307903</v>
      </c>
      <c r="G423" s="37">
        <f>Sheet1!F423</f>
        <v>45894.491636307903</v>
      </c>
      <c r="H423" s="25">
        <f>Sheet1!B423</f>
        <v>9105848845</v>
      </c>
      <c r="I423" s="37">
        <f t="shared" si="36"/>
        <v>45894.491636307903</v>
      </c>
      <c r="J423" s="25" t="str">
        <f t="shared" si="37"/>
        <v>NKHT2508/03241</v>
      </c>
      <c r="K423" s="77">
        <v>3241</v>
      </c>
      <c r="L423" s="27" t="s">
        <v>25</v>
      </c>
      <c r="M423" s="25" t="str">
        <f>Sheet1!A423</f>
        <v>00414230</v>
      </c>
      <c r="N423" s="28">
        <f t="shared" si="38"/>
        <v>45894.491636307903</v>
      </c>
      <c r="O423" s="25" t="str">
        <f>Sheet1!C423</f>
        <v>WIN-002</v>
      </c>
      <c r="S423" s="25" t="str">
        <f>Sheet1!N423</f>
        <v>1644 WM HNI Yên Sở</v>
      </c>
      <c r="V423" s="25" t="str">
        <f t="shared" si="39"/>
        <v>1644 WM HNI Yên Sở</v>
      </c>
      <c r="Y423" s="25" t="str">
        <f>Sheet1!X423</f>
        <v>GTLX250G</v>
      </c>
      <c r="AB423" s="24" t="s">
        <v>2229</v>
      </c>
      <c r="AC423" s="24" t="s">
        <v>2230</v>
      </c>
      <c r="AE423" s="29">
        <f>Sheet1!U423</f>
        <v>2</v>
      </c>
      <c r="AG423" s="29">
        <f>Sheet1!T423</f>
        <v>50182</v>
      </c>
      <c r="AH423" s="30">
        <f t="shared" si="40"/>
        <v>100364</v>
      </c>
      <c r="AL423" s="32">
        <v>8</v>
      </c>
      <c r="AN423" s="29">
        <f t="shared" si="41"/>
        <v>8029.12</v>
      </c>
      <c r="AO423" s="33" t="s">
        <v>2231</v>
      </c>
      <c r="AQ423" s="34" t="s">
        <v>2232</v>
      </c>
      <c r="AR423" s="34" t="s">
        <v>2233</v>
      </c>
      <c r="AS423" s="34" t="s">
        <v>2234</v>
      </c>
    </row>
    <row r="424" spans="3:45">
      <c r="C424" s="23" t="str">
        <f>VLOOKUP(O424,'[1]mã đối tượng'!$C:$F,4,0)</f>
        <v>B</v>
      </c>
      <c r="D424" s="24" t="s">
        <v>848</v>
      </c>
      <c r="E424" s="24" t="s">
        <v>24</v>
      </c>
      <c r="F424" s="37">
        <f>Sheet1!E424</f>
        <v>45894.491924224501</v>
      </c>
      <c r="G424" s="37">
        <f>Sheet1!F424</f>
        <v>45894.491924224501</v>
      </c>
      <c r="H424" s="25">
        <f>Sheet1!B424</f>
        <v>9105848865</v>
      </c>
      <c r="I424" s="37">
        <f t="shared" si="36"/>
        <v>45894.491924224501</v>
      </c>
      <c r="J424" s="25" t="str">
        <f t="shared" si="37"/>
        <v>NKHT2508/03242</v>
      </c>
      <c r="K424" s="77">
        <v>3242</v>
      </c>
      <c r="L424" s="27" t="s">
        <v>25</v>
      </c>
      <c r="M424" s="25" t="str">
        <f>Sheet1!A424</f>
        <v>00003807</v>
      </c>
      <c r="N424" s="28">
        <f t="shared" si="38"/>
        <v>45894.491924224501</v>
      </c>
      <c r="O424" s="25" t="str">
        <f>Sheet1!C424</f>
        <v>WIN-038</v>
      </c>
      <c r="S424" s="25" t="str">
        <f>Sheet1!N424</f>
        <v>5838 WM+ TQG TDP Đoàn Kết, Sơn Dương</v>
      </c>
      <c r="V424" s="25" t="str">
        <f t="shared" si="39"/>
        <v>5838 WM+ TQG TDP Đoàn Kết, Sơn Dương</v>
      </c>
      <c r="Y424" s="25" t="str">
        <f>Sheet1!X424</f>
        <v>GTLX250G</v>
      </c>
      <c r="AB424" s="24" t="s">
        <v>2229</v>
      </c>
      <c r="AC424" s="24" t="s">
        <v>2230</v>
      </c>
      <c r="AE424" s="29">
        <f>Sheet1!U424</f>
        <v>1</v>
      </c>
      <c r="AG424" s="29">
        <f>Sheet1!T424</f>
        <v>50182</v>
      </c>
      <c r="AH424" s="30">
        <f t="shared" si="40"/>
        <v>50182</v>
      </c>
      <c r="AL424" s="32">
        <v>8</v>
      </c>
      <c r="AN424" s="29">
        <f t="shared" si="41"/>
        <v>4014.56</v>
      </c>
      <c r="AO424" s="33" t="s">
        <v>2231</v>
      </c>
      <c r="AQ424" s="34" t="s">
        <v>2232</v>
      </c>
      <c r="AR424" s="34" t="s">
        <v>2233</v>
      </c>
      <c r="AS424" s="34" t="s">
        <v>2234</v>
      </c>
    </row>
    <row r="425" spans="3:45">
      <c r="C425" s="23" t="str">
        <f>VLOOKUP(O425,'[1]mã đối tượng'!$C:$F,4,0)</f>
        <v>B</v>
      </c>
      <c r="D425" s="24" t="s">
        <v>848</v>
      </c>
      <c r="E425" s="24" t="s">
        <v>24</v>
      </c>
      <c r="F425" s="37">
        <f>Sheet1!E425</f>
        <v>45894.496659375</v>
      </c>
      <c r="G425" s="37">
        <f>Sheet1!F425</f>
        <v>45894.496659375</v>
      </c>
      <c r="H425" s="25">
        <f>Sheet1!B425</f>
        <v>9105848898</v>
      </c>
      <c r="I425" s="37">
        <f t="shared" si="36"/>
        <v>45894.496659375</v>
      </c>
      <c r="J425" s="25" t="str">
        <f t="shared" si="37"/>
        <v>NKHT2508/03243</v>
      </c>
      <c r="K425" s="77">
        <v>3243</v>
      </c>
      <c r="L425" s="27" t="s">
        <v>25</v>
      </c>
      <c r="M425" s="25" t="str">
        <f>Sheet1!A425</f>
        <v>00015472</v>
      </c>
      <c r="N425" s="28">
        <f t="shared" si="38"/>
        <v>45894.496659375</v>
      </c>
      <c r="O425" s="25" t="str">
        <f>Sheet1!C425</f>
        <v>WIN-003</v>
      </c>
      <c r="S425" s="25" t="str">
        <f>Sheet1!N425</f>
        <v>6540 WM+ PTO Khu 12, TT Lâm Thao</v>
      </c>
      <c r="V425" s="25" t="str">
        <f t="shared" si="39"/>
        <v>6540 WM+ PTO Khu 12, TT Lâm Thao</v>
      </c>
      <c r="Y425" s="25" t="str">
        <f>Sheet1!X425</f>
        <v>GM500</v>
      </c>
      <c r="AB425" s="24" t="s">
        <v>2229</v>
      </c>
      <c r="AC425" s="24" t="s">
        <v>2230</v>
      </c>
      <c r="AE425" s="29">
        <f>Sheet1!U425</f>
        <v>2</v>
      </c>
      <c r="AG425" s="29">
        <f>Sheet1!T425</f>
        <v>111058</v>
      </c>
      <c r="AH425" s="30">
        <f t="shared" si="40"/>
        <v>222116</v>
      </c>
      <c r="AL425" s="32">
        <v>8</v>
      </c>
      <c r="AN425" s="29">
        <f t="shared" si="41"/>
        <v>17769.28</v>
      </c>
      <c r="AO425" s="33" t="s">
        <v>2231</v>
      </c>
      <c r="AQ425" s="34" t="s">
        <v>2232</v>
      </c>
      <c r="AR425" s="34" t="s">
        <v>2233</v>
      </c>
      <c r="AS425" s="34" t="s">
        <v>2234</v>
      </c>
    </row>
    <row r="426" spans="3:45">
      <c r="C426" s="23" t="str">
        <f>VLOOKUP(O426,'[1]mã đối tượng'!$C:$F,4,0)</f>
        <v>B</v>
      </c>
      <c r="D426" s="24" t="s">
        <v>848</v>
      </c>
      <c r="E426" s="24" t="s">
        <v>24</v>
      </c>
      <c r="F426" s="37">
        <f>Sheet1!E426</f>
        <v>45894.496666863401</v>
      </c>
      <c r="G426" s="37">
        <f>Sheet1!F426</f>
        <v>45894.496666863401</v>
      </c>
      <c r="H426" s="25">
        <f>Sheet1!B426</f>
        <v>9105848896</v>
      </c>
      <c r="I426" s="37">
        <f t="shared" si="36"/>
        <v>45894.496666863401</v>
      </c>
      <c r="J426" s="25" t="str">
        <f t="shared" si="37"/>
        <v>NKHT2508/03244</v>
      </c>
      <c r="K426" s="77">
        <v>3244</v>
      </c>
      <c r="L426" s="27" t="s">
        <v>25</v>
      </c>
      <c r="M426" s="25" t="str">
        <f>Sheet1!A426</f>
        <v>00414258</v>
      </c>
      <c r="N426" s="28">
        <f t="shared" si="38"/>
        <v>45894.496666863401</v>
      </c>
      <c r="O426" s="25" t="str">
        <f>Sheet1!C426</f>
        <v>WIN-002</v>
      </c>
      <c r="S426" s="25" t="str">
        <f>Sheet1!N426</f>
        <v>2125 WM+ HNI 409 Bạch Mai</v>
      </c>
      <c r="V426" s="25" t="str">
        <f t="shared" si="39"/>
        <v>2125 WM+ HNI 409 Bạch Mai</v>
      </c>
      <c r="Y426" s="25" t="str">
        <f>Sheet1!X426</f>
        <v>CN300</v>
      </c>
      <c r="AB426" s="24" t="s">
        <v>2229</v>
      </c>
      <c r="AC426" s="24" t="s">
        <v>2230</v>
      </c>
      <c r="AE426" s="29">
        <f>Sheet1!U426</f>
        <v>1</v>
      </c>
      <c r="AG426" s="29">
        <f>Sheet1!T426</f>
        <v>70950</v>
      </c>
      <c r="AH426" s="30">
        <f t="shared" si="40"/>
        <v>70950</v>
      </c>
      <c r="AL426" s="32">
        <v>8</v>
      </c>
      <c r="AN426" s="29">
        <f t="shared" si="41"/>
        <v>5676</v>
      </c>
      <c r="AO426" s="33" t="s">
        <v>2231</v>
      </c>
      <c r="AQ426" s="34" t="s">
        <v>2232</v>
      </c>
      <c r="AR426" s="34" t="s">
        <v>2233</v>
      </c>
      <c r="AS426" s="34" t="s">
        <v>2234</v>
      </c>
    </row>
    <row r="427" spans="3:45">
      <c r="C427" s="23" t="str">
        <f>VLOOKUP(O427,'[1]mã đối tượng'!$C:$F,4,0)</f>
        <v>B</v>
      </c>
      <c r="D427" s="24" t="s">
        <v>848</v>
      </c>
      <c r="E427" s="24" t="s">
        <v>24</v>
      </c>
      <c r="F427" s="37">
        <f>Sheet1!E427</f>
        <v>45894.496666863401</v>
      </c>
      <c r="G427" s="37">
        <f>Sheet1!F427</f>
        <v>45894.496666863401</v>
      </c>
      <c r="H427" s="25">
        <f>Sheet1!B427</f>
        <v>9105848896</v>
      </c>
      <c r="I427" s="37">
        <f t="shared" si="36"/>
        <v>45894.496666863401</v>
      </c>
      <c r="J427" s="25" t="str">
        <f t="shared" si="37"/>
        <v>NKHT2508/03245</v>
      </c>
      <c r="K427" s="77">
        <v>3245</v>
      </c>
      <c r="L427" s="27" t="s">
        <v>25</v>
      </c>
      <c r="M427" s="25" t="str">
        <f>Sheet1!A427</f>
        <v>00414258</v>
      </c>
      <c r="N427" s="28">
        <f t="shared" si="38"/>
        <v>45894.496666863401</v>
      </c>
      <c r="O427" s="25" t="str">
        <f>Sheet1!C427</f>
        <v>WIN-002</v>
      </c>
      <c r="S427" s="25" t="str">
        <f>Sheet1!N427</f>
        <v>2125 WM+ HNI 409 Bạch Mai</v>
      </c>
      <c r="V427" s="25" t="str">
        <f t="shared" si="39"/>
        <v>2125 WM+ HNI 409 Bạch Mai</v>
      </c>
      <c r="Y427" s="25" t="str">
        <f>Sheet1!X427</f>
        <v>CC300</v>
      </c>
      <c r="AB427" s="24" t="s">
        <v>2229</v>
      </c>
      <c r="AC427" s="24" t="s">
        <v>2230</v>
      </c>
      <c r="AE427" s="29">
        <f>Sheet1!U427</f>
        <v>2</v>
      </c>
      <c r="AG427" s="29">
        <f>Sheet1!T427</f>
        <v>74250</v>
      </c>
      <c r="AH427" s="30">
        <f t="shared" si="40"/>
        <v>148500</v>
      </c>
      <c r="AL427" s="32">
        <v>8</v>
      </c>
      <c r="AN427" s="29">
        <f t="shared" si="41"/>
        <v>11880</v>
      </c>
      <c r="AO427" s="33" t="s">
        <v>2231</v>
      </c>
      <c r="AQ427" s="34" t="s">
        <v>2232</v>
      </c>
      <c r="AR427" s="34" t="s">
        <v>2233</v>
      </c>
      <c r="AS427" s="34" t="s">
        <v>2234</v>
      </c>
    </row>
    <row r="428" spans="3:45">
      <c r="C428" s="23" t="str">
        <f>VLOOKUP(O428,'[1]mã đối tượng'!$C:$F,4,0)</f>
        <v>B</v>
      </c>
      <c r="D428" s="24" t="s">
        <v>848</v>
      </c>
      <c r="E428" s="24" t="s">
        <v>24</v>
      </c>
      <c r="F428" s="37">
        <f>Sheet1!E428</f>
        <v>45894.498971608802</v>
      </c>
      <c r="G428" s="37">
        <f>Sheet1!F428</f>
        <v>45894.498971608802</v>
      </c>
      <c r="H428" s="25">
        <f>Sheet1!B428</f>
        <v>9105848905</v>
      </c>
      <c r="I428" s="37">
        <f t="shared" si="36"/>
        <v>45894.498971608802</v>
      </c>
      <c r="J428" s="25" t="str">
        <f t="shared" si="37"/>
        <v>NKHT2508/03246</v>
      </c>
      <c r="K428" s="77">
        <v>3246</v>
      </c>
      <c r="L428" s="27" t="s">
        <v>25</v>
      </c>
      <c r="M428" s="25" t="str">
        <f>Sheet1!A428</f>
        <v>00414261</v>
      </c>
      <c r="N428" s="28">
        <f t="shared" si="38"/>
        <v>45894.498971608802</v>
      </c>
      <c r="O428" s="25" t="str">
        <f>Sheet1!C428</f>
        <v>WIN-002</v>
      </c>
      <c r="S428" s="25" t="str">
        <f>Sheet1!N428</f>
        <v>2AVU WM+ HNI Đồi Miễu, Nam Phương Tiến</v>
      </c>
      <c r="V428" s="25" t="str">
        <f t="shared" si="39"/>
        <v>2AVU WM+ HNI Đồi Miễu, Nam Phương Tiến</v>
      </c>
      <c r="Y428" s="25" t="str">
        <f>Sheet1!X428</f>
        <v>MNH250</v>
      </c>
      <c r="AB428" s="24" t="s">
        <v>2229</v>
      </c>
      <c r="AC428" s="24" t="s">
        <v>2230</v>
      </c>
      <c r="AE428" s="29">
        <f>Sheet1!U428</f>
        <v>2</v>
      </c>
      <c r="AG428" s="29">
        <f>Sheet1!T428</f>
        <v>46000</v>
      </c>
      <c r="AH428" s="30">
        <f t="shared" si="40"/>
        <v>92000</v>
      </c>
      <c r="AL428" s="32">
        <v>8</v>
      </c>
      <c r="AN428" s="29">
        <f t="shared" si="41"/>
        <v>7360</v>
      </c>
      <c r="AO428" s="33" t="s">
        <v>2231</v>
      </c>
      <c r="AQ428" s="34" t="s">
        <v>2232</v>
      </c>
      <c r="AR428" s="34" t="s">
        <v>2233</v>
      </c>
      <c r="AS428" s="34" t="s">
        <v>2234</v>
      </c>
    </row>
    <row r="429" spans="3:45">
      <c r="C429" s="23" t="str">
        <f>VLOOKUP(O429,'[1]mã đối tượng'!$C:$F,4,0)</f>
        <v>B</v>
      </c>
      <c r="D429" s="24" t="s">
        <v>848</v>
      </c>
      <c r="E429" s="24" t="s">
        <v>24</v>
      </c>
      <c r="F429" s="37">
        <f>Sheet1!E429</f>
        <v>45894.498971608802</v>
      </c>
      <c r="G429" s="37">
        <f>Sheet1!F429</f>
        <v>45894.498971608802</v>
      </c>
      <c r="H429" s="25">
        <f>Sheet1!B429</f>
        <v>9105848905</v>
      </c>
      <c r="I429" s="37">
        <f t="shared" si="36"/>
        <v>45894.498971608802</v>
      </c>
      <c r="J429" s="25" t="str">
        <f t="shared" si="37"/>
        <v>NKHT2508/03247</v>
      </c>
      <c r="K429" s="77">
        <v>3247</v>
      </c>
      <c r="L429" s="27" t="s">
        <v>25</v>
      </c>
      <c r="M429" s="25" t="str">
        <f>Sheet1!A429</f>
        <v>00414261</v>
      </c>
      <c r="N429" s="28">
        <f t="shared" si="38"/>
        <v>45894.498971608802</v>
      </c>
      <c r="O429" s="25" t="str">
        <f>Sheet1!C429</f>
        <v>WIN-002</v>
      </c>
      <c r="S429" s="25" t="str">
        <f>Sheet1!N429</f>
        <v>2AVU WM+ HNI Đồi Miễu, Nam Phương Tiến</v>
      </c>
      <c r="V429" s="25" t="str">
        <f t="shared" si="39"/>
        <v>2AVU WM+ HNI Đồi Miễu, Nam Phương Tiến</v>
      </c>
      <c r="Y429" s="25" t="str">
        <f>Sheet1!X429</f>
        <v>TH200</v>
      </c>
      <c r="AB429" s="24" t="s">
        <v>2229</v>
      </c>
      <c r="AC429" s="24" t="s">
        <v>2230</v>
      </c>
      <c r="AE429" s="29">
        <f>Sheet1!U429</f>
        <v>4</v>
      </c>
      <c r="AG429" s="29">
        <f>Sheet1!T429</f>
        <v>55595</v>
      </c>
      <c r="AH429" s="30">
        <f t="shared" si="40"/>
        <v>222380</v>
      </c>
      <c r="AL429" s="32">
        <v>8</v>
      </c>
      <c r="AN429" s="29">
        <f t="shared" si="41"/>
        <v>17790.400000000001</v>
      </c>
      <c r="AO429" s="33" t="s">
        <v>2231</v>
      </c>
      <c r="AQ429" s="34" t="s">
        <v>2232</v>
      </c>
      <c r="AR429" s="34" t="s">
        <v>2233</v>
      </c>
      <c r="AS429" s="34" t="s">
        <v>2234</v>
      </c>
    </row>
    <row r="430" spans="3:45">
      <c r="C430" s="23" t="str">
        <f>VLOOKUP(O430,'[1]mã đối tượng'!$C:$F,4,0)</f>
        <v>B</v>
      </c>
      <c r="D430" s="24" t="s">
        <v>848</v>
      </c>
      <c r="E430" s="24" t="s">
        <v>24</v>
      </c>
      <c r="F430" s="37">
        <f>Sheet1!E430</f>
        <v>45894.498971608802</v>
      </c>
      <c r="G430" s="37">
        <f>Sheet1!F430</f>
        <v>45894.498971608802</v>
      </c>
      <c r="H430" s="25">
        <f>Sheet1!B430</f>
        <v>9105848905</v>
      </c>
      <c r="I430" s="37">
        <f t="shared" si="36"/>
        <v>45894.498971608802</v>
      </c>
      <c r="J430" s="25" t="str">
        <f t="shared" si="37"/>
        <v>NKHT2508/03248</v>
      </c>
      <c r="K430" s="77">
        <v>3248</v>
      </c>
      <c r="L430" s="27" t="s">
        <v>25</v>
      </c>
      <c r="M430" s="25" t="str">
        <f>Sheet1!A430</f>
        <v>00414261</v>
      </c>
      <c r="N430" s="28">
        <f t="shared" si="38"/>
        <v>45894.498971608802</v>
      </c>
      <c r="O430" s="25" t="str">
        <f>Sheet1!C430</f>
        <v>WIN-002</v>
      </c>
      <c r="S430" s="25" t="str">
        <f>Sheet1!N430</f>
        <v>2AVU WM+ HNI Đồi Miễu, Nam Phương Tiến</v>
      </c>
      <c r="V430" s="25" t="str">
        <f t="shared" si="39"/>
        <v>2AVU WM+ HNI Đồi Miễu, Nam Phương Tiến</v>
      </c>
      <c r="Y430" s="25" t="str">
        <f>Sheet1!X430</f>
        <v>GM500</v>
      </c>
      <c r="AB430" s="24" t="s">
        <v>2229</v>
      </c>
      <c r="AC430" s="24" t="s">
        <v>2230</v>
      </c>
      <c r="AE430" s="29">
        <f>Sheet1!U430</f>
        <v>1</v>
      </c>
      <c r="AG430" s="29">
        <f>Sheet1!T430</f>
        <v>111058</v>
      </c>
      <c r="AH430" s="30">
        <f t="shared" si="40"/>
        <v>111058</v>
      </c>
      <c r="AL430" s="32">
        <v>8</v>
      </c>
      <c r="AN430" s="29">
        <f t="shared" si="41"/>
        <v>8884.64</v>
      </c>
      <c r="AO430" s="33" t="s">
        <v>2231</v>
      </c>
      <c r="AQ430" s="34" t="s">
        <v>2232</v>
      </c>
      <c r="AR430" s="34" t="s">
        <v>2233</v>
      </c>
      <c r="AS430" s="34" t="s">
        <v>2234</v>
      </c>
    </row>
    <row r="431" spans="3:45">
      <c r="C431" s="23" t="str">
        <f>VLOOKUP(O431,'[1]mã đối tượng'!$C:$F,4,0)</f>
        <v>B</v>
      </c>
      <c r="D431" s="24" t="s">
        <v>848</v>
      </c>
      <c r="E431" s="24" t="s">
        <v>24</v>
      </c>
      <c r="F431" s="37">
        <f>Sheet1!E431</f>
        <v>45894.499389664401</v>
      </c>
      <c r="G431" s="37">
        <f>Sheet1!F431</f>
        <v>45894.499389664401</v>
      </c>
      <c r="H431" s="25">
        <f>Sheet1!B431</f>
        <v>9105848951</v>
      </c>
      <c r="I431" s="37">
        <f t="shared" si="36"/>
        <v>45894.499389664401</v>
      </c>
      <c r="J431" s="25" t="str">
        <f t="shared" si="37"/>
        <v>NKHT2508/03249</v>
      </c>
      <c r="K431" s="77">
        <v>3249</v>
      </c>
      <c r="L431" s="27" t="s">
        <v>25</v>
      </c>
      <c r="M431" s="25" t="str">
        <f>Sheet1!A431</f>
        <v>00414285</v>
      </c>
      <c r="N431" s="28">
        <f t="shared" si="38"/>
        <v>45894.499389664401</v>
      </c>
      <c r="O431" s="25" t="str">
        <f>Sheet1!C431</f>
        <v>WIN-002</v>
      </c>
      <c r="S431" s="25" t="str">
        <f>Sheet1!N431</f>
        <v>4236 WM+ HNI Phố Nỷ</v>
      </c>
      <c r="V431" s="25" t="str">
        <f t="shared" si="39"/>
        <v>4236 WM+ HNI Phố Nỷ</v>
      </c>
      <c r="Y431" s="25" t="str">
        <f>Sheet1!X431</f>
        <v>GTLX250G</v>
      </c>
      <c r="AB431" s="24" t="s">
        <v>2229</v>
      </c>
      <c r="AC431" s="24" t="s">
        <v>2230</v>
      </c>
      <c r="AE431" s="29">
        <f>Sheet1!U431</f>
        <v>1</v>
      </c>
      <c r="AG431" s="29">
        <f>Sheet1!T431</f>
        <v>50182</v>
      </c>
      <c r="AH431" s="30">
        <f t="shared" si="40"/>
        <v>50182</v>
      </c>
      <c r="AL431" s="32">
        <v>8</v>
      </c>
      <c r="AN431" s="29">
        <f t="shared" si="41"/>
        <v>4014.56</v>
      </c>
      <c r="AO431" s="33" t="s">
        <v>2231</v>
      </c>
      <c r="AQ431" s="34" t="s">
        <v>2232</v>
      </c>
      <c r="AR431" s="34" t="s">
        <v>2233</v>
      </c>
      <c r="AS431" s="34" t="s">
        <v>2234</v>
      </c>
    </row>
    <row r="432" spans="3:45">
      <c r="C432" s="23" t="str">
        <f>VLOOKUP(O432,'[1]mã đối tượng'!$C:$F,4,0)</f>
        <v>B</v>
      </c>
      <c r="D432" s="24" t="s">
        <v>848</v>
      </c>
      <c r="E432" s="24" t="s">
        <v>24</v>
      </c>
      <c r="F432" s="37">
        <f>Sheet1!E432</f>
        <v>45894.499389664401</v>
      </c>
      <c r="G432" s="37">
        <f>Sheet1!F432</f>
        <v>45894.499389664401</v>
      </c>
      <c r="H432" s="25">
        <f>Sheet1!B432</f>
        <v>9105848951</v>
      </c>
      <c r="I432" s="37">
        <f t="shared" si="36"/>
        <v>45894.499389664401</v>
      </c>
      <c r="J432" s="25" t="str">
        <f t="shared" si="37"/>
        <v>NKHT2508/03250</v>
      </c>
      <c r="K432" s="77">
        <v>3250</v>
      </c>
      <c r="L432" s="27" t="s">
        <v>25</v>
      </c>
      <c r="M432" s="25" t="str">
        <f>Sheet1!A432</f>
        <v>00414285</v>
      </c>
      <c r="N432" s="28">
        <f t="shared" si="38"/>
        <v>45894.499389664401</v>
      </c>
      <c r="O432" s="25" t="str">
        <f>Sheet1!C432</f>
        <v>WIN-002</v>
      </c>
      <c r="S432" s="25" t="str">
        <f>Sheet1!N432</f>
        <v>4236 WM+ HNI Phố Nỷ</v>
      </c>
      <c r="V432" s="25" t="str">
        <f t="shared" si="39"/>
        <v>4236 WM+ HNI Phố Nỷ</v>
      </c>
      <c r="Y432" s="25" t="str">
        <f>Sheet1!X432</f>
        <v>GM500</v>
      </c>
      <c r="AB432" s="24" t="s">
        <v>2229</v>
      </c>
      <c r="AC432" s="24" t="s">
        <v>2230</v>
      </c>
      <c r="AE432" s="29">
        <f>Sheet1!U432</f>
        <v>1</v>
      </c>
      <c r="AG432" s="29">
        <f>Sheet1!T432</f>
        <v>111058</v>
      </c>
      <c r="AH432" s="30">
        <f t="shared" si="40"/>
        <v>111058</v>
      </c>
      <c r="AL432" s="32">
        <v>8</v>
      </c>
      <c r="AN432" s="29">
        <f t="shared" si="41"/>
        <v>8884.64</v>
      </c>
      <c r="AO432" s="33" t="s">
        <v>2231</v>
      </c>
      <c r="AQ432" s="34" t="s">
        <v>2232</v>
      </c>
      <c r="AR432" s="34" t="s">
        <v>2233</v>
      </c>
      <c r="AS432" s="34" t="s">
        <v>2234</v>
      </c>
    </row>
    <row r="433" spans="3:45">
      <c r="C433" s="23" t="str">
        <f>VLOOKUP(O433,'[1]mã đối tượng'!$C:$F,4,0)</f>
        <v>N</v>
      </c>
      <c r="D433" s="24" t="s">
        <v>848</v>
      </c>
      <c r="E433" s="24" t="s">
        <v>24</v>
      </c>
      <c r="F433" s="37">
        <f>Sheet1!E433</f>
        <v>45894.502751886597</v>
      </c>
      <c r="G433" s="37">
        <f>Sheet1!F433</f>
        <v>45894.502751886597</v>
      </c>
      <c r="H433" s="25">
        <f>Sheet1!B433</f>
        <v>9105848962</v>
      </c>
      <c r="I433" s="37">
        <f t="shared" si="36"/>
        <v>45894.502751886597</v>
      </c>
      <c r="J433" s="25" t="str">
        <f t="shared" si="37"/>
        <v>NKHT2508/03251</v>
      </c>
      <c r="K433" s="77">
        <v>3251</v>
      </c>
      <c r="L433" s="27" t="s">
        <v>25</v>
      </c>
      <c r="M433" s="25" t="str">
        <f>Sheet1!A433</f>
        <v>00135379</v>
      </c>
      <c r="N433" s="28">
        <f t="shared" si="38"/>
        <v>45894.502751886597</v>
      </c>
      <c r="O433" s="25" t="str">
        <f>Sheet1!C433</f>
        <v>WIN</v>
      </c>
      <c r="S433" s="25" t="str">
        <f>Sheet1!N433</f>
        <v>6164 WM+ HCM C-S6, Block CS, Diamond Riv</v>
      </c>
      <c r="V433" s="25" t="str">
        <f t="shared" si="39"/>
        <v>6164 WM+ HCM C-S6, Block CS, Diamond Riv</v>
      </c>
      <c r="Y433" s="25" t="str">
        <f>Sheet1!X433</f>
        <v>CGM300</v>
      </c>
      <c r="AB433" s="24" t="s">
        <v>2229</v>
      </c>
      <c r="AC433" s="24" t="s">
        <v>2230</v>
      </c>
      <c r="AE433" s="29">
        <f>Sheet1!U433</f>
        <v>5</v>
      </c>
      <c r="AG433" s="29">
        <f>Sheet1!T433</f>
        <v>73431</v>
      </c>
      <c r="AH433" s="30">
        <f t="shared" si="40"/>
        <v>367155</v>
      </c>
      <c r="AL433" s="32">
        <v>8</v>
      </c>
      <c r="AN433" s="29">
        <f t="shared" si="41"/>
        <v>29372.400000000001</v>
      </c>
      <c r="AO433" s="33" t="s">
        <v>2231</v>
      </c>
      <c r="AQ433" s="34" t="s">
        <v>2232</v>
      </c>
      <c r="AR433" s="34" t="s">
        <v>2233</v>
      </c>
      <c r="AS433" s="34" t="s">
        <v>2234</v>
      </c>
    </row>
    <row r="434" spans="3:45">
      <c r="C434" s="23" t="str">
        <f>VLOOKUP(O434,'[1]mã đối tượng'!$C:$F,4,0)</f>
        <v>N</v>
      </c>
      <c r="D434" s="24" t="s">
        <v>848</v>
      </c>
      <c r="E434" s="24" t="s">
        <v>24</v>
      </c>
      <c r="F434" s="37">
        <f>Sheet1!E434</f>
        <v>45894.502751886597</v>
      </c>
      <c r="G434" s="37">
        <f>Sheet1!F434</f>
        <v>45894.502751886597</v>
      </c>
      <c r="H434" s="25">
        <f>Sheet1!B434</f>
        <v>9105848962</v>
      </c>
      <c r="I434" s="37">
        <f t="shared" si="36"/>
        <v>45894.502751886597</v>
      </c>
      <c r="J434" s="25" t="str">
        <f t="shared" si="37"/>
        <v>NKHT2508/03252</v>
      </c>
      <c r="K434" s="77">
        <v>3252</v>
      </c>
      <c r="L434" s="27" t="s">
        <v>25</v>
      </c>
      <c r="M434" s="25" t="str">
        <f>Sheet1!A434</f>
        <v>00135379</v>
      </c>
      <c r="N434" s="28">
        <f t="shared" si="38"/>
        <v>45894.502751886597</v>
      </c>
      <c r="O434" s="25" t="str">
        <f>Sheet1!C434</f>
        <v>WIN</v>
      </c>
      <c r="S434" s="25" t="str">
        <f>Sheet1!N434</f>
        <v>6164 WM+ HCM C-S6, Block CS, Diamond Riv</v>
      </c>
      <c r="V434" s="25" t="str">
        <f t="shared" si="39"/>
        <v>6164 WM+ HCM C-S6, Block CS, Diamond Riv</v>
      </c>
      <c r="Y434" s="25" t="str">
        <f>Sheet1!X434</f>
        <v>GM500</v>
      </c>
      <c r="AB434" s="24" t="s">
        <v>2229</v>
      </c>
      <c r="AC434" s="24" t="s">
        <v>2230</v>
      </c>
      <c r="AE434" s="29">
        <f>Sheet1!U434</f>
        <v>3</v>
      </c>
      <c r="AG434" s="29">
        <f>Sheet1!T434</f>
        <v>111058</v>
      </c>
      <c r="AH434" s="30">
        <f t="shared" si="40"/>
        <v>333174</v>
      </c>
      <c r="AL434" s="32">
        <v>8</v>
      </c>
      <c r="AN434" s="29">
        <f t="shared" si="41"/>
        <v>26653.920000000002</v>
      </c>
      <c r="AO434" s="33" t="s">
        <v>2231</v>
      </c>
      <c r="AQ434" s="34" t="s">
        <v>2232</v>
      </c>
      <c r="AR434" s="34" t="s">
        <v>2233</v>
      </c>
      <c r="AS434" s="34" t="s">
        <v>2234</v>
      </c>
    </row>
    <row r="435" spans="3:45">
      <c r="C435" s="23" t="str">
        <f>VLOOKUP(O435,'[1]mã đối tượng'!$C:$F,4,0)</f>
        <v>N</v>
      </c>
      <c r="D435" s="24" t="s">
        <v>848</v>
      </c>
      <c r="E435" s="24" t="s">
        <v>24</v>
      </c>
      <c r="F435" s="37">
        <f>Sheet1!E435</f>
        <v>45894.502751886597</v>
      </c>
      <c r="G435" s="37">
        <f>Sheet1!F435</f>
        <v>45894.502751886597</v>
      </c>
      <c r="H435" s="25">
        <f>Sheet1!B435</f>
        <v>9105848962</v>
      </c>
      <c r="I435" s="37">
        <f t="shared" si="36"/>
        <v>45894.502751886597</v>
      </c>
      <c r="J435" s="25" t="str">
        <f t="shared" si="37"/>
        <v>NKHT2508/03253</v>
      </c>
      <c r="K435" s="77">
        <v>3253</v>
      </c>
      <c r="L435" s="27" t="s">
        <v>25</v>
      </c>
      <c r="M435" s="25" t="str">
        <f>Sheet1!A435</f>
        <v>00135379</v>
      </c>
      <c r="N435" s="28">
        <f t="shared" si="38"/>
        <v>45894.502751886597</v>
      </c>
      <c r="O435" s="25" t="str">
        <f>Sheet1!C435</f>
        <v>WIN</v>
      </c>
      <c r="S435" s="25" t="str">
        <f>Sheet1!N435</f>
        <v>6164 WM+ HCM C-S6, Block CS, Diamond Riv</v>
      </c>
      <c r="V435" s="25" t="str">
        <f t="shared" si="39"/>
        <v>6164 WM+ HCM C-S6, Block CS, Diamond Riv</v>
      </c>
      <c r="Y435" s="25" t="str">
        <f>Sheet1!X435</f>
        <v>TH200</v>
      </c>
      <c r="AB435" s="24" t="s">
        <v>2229</v>
      </c>
      <c r="AC435" s="24" t="s">
        <v>2230</v>
      </c>
      <c r="AE435" s="29">
        <f>Sheet1!U435</f>
        <v>1</v>
      </c>
      <c r="AG435" s="29">
        <f>Sheet1!T435</f>
        <v>55595</v>
      </c>
      <c r="AH435" s="30">
        <f t="shared" si="40"/>
        <v>55595</v>
      </c>
      <c r="AL435" s="32">
        <v>8</v>
      </c>
      <c r="AN435" s="29">
        <f t="shared" si="41"/>
        <v>4447.6000000000004</v>
      </c>
      <c r="AO435" s="33" t="s">
        <v>2231</v>
      </c>
      <c r="AQ435" s="34" t="s">
        <v>2232</v>
      </c>
      <c r="AR435" s="34" t="s">
        <v>2233</v>
      </c>
      <c r="AS435" s="34" t="s">
        <v>2234</v>
      </c>
    </row>
    <row r="436" spans="3:45">
      <c r="C436" s="23" t="str">
        <f>VLOOKUP(O436,'[1]mã đối tượng'!$C:$F,4,0)</f>
        <v>N</v>
      </c>
      <c r="D436" s="24" t="s">
        <v>848</v>
      </c>
      <c r="E436" s="24" t="s">
        <v>24</v>
      </c>
      <c r="F436" s="37">
        <f>Sheet1!E436</f>
        <v>45894.502751886597</v>
      </c>
      <c r="G436" s="37">
        <f>Sheet1!F436</f>
        <v>45894.502751886597</v>
      </c>
      <c r="H436" s="25">
        <f>Sheet1!B436</f>
        <v>9105848962</v>
      </c>
      <c r="I436" s="37">
        <f t="shared" si="36"/>
        <v>45894.502751886597</v>
      </c>
      <c r="J436" s="25" t="str">
        <f t="shared" si="37"/>
        <v>NKHT2508/03254</v>
      </c>
      <c r="K436" s="77">
        <v>3254</v>
      </c>
      <c r="L436" s="27" t="s">
        <v>25</v>
      </c>
      <c r="M436" s="25" t="str">
        <f>Sheet1!A436</f>
        <v>00135379</v>
      </c>
      <c r="N436" s="28">
        <f t="shared" si="38"/>
        <v>45894.502751886597</v>
      </c>
      <c r="O436" s="25" t="str">
        <f>Sheet1!C436</f>
        <v>WIN</v>
      </c>
      <c r="S436" s="25" t="str">
        <f>Sheet1!N436</f>
        <v>6164 WM+ HCM C-S6, Block CS, Diamond Riv</v>
      </c>
      <c r="V436" s="25" t="str">
        <f t="shared" si="39"/>
        <v>6164 WM+ HCM C-S6, Block CS, Diamond Riv</v>
      </c>
      <c r="Y436" s="25" t="str">
        <f>Sheet1!X436</f>
        <v>GL250KT</v>
      </c>
      <c r="AB436" s="24" t="s">
        <v>2229</v>
      </c>
      <c r="AC436" s="24" t="s">
        <v>2230</v>
      </c>
      <c r="AE436" s="29">
        <f>Sheet1!U436</f>
        <v>1</v>
      </c>
      <c r="AG436" s="29">
        <f>Sheet1!T436</f>
        <v>49500</v>
      </c>
      <c r="AH436" s="30">
        <f t="shared" si="40"/>
        <v>49500</v>
      </c>
      <c r="AL436" s="32">
        <v>8</v>
      </c>
      <c r="AN436" s="29">
        <f t="shared" si="41"/>
        <v>3960</v>
      </c>
      <c r="AO436" s="33" t="s">
        <v>2231</v>
      </c>
      <c r="AQ436" s="34" t="s">
        <v>2232</v>
      </c>
      <c r="AR436" s="34" t="s">
        <v>2233</v>
      </c>
      <c r="AS436" s="34" t="s">
        <v>2234</v>
      </c>
    </row>
    <row r="437" spans="3:45">
      <c r="C437" s="23" t="str">
        <f>VLOOKUP(O437,'[1]mã đối tượng'!$C:$F,4,0)</f>
        <v>N</v>
      </c>
      <c r="D437" s="24" t="s">
        <v>848</v>
      </c>
      <c r="E437" s="24" t="s">
        <v>24</v>
      </c>
      <c r="F437" s="37">
        <f>Sheet1!E437</f>
        <v>45894.502751886597</v>
      </c>
      <c r="G437" s="37">
        <f>Sheet1!F437</f>
        <v>45894.502751886597</v>
      </c>
      <c r="H437" s="25">
        <f>Sheet1!B437</f>
        <v>9105848962</v>
      </c>
      <c r="I437" s="37">
        <f t="shared" si="36"/>
        <v>45894.502751886597</v>
      </c>
      <c r="J437" s="25" t="str">
        <f t="shared" si="37"/>
        <v>NKHT2508/03255</v>
      </c>
      <c r="K437" s="77">
        <v>3255</v>
      </c>
      <c r="L437" s="27" t="s">
        <v>25</v>
      </c>
      <c r="M437" s="25" t="str">
        <f>Sheet1!A437</f>
        <v>00135379</v>
      </c>
      <c r="N437" s="28">
        <f t="shared" si="38"/>
        <v>45894.502751886597</v>
      </c>
      <c r="O437" s="25" t="str">
        <f>Sheet1!C437</f>
        <v>WIN</v>
      </c>
      <c r="S437" s="25" t="str">
        <f>Sheet1!N437</f>
        <v>6164 WM+ HCM C-S6, Block CS, Diamond Riv</v>
      </c>
      <c r="V437" s="25" t="str">
        <f t="shared" si="39"/>
        <v>6164 WM+ HCM C-S6, Block CS, Diamond Riv</v>
      </c>
      <c r="Y437" s="25" t="str">
        <f>Sheet1!X437</f>
        <v>CN300</v>
      </c>
      <c r="AB437" s="24" t="s">
        <v>2229</v>
      </c>
      <c r="AC437" s="24" t="s">
        <v>2230</v>
      </c>
      <c r="AE437" s="29">
        <f>Sheet1!U437</f>
        <v>2</v>
      </c>
      <c r="AG437" s="29">
        <f>Sheet1!T437</f>
        <v>70950</v>
      </c>
      <c r="AH437" s="30">
        <f t="shared" si="40"/>
        <v>141900</v>
      </c>
      <c r="AL437" s="32">
        <v>8</v>
      </c>
      <c r="AN437" s="29">
        <f t="shared" si="41"/>
        <v>11352</v>
      </c>
      <c r="AO437" s="33" t="s">
        <v>2231</v>
      </c>
      <c r="AQ437" s="34" t="s">
        <v>2232</v>
      </c>
      <c r="AR437" s="34" t="s">
        <v>2233</v>
      </c>
      <c r="AS437" s="34" t="s">
        <v>2234</v>
      </c>
    </row>
    <row r="438" spans="3:45">
      <c r="C438" s="23" t="str">
        <f>VLOOKUP(O438,'[1]mã đối tượng'!$C:$F,4,0)</f>
        <v>N</v>
      </c>
      <c r="D438" s="24" t="s">
        <v>848</v>
      </c>
      <c r="E438" s="24" t="s">
        <v>24</v>
      </c>
      <c r="F438" s="37">
        <f>Sheet1!E438</f>
        <v>45894.502751886597</v>
      </c>
      <c r="G438" s="37">
        <f>Sheet1!F438</f>
        <v>45894.502751886597</v>
      </c>
      <c r="H438" s="25">
        <f>Sheet1!B438</f>
        <v>9105848962</v>
      </c>
      <c r="I438" s="37">
        <f t="shared" si="36"/>
        <v>45894.502751886597</v>
      </c>
      <c r="J438" s="25" t="str">
        <f t="shared" si="37"/>
        <v>NKHT2508/03256</v>
      </c>
      <c r="K438" s="77">
        <v>3256</v>
      </c>
      <c r="L438" s="27" t="s">
        <v>25</v>
      </c>
      <c r="M438" s="25" t="str">
        <f>Sheet1!A438</f>
        <v>00135379</v>
      </c>
      <c r="N438" s="28">
        <f t="shared" si="38"/>
        <v>45894.502751886597</v>
      </c>
      <c r="O438" s="25" t="str">
        <f>Sheet1!C438</f>
        <v>WIN</v>
      </c>
      <c r="S438" s="25" t="str">
        <f>Sheet1!N438</f>
        <v>6164 WM+ HCM C-S6, Block CS, Diamond Riv</v>
      </c>
      <c r="V438" s="25" t="str">
        <f t="shared" si="39"/>
        <v>6164 WM+ HCM C-S6, Block CS, Diamond Riv</v>
      </c>
      <c r="Y438" s="25" t="str">
        <f>Sheet1!X438</f>
        <v>GXD500</v>
      </c>
      <c r="AB438" s="24" t="s">
        <v>2229</v>
      </c>
      <c r="AC438" s="24" t="s">
        <v>2230</v>
      </c>
      <c r="AE438" s="29">
        <f>Sheet1!U438</f>
        <v>4</v>
      </c>
      <c r="AG438" s="29">
        <f>Sheet1!T438</f>
        <v>111606</v>
      </c>
      <c r="AH438" s="30">
        <f t="shared" si="40"/>
        <v>446424</v>
      </c>
      <c r="AL438" s="32">
        <v>8</v>
      </c>
      <c r="AN438" s="29">
        <f t="shared" si="41"/>
        <v>35713.919999999998</v>
      </c>
      <c r="AO438" s="33" t="s">
        <v>2231</v>
      </c>
      <c r="AQ438" s="34" t="s">
        <v>2232</v>
      </c>
      <c r="AR438" s="34" t="s">
        <v>2233</v>
      </c>
      <c r="AS438" s="34" t="s">
        <v>2234</v>
      </c>
    </row>
    <row r="439" spans="3:45">
      <c r="C439" s="23" t="str">
        <f>VLOOKUP(O439,'[1]mã đối tượng'!$C:$F,4,0)</f>
        <v>N</v>
      </c>
      <c r="D439" s="24" t="s">
        <v>848</v>
      </c>
      <c r="E439" s="24" t="s">
        <v>24</v>
      </c>
      <c r="F439" s="37">
        <f>Sheet1!E439</f>
        <v>45894.502751886597</v>
      </c>
      <c r="G439" s="37">
        <f>Sheet1!F439</f>
        <v>45894.502751886597</v>
      </c>
      <c r="H439" s="25">
        <f>Sheet1!B439</f>
        <v>9105848962</v>
      </c>
      <c r="I439" s="37">
        <f t="shared" si="36"/>
        <v>45894.502751886597</v>
      </c>
      <c r="J439" s="25" t="str">
        <f t="shared" si="37"/>
        <v>NKHT2508/03257</v>
      </c>
      <c r="K439" s="77">
        <v>3257</v>
      </c>
      <c r="L439" s="27" t="s">
        <v>25</v>
      </c>
      <c r="M439" s="25" t="str">
        <f>Sheet1!A439</f>
        <v>00135379</v>
      </c>
      <c r="N439" s="28">
        <f t="shared" si="38"/>
        <v>45894.502751886597</v>
      </c>
      <c r="O439" s="25" t="str">
        <f>Sheet1!C439</f>
        <v>WIN</v>
      </c>
      <c r="S439" s="25" t="str">
        <f>Sheet1!N439</f>
        <v>6164 WM+ HCM C-S6, Block CS, Diamond Riv</v>
      </c>
      <c r="V439" s="25" t="str">
        <f t="shared" si="39"/>
        <v>6164 WM+ HCM C-S6, Block CS, Diamond Riv</v>
      </c>
      <c r="Y439" s="25" t="str">
        <f>Sheet1!X439</f>
        <v>GTLX250G</v>
      </c>
      <c r="AB439" s="24" t="s">
        <v>2229</v>
      </c>
      <c r="AC439" s="24" t="s">
        <v>2230</v>
      </c>
      <c r="AE439" s="29">
        <f>Sheet1!U439</f>
        <v>1</v>
      </c>
      <c r="AG439" s="29">
        <f>Sheet1!T439</f>
        <v>50182</v>
      </c>
      <c r="AH439" s="30">
        <f t="shared" si="40"/>
        <v>50182</v>
      </c>
      <c r="AL439" s="32">
        <v>8</v>
      </c>
      <c r="AN439" s="29">
        <f t="shared" si="41"/>
        <v>4014.56</v>
      </c>
      <c r="AO439" s="33" t="s">
        <v>2231</v>
      </c>
      <c r="AQ439" s="34" t="s">
        <v>2232</v>
      </c>
      <c r="AR439" s="34" t="s">
        <v>2233</v>
      </c>
      <c r="AS439" s="34" t="s">
        <v>2234</v>
      </c>
    </row>
    <row r="440" spans="3:45">
      <c r="C440" s="23" t="str">
        <f>VLOOKUP(O440,'[1]mã đối tượng'!$C:$F,4,0)</f>
        <v>N</v>
      </c>
      <c r="D440" s="24" t="s">
        <v>848</v>
      </c>
      <c r="E440" s="24" t="s">
        <v>24</v>
      </c>
      <c r="F440" s="37">
        <f>Sheet1!E440</f>
        <v>45894.502751886597</v>
      </c>
      <c r="G440" s="37">
        <f>Sheet1!F440</f>
        <v>45894.502751886597</v>
      </c>
      <c r="H440" s="25">
        <f>Sheet1!B440</f>
        <v>9105848962</v>
      </c>
      <c r="I440" s="37">
        <f t="shared" si="36"/>
        <v>45894.502751886597</v>
      </c>
      <c r="J440" s="25" t="str">
        <f t="shared" si="37"/>
        <v>NKHT2508/03258</v>
      </c>
      <c r="K440" s="77">
        <v>3258</v>
      </c>
      <c r="L440" s="27" t="s">
        <v>25</v>
      </c>
      <c r="M440" s="25" t="str">
        <f>Sheet1!A440</f>
        <v>00135379</v>
      </c>
      <c r="N440" s="28">
        <f t="shared" si="38"/>
        <v>45894.502751886597</v>
      </c>
      <c r="O440" s="25" t="str">
        <f>Sheet1!C440</f>
        <v>WIN</v>
      </c>
      <c r="S440" s="25" t="str">
        <f>Sheet1!N440</f>
        <v>6164 WM+ HCM C-S6, Block CS, Diamond Riv</v>
      </c>
      <c r="V440" s="25" t="str">
        <f t="shared" si="39"/>
        <v>6164 WM+ HCM C-S6, Block CS, Diamond Riv</v>
      </c>
      <c r="Y440" s="25" t="str">
        <f>Sheet1!X440</f>
        <v>MNH250</v>
      </c>
      <c r="AB440" s="24" t="s">
        <v>2229</v>
      </c>
      <c r="AC440" s="24" t="s">
        <v>2230</v>
      </c>
      <c r="AE440" s="29">
        <f>Sheet1!U440</f>
        <v>2</v>
      </c>
      <c r="AG440" s="29">
        <f>Sheet1!T440</f>
        <v>46000</v>
      </c>
      <c r="AH440" s="30">
        <f t="shared" si="40"/>
        <v>92000</v>
      </c>
      <c r="AL440" s="32">
        <v>8</v>
      </c>
      <c r="AN440" s="29">
        <f t="shared" si="41"/>
        <v>7360</v>
      </c>
      <c r="AO440" s="33" t="s">
        <v>2231</v>
      </c>
      <c r="AQ440" s="34" t="s">
        <v>2232</v>
      </c>
      <c r="AR440" s="34" t="s">
        <v>2233</v>
      </c>
      <c r="AS440" s="34" t="s">
        <v>2234</v>
      </c>
    </row>
    <row r="441" spans="3:45">
      <c r="C441" s="23" t="str">
        <f>VLOOKUP(O441,'[1]mã đối tượng'!$C:$F,4,0)</f>
        <v>N</v>
      </c>
      <c r="D441" s="24" t="s">
        <v>848</v>
      </c>
      <c r="E441" s="24" t="s">
        <v>24</v>
      </c>
      <c r="F441" s="37">
        <f>Sheet1!E441</f>
        <v>45894.503503900502</v>
      </c>
      <c r="G441" s="37">
        <f>Sheet1!F441</f>
        <v>45894.503503900502</v>
      </c>
      <c r="H441" s="25">
        <f>Sheet1!B441</f>
        <v>9105848992</v>
      </c>
      <c r="I441" s="37">
        <f t="shared" si="36"/>
        <v>45894.503503900502</v>
      </c>
      <c r="J441" s="25" t="str">
        <f t="shared" si="37"/>
        <v>NKHT2508/03259</v>
      </c>
      <c r="K441" s="77">
        <v>3259</v>
      </c>
      <c r="L441" s="27" t="s">
        <v>25</v>
      </c>
      <c r="M441" s="25" t="str">
        <f>Sheet1!A441</f>
        <v>00135383</v>
      </c>
      <c r="N441" s="28">
        <f t="shared" si="38"/>
        <v>45894.503503900502</v>
      </c>
      <c r="O441" s="25" t="str">
        <f>Sheet1!C441</f>
        <v>WIN</v>
      </c>
      <c r="S441" s="25" t="str">
        <f>Sheet1!N441</f>
        <v>3932 WM+ HCM 226/17 Nguyễn Văn Lượng</v>
      </c>
      <c r="V441" s="25" t="str">
        <f t="shared" si="39"/>
        <v>3932 WM+ HCM 226/17 Nguyễn Văn Lượng</v>
      </c>
      <c r="Y441" s="25" t="str">
        <f>Sheet1!X441</f>
        <v>GL250KT</v>
      </c>
      <c r="AB441" s="24" t="s">
        <v>2229</v>
      </c>
      <c r="AC441" s="24" t="s">
        <v>2230</v>
      </c>
      <c r="AE441" s="29">
        <f>Sheet1!U441</f>
        <v>3</v>
      </c>
      <c r="AG441" s="29">
        <f>Sheet1!T441</f>
        <v>49500</v>
      </c>
      <c r="AH441" s="30">
        <f t="shared" si="40"/>
        <v>148500</v>
      </c>
      <c r="AL441" s="32">
        <v>8</v>
      </c>
      <c r="AN441" s="29">
        <f t="shared" si="41"/>
        <v>11880</v>
      </c>
      <c r="AO441" s="33" t="s">
        <v>2231</v>
      </c>
      <c r="AQ441" s="34" t="s">
        <v>2232</v>
      </c>
      <c r="AR441" s="34" t="s">
        <v>2233</v>
      </c>
      <c r="AS441" s="34" t="s">
        <v>2234</v>
      </c>
    </row>
    <row r="442" spans="3:45">
      <c r="C442" s="23" t="str">
        <f>VLOOKUP(O442,'[1]mã đối tượng'!$C:$F,4,0)</f>
        <v>N</v>
      </c>
      <c r="D442" s="24" t="s">
        <v>848</v>
      </c>
      <c r="E442" s="24" t="s">
        <v>24</v>
      </c>
      <c r="F442" s="37">
        <f>Sheet1!E442</f>
        <v>45894.503503900502</v>
      </c>
      <c r="G442" s="37">
        <f>Sheet1!F442</f>
        <v>45894.503503900502</v>
      </c>
      <c r="H442" s="25">
        <f>Sheet1!B442</f>
        <v>9105848992</v>
      </c>
      <c r="I442" s="37">
        <f t="shared" si="36"/>
        <v>45894.503503900502</v>
      </c>
      <c r="J442" s="25" t="str">
        <f t="shared" si="37"/>
        <v>NKHT2508/03260</v>
      </c>
      <c r="K442" s="77">
        <v>3260</v>
      </c>
      <c r="L442" s="27" t="s">
        <v>25</v>
      </c>
      <c r="M442" s="25" t="str">
        <f>Sheet1!A442</f>
        <v>00135383</v>
      </c>
      <c r="N442" s="28">
        <f t="shared" si="38"/>
        <v>45894.503503900502</v>
      </c>
      <c r="O442" s="25" t="str">
        <f>Sheet1!C442</f>
        <v>WIN</v>
      </c>
      <c r="S442" s="25" t="str">
        <f>Sheet1!N442</f>
        <v>3932 WM+ HCM 226/17 Nguyễn Văn Lượng</v>
      </c>
      <c r="V442" s="25" t="str">
        <f t="shared" si="39"/>
        <v>3932 WM+ HCM 226/17 Nguyễn Văn Lượng</v>
      </c>
      <c r="Y442" s="25" t="str">
        <f>Sheet1!X442</f>
        <v>GM500</v>
      </c>
      <c r="AB442" s="24" t="s">
        <v>2229</v>
      </c>
      <c r="AC442" s="24" t="s">
        <v>2230</v>
      </c>
      <c r="AE442" s="29">
        <f>Sheet1!U442</f>
        <v>1</v>
      </c>
      <c r="AG442" s="29">
        <f>Sheet1!T442</f>
        <v>111058</v>
      </c>
      <c r="AH442" s="30">
        <f t="shared" si="40"/>
        <v>111058</v>
      </c>
      <c r="AL442" s="32">
        <v>8</v>
      </c>
      <c r="AN442" s="29">
        <f t="shared" si="41"/>
        <v>8884.64</v>
      </c>
      <c r="AO442" s="33" t="s">
        <v>2231</v>
      </c>
      <c r="AQ442" s="34" t="s">
        <v>2232</v>
      </c>
      <c r="AR442" s="34" t="s">
        <v>2233</v>
      </c>
      <c r="AS442" s="34" t="s">
        <v>2234</v>
      </c>
    </row>
    <row r="443" spans="3:45">
      <c r="C443" s="23" t="str">
        <f>VLOOKUP(O443,'[1]mã đối tượng'!$C:$F,4,0)</f>
        <v>N</v>
      </c>
      <c r="D443" s="24" t="s">
        <v>848</v>
      </c>
      <c r="E443" s="24" t="s">
        <v>24</v>
      </c>
      <c r="F443" s="37">
        <f>Sheet1!E443</f>
        <v>45894.503503900502</v>
      </c>
      <c r="G443" s="37">
        <f>Sheet1!F443</f>
        <v>45894.503503900502</v>
      </c>
      <c r="H443" s="25">
        <f>Sheet1!B443</f>
        <v>9105848992</v>
      </c>
      <c r="I443" s="37">
        <f t="shared" si="36"/>
        <v>45894.503503900502</v>
      </c>
      <c r="J443" s="25" t="str">
        <f t="shared" si="37"/>
        <v>NKHT2508/03261</v>
      </c>
      <c r="K443" s="77">
        <v>3261</v>
      </c>
      <c r="L443" s="27" t="s">
        <v>25</v>
      </c>
      <c r="M443" s="25" t="str">
        <f>Sheet1!A443</f>
        <v>00135383</v>
      </c>
      <c r="N443" s="28">
        <f t="shared" si="38"/>
        <v>45894.503503900502</v>
      </c>
      <c r="O443" s="25" t="str">
        <f>Sheet1!C443</f>
        <v>WIN</v>
      </c>
      <c r="S443" s="25" t="str">
        <f>Sheet1!N443</f>
        <v>3932 WM+ HCM 226/17 Nguyễn Văn Lượng</v>
      </c>
      <c r="V443" s="25" t="str">
        <f t="shared" si="39"/>
        <v>3932 WM+ HCM 226/17 Nguyễn Văn Lượng</v>
      </c>
      <c r="Y443" s="25" t="str">
        <f>Sheet1!X443</f>
        <v>TH200</v>
      </c>
      <c r="AB443" s="24" t="s">
        <v>2229</v>
      </c>
      <c r="AC443" s="24" t="s">
        <v>2230</v>
      </c>
      <c r="AE443" s="29">
        <f>Sheet1!U443</f>
        <v>6</v>
      </c>
      <c r="AG443" s="29">
        <f>Sheet1!T443</f>
        <v>55595</v>
      </c>
      <c r="AH443" s="30">
        <f t="shared" si="40"/>
        <v>333570</v>
      </c>
      <c r="AL443" s="32">
        <v>8</v>
      </c>
      <c r="AN443" s="29">
        <f t="shared" si="41"/>
        <v>26685.600000000002</v>
      </c>
      <c r="AO443" s="33" t="s">
        <v>2231</v>
      </c>
      <c r="AQ443" s="34" t="s">
        <v>2232</v>
      </c>
      <c r="AR443" s="34" t="s">
        <v>2233</v>
      </c>
      <c r="AS443" s="34" t="s">
        <v>2234</v>
      </c>
    </row>
    <row r="444" spans="3:45">
      <c r="C444" s="23" t="str">
        <f>VLOOKUP(O444,'[1]mã đối tượng'!$C:$F,4,0)</f>
        <v>N</v>
      </c>
      <c r="D444" s="24" t="s">
        <v>848</v>
      </c>
      <c r="E444" s="24" t="s">
        <v>24</v>
      </c>
      <c r="F444" s="37">
        <f>Sheet1!E444</f>
        <v>45894.503967361103</v>
      </c>
      <c r="G444" s="37">
        <f>Sheet1!F444</f>
        <v>45894.503967361103</v>
      </c>
      <c r="H444" s="25">
        <f>Sheet1!B444</f>
        <v>9105848994</v>
      </c>
      <c r="I444" s="37">
        <f t="shared" si="36"/>
        <v>45894.503967361103</v>
      </c>
      <c r="J444" s="25" t="str">
        <f t="shared" si="37"/>
        <v>NKHT2508/03262</v>
      </c>
      <c r="K444" s="77">
        <v>3262</v>
      </c>
      <c r="L444" s="27" t="s">
        <v>25</v>
      </c>
      <c r="M444" s="25" t="str">
        <f>Sheet1!A444</f>
        <v>00135384</v>
      </c>
      <c r="N444" s="28">
        <f t="shared" si="38"/>
        <v>45894.503967361103</v>
      </c>
      <c r="O444" s="25" t="str">
        <f>Sheet1!C444</f>
        <v>WIN</v>
      </c>
      <c r="S444" s="25" t="str">
        <f>Sheet1!N444</f>
        <v>4131 WM+ HCM Lô B, CC 312 Lạc Long Quân</v>
      </c>
      <c r="V444" s="25" t="str">
        <f t="shared" si="39"/>
        <v>4131 WM+ HCM Lô B, CC 312 Lạc Long Quân</v>
      </c>
      <c r="Y444" s="25" t="str">
        <f>Sheet1!X444</f>
        <v>TH200</v>
      </c>
      <c r="AB444" s="24" t="s">
        <v>2229</v>
      </c>
      <c r="AC444" s="24" t="s">
        <v>2230</v>
      </c>
      <c r="AE444" s="29">
        <f>Sheet1!U444</f>
        <v>2</v>
      </c>
      <c r="AG444" s="29">
        <f>Sheet1!T444</f>
        <v>55595</v>
      </c>
      <c r="AH444" s="30">
        <f t="shared" si="40"/>
        <v>111190</v>
      </c>
      <c r="AL444" s="32">
        <v>8</v>
      </c>
      <c r="AN444" s="29">
        <f t="shared" si="41"/>
        <v>8895.2000000000007</v>
      </c>
      <c r="AO444" s="33" t="s">
        <v>2231</v>
      </c>
      <c r="AQ444" s="34" t="s">
        <v>2232</v>
      </c>
      <c r="AR444" s="34" t="s">
        <v>2233</v>
      </c>
      <c r="AS444" s="34" t="s">
        <v>2234</v>
      </c>
    </row>
    <row r="445" spans="3:45">
      <c r="C445" s="23" t="str">
        <f>VLOOKUP(O445,'[1]mã đối tượng'!$C:$F,4,0)</f>
        <v>N</v>
      </c>
      <c r="D445" s="24" t="s">
        <v>848</v>
      </c>
      <c r="E445" s="24" t="s">
        <v>24</v>
      </c>
      <c r="F445" s="37">
        <f>Sheet1!E445</f>
        <v>45894.5056630787</v>
      </c>
      <c r="G445" s="37">
        <f>Sheet1!F445</f>
        <v>45894.5056630787</v>
      </c>
      <c r="H445" s="25">
        <f>Sheet1!B445</f>
        <v>9105849010</v>
      </c>
      <c r="I445" s="37">
        <f t="shared" si="36"/>
        <v>45894.5056630787</v>
      </c>
      <c r="J445" s="25" t="str">
        <f t="shared" si="37"/>
        <v>NKHT2508/03263</v>
      </c>
      <c r="K445" s="77">
        <v>3263</v>
      </c>
      <c r="L445" s="27" t="s">
        <v>25</v>
      </c>
      <c r="M445" s="25" t="str">
        <f>Sheet1!A445</f>
        <v>00135387</v>
      </c>
      <c r="N445" s="28">
        <f t="shared" si="38"/>
        <v>45894.5056630787</v>
      </c>
      <c r="O445" s="25" t="str">
        <f>Sheet1!C445</f>
        <v>WIN</v>
      </c>
      <c r="S445" s="25" t="str">
        <f>Sheet1!N445</f>
        <v>4132 WM+ HCM Thửa 526, P. Phú Thuận</v>
      </c>
      <c r="V445" s="25" t="str">
        <f t="shared" si="39"/>
        <v>4132 WM+ HCM Thửa 526, P. Phú Thuận</v>
      </c>
      <c r="Y445" s="25" t="str">
        <f>Sheet1!X445</f>
        <v>GM500</v>
      </c>
      <c r="AB445" s="24" t="s">
        <v>2229</v>
      </c>
      <c r="AC445" s="24" t="s">
        <v>2230</v>
      </c>
      <c r="AE445" s="29">
        <f>Sheet1!U445</f>
        <v>3</v>
      </c>
      <c r="AG445" s="29">
        <f>Sheet1!T445</f>
        <v>111058</v>
      </c>
      <c r="AH445" s="30">
        <f t="shared" si="40"/>
        <v>333174</v>
      </c>
      <c r="AL445" s="32">
        <v>8</v>
      </c>
      <c r="AN445" s="29">
        <f t="shared" si="41"/>
        <v>26653.920000000002</v>
      </c>
      <c r="AO445" s="33" t="s">
        <v>2231</v>
      </c>
      <c r="AQ445" s="34" t="s">
        <v>2232</v>
      </c>
      <c r="AR445" s="34" t="s">
        <v>2233</v>
      </c>
      <c r="AS445" s="34" t="s">
        <v>2234</v>
      </c>
    </row>
    <row r="446" spans="3:45">
      <c r="C446" s="23" t="str">
        <f>VLOOKUP(O446,'[1]mã đối tượng'!$C:$F,4,0)</f>
        <v>N</v>
      </c>
      <c r="D446" s="24" t="s">
        <v>848</v>
      </c>
      <c r="E446" s="24" t="s">
        <v>24</v>
      </c>
      <c r="F446" s="37">
        <f>Sheet1!E446</f>
        <v>45894.5056630787</v>
      </c>
      <c r="G446" s="37">
        <f>Sheet1!F446</f>
        <v>45894.5056630787</v>
      </c>
      <c r="H446" s="25">
        <f>Sheet1!B446</f>
        <v>9105849010</v>
      </c>
      <c r="I446" s="37">
        <f t="shared" si="36"/>
        <v>45894.5056630787</v>
      </c>
      <c r="J446" s="25" t="str">
        <f t="shared" si="37"/>
        <v>NKHT2508/03264</v>
      </c>
      <c r="K446" s="77">
        <v>3264</v>
      </c>
      <c r="L446" s="27" t="s">
        <v>25</v>
      </c>
      <c r="M446" s="25" t="str">
        <f>Sheet1!A446</f>
        <v>00135387</v>
      </c>
      <c r="N446" s="28">
        <f t="shared" si="38"/>
        <v>45894.5056630787</v>
      </c>
      <c r="O446" s="25" t="str">
        <f>Sheet1!C446</f>
        <v>WIN</v>
      </c>
      <c r="S446" s="25" t="str">
        <f>Sheet1!N446</f>
        <v>4132 WM+ HCM Thửa 526, P. Phú Thuận</v>
      </c>
      <c r="V446" s="25" t="str">
        <f t="shared" si="39"/>
        <v>4132 WM+ HCM Thửa 526, P. Phú Thuận</v>
      </c>
      <c r="Y446" s="25" t="str">
        <f>Sheet1!X446</f>
        <v>CC300</v>
      </c>
      <c r="AB446" s="24" t="s">
        <v>2229</v>
      </c>
      <c r="AC446" s="24" t="s">
        <v>2230</v>
      </c>
      <c r="AE446" s="29">
        <f>Sheet1!U446</f>
        <v>2</v>
      </c>
      <c r="AG446" s="29">
        <f>Sheet1!T446</f>
        <v>74250</v>
      </c>
      <c r="AH446" s="30">
        <f t="shared" si="40"/>
        <v>148500</v>
      </c>
      <c r="AL446" s="32">
        <v>8</v>
      </c>
      <c r="AN446" s="29">
        <f t="shared" si="41"/>
        <v>11880</v>
      </c>
      <c r="AO446" s="33" t="s">
        <v>2231</v>
      </c>
      <c r="AQ446" s="34" t="s">
        <v>2232</v>
      </c>
      <c r="AR446" s="34" t="s">
        <v>2233</v>
      </c>
      <c r="AS446" s="34" t="s">
        <v>2234</v>
      </c>
    </row>
    <row r="447" spans="3:45">
      <c r="C447" s="23" t="str">
        <f>VLOOKUP(O447,'[1]mã đối tượng'!$C:$F,4,0)</f>
        <v>N</v>
      </c>
      <c r="D447" s="24" t="s">
        <v>848</v>
      </c>
      <c r="E447" s="24" t="s">
        <v>24</v>
      </c>
      <c r="F447" s="37">
        <f>Sheet1!E447</f>
        <v>45894.5056630787</v>
      </c>
      <c r="G447" s="37">
        <f>Sheet1!F447</f>
        <v>45894.5056630787</v>
      </c>
      <c r="H447" s="25">
        <f>Sheet1!B447</f>
        <v>9105849010</v>
      </c>
      <c r="I447" s="37">
        <f t="shared" si="36"/>
        <v>45894.5056630787</v>
      </c>
      <c r="J447" s="25" t="str">
        <f t="shared" si="37"/>
        <v>NKHT2508/03265</v>
      </c>
      <c r="K447" s="77">
        <v>3265</v>
      </c>
      <c r="L447" s="27" t="s">
        <v>25</v>
      </c>
      <c r="M447" s="25" t="str">
        <f>Sheet1!A447</f>
        <v>00135387</v>
      </c>
      <c r="N447" s="28">
        <f t="shared" si="38"/>
        <v>45894.5056630787</v>
      </c>
      <c r="O447" s="25" t="str">
        <f>Sheet1!C447</f>
        <v>WIN</v>
      </c>
      <c r="S447" s="25" t="str">
        <f>Sheet1!N447</f>
        <v>4132 WM+ HCM Thửa 526, P. Phú Thuận</v>
      </c>
      <c r="V447" s="25" t="str">
        <f t="shared" si="39"/>
        <v>4132 WM+ HCM Thửa 526, P. Phú Thuận</v>
      </c>
      <c r="Y447" s="25" t="str">
        <f>Sheet1!X447</f>
        <v>GXD500</v>
      </c>
      <c r="AB447" s="24" t="s">
        <v>2229</v>
      </c>
      <c r="AC447" s="24" t="s">
        <v>2230</v>
      </c>
      <c r="AE447" s="29">
        <f>Sheet1!U447</f>
        <v>2</v>
      </c>
      <c r="AG447" s="29">
        <f>Sheet1!T447</f>
        <v>111606</v>
      </c>
      <c r="AH447" s="30">
        <f t="shared" si="40"/>
        <v>223212</v>
      </c>
      <c r="AL447" s="32">
        <v>8</v>
      </c>
      <c r="AN447" s="29">
        <f t="shared" si="41"/>
        <v>17856.96</v>
      </c>
      <c r="AO447" s="33" t="s">
        <v>2231</v>
      </c>
      <c r="AQ447" s="34" t="s">
        <v>2232</v>
      </c>
      <c r="AR447" s="34" t="s">
        <v>2233</v>
      </c>
      <c r="AS447" s="34" t="s">
        <v>2234</v>
      </c>
    </row>
    <row r="448" spans="3:45">
      <c r="C448" s="23" t="str">
        <f>VLOOKUP(O448,'[1]mã đối tượng'!$C:$F,4,0)</f>
        <v>N</v>
      </c>
      <c r="D448" s="24" t="s">
        <v>848</v>
      </c>
      <c r="E448" s="24" t="s">
        <v>24</v>
      </c>
      <c r="F448" s="37">
        <f>Sheet1!E448</f>
        <v>45894.5056630787</v>
      </c>
      <c r="G448" s="37">
        <f>Sheet1!F448</f>
        <v>45894.5056630787</v>
      </c>
      <c r="H448" s="25">
        <f>Sheet1!B448</f>
        <v>9105849010</v>
      </c>
      <c r="I448" s="37">
        <f t="shared" si="36"/>
        <v>45894.5056630787</v>
      </c>
      <c r="J448" s="25" t="str">
        <f t="shared" si="37"/>
        <v>NKHT2508/03266</v>
      </c>
      <c r="K448" s="77">
        <v>3266</v>
      </c>
      <c r="L448" s="27" t="s">
        <v>25</v>
      </c>
      <c r="M448" s="25" t="str">
        <f>Sheet1!A448</f>
        <v>00135387</v>
      </c>
      <c r="N448" s="28">
        <f t="shared" si="38"/>
        <v>45894.5056630787</v>
      </c>
      <c r="O448" s="25" t="str">
        <f>Sheet1!C448</f>
        <v>WIN</v>
      </c>
      <c r="S448" s="25" t="str">
        <f>Sheet1!N448</f>
        <v>4132 WM+ HCM Thửa 526, P. Phú Thuận</v>
      </c>
      <c r="V448" s="25" t="str">
        <f t="shared" si="39"/>
        <v>4132 WM+ HCM Thửa 526, P. Phú Thuận</v>
      </c>
      <c r="Y448" s="25" t="str">
        <f>Sheet1!X448</f>
        <v>GTLX250G</v>
      </c>
      <c r="AB448" s="24" t="s">
        <v>2229</v>
      </c>
      <c r="AC448" s="24" t="s">
        <v>2230</v>
      </c>
      <c r="AE448" s="29">
        <f>Sheet1!U448</f>
        <v>2</v>
      </c>
      <c r="AG448" s="29">
        <f>Sheet1!T448</f>
        <v>50182</v>
      </c>
      <c r="AH448" s="30">
        <f t="shared" si="40"/>
        <v>100364</v>
      </c>
      <c r="AL448" s="32">
        <v>8</v>
      </c>
      <c r="AN448" s="29">
        <f t="shared" si="41"/>
        <v>8029.12</v>
      </c>
      <c r="AO448" s="33" t="s">
        <v>2231</v>
      </c>
      <c r="AQ448" s="34" t="s">
        <v>2232</v>
      </c>
      <c r="AR448" s="34" t="s">
        <v>2233</v>
      </c>
      <c r="AS448" s="34" t="s">
        <v>2234</v>
      </c>
    </row>
    <row r="449" spans="3:45">
      <c r="C449" s="23" t="str">
        <f>VLOOKUP(O449,'[1]mã đối tượng'!$C:$F,4,0)</f>
        <v>N</v>
      </c>
      <c r="D449" s="24" t="s">
        <v>848</v>
      </c>
      <c r="E449" s="24" t="s">
        <v>24</v>
      </c>
      <c r="F449" s="37">
        <f>Sheet1!E449</f>
        <v>45894.5056630787</v>
      </c>
      <c r="G449" s="37">
        <f>Sheet1!F449</f>
        <v>45894.5056630787</v>
      </c>
      <c r="H449" s="25">
        <f>Sheet1!B449</f>
        <v>9105849010</v>
      </c>
      <c r="I449" s="37">
        <f t="shared" si="36"/>
        <v>45894.5056630787</v>
      </c>
      <c r="J449" s="25" t="str">
        <f t="shared" si="37"/>
        <v>NKHT2508/03267</v>
      </c>
      <c r="K449" s="77">
        <v>3267</v>
      </c>
      <c r="L449" s="27" t="s">
        <v>25</v>
      </c>
      <c r="M449" s="25" t="str">
        <f>Sheet1!A449</f>
        <v>00135387</v>
      </c>
      <c r="N449" s="28">
        <f t="shared" si="38"/>
        <v>45894.5056630787</v>
      </c>
      <c r="O449" s="25" t="str">
        <f>Sheet1!C449</f>
        <v>WIN</v>
      </c>
      <c r="S449" s="25" t="str">
        <f>Sheet1!N449</f>
        <v>4132 WM+ HCM Thửa 526, P. Phú Thuận</v>
      </c>
      <c r="V449" s="25" t="str">
        <f t="shared" si="39"/>
        <v>4132 WM+ HCM Thửa 526, P. Phú Thuận</v>
      </c>
      <c r="Y449" s="25" t="str">
        <f>Sheet1!X449</f>
        <v>MNH250</v>
      </c>
      <c r="AB449" s="24" t="s">
        <v>2229</v>
      </c>
      <c r="AC449" s="24" t="s">
        <v>2230</v>
      </c>
      <c r="AE449" s="29">
        <f>Sheet1!U449</f>
        <v>2</v>
      </c>
      <c r="AG449" s="29">
        <f>Sheet1!T449</f>
        <v>46000</v>
      </c>
      <c r="AH449" s="30">
        <f t="shared" si="40"/>
        <v>92000</v>
      </c>
      <c r="AL449" s="32">
        <v>8</v>
      </c>
      <c r="AN449" s="29">
        <f t="shared" si="41"/>
        <v>7360</v>
      </c>
      <c r="AO449" s="33" t="s">
        <v>2231</v>
      </c>
      <c r="AQ449" s="34" t="s">
        <v>2232</v>
      </c>
      <c r="AR449" s="34" t="s">
        <v>2233</v>
      </c>
      <c r="AS449" s="34" t="s">
        <v>2234</v>
      </c>
    </row>
    <row r="450" spans="3:45">
      <c r="C450" s="23" t="str">
        <f>VLOOKUP(O450,'[1]mã đối tượng'!$C:$F,4,0)</f>
        <v>B</v>
      </c>
      <c r="D450" s="24" t="s">
        <v>848</v>
      </c>
      <c r="E450" s="24" t="s">
        <v>24</v>
      </c>
      <c r="F450" s="37">
        <f>Sheet1!E450</f>
        <v>45894.505670682898</v>
      </c>
      <c r="G450" s="37">
        <f>Sheet1!F450</f>
        <v>45894.505670682898</v>
      </c>
      <c r="H450" s="25">
        <f>Sheet1!B450</f>
        <v>9105849019</v>
      </c>
      <c r="I450" s="37">
        <f t="shared" si="36"/>
        <v>45894.505670682898</v>
      </c>
      <c r="J450" s="25" t="str">
        <f t="shared" si="37"/>
        <v>NKHT2508/03268</v>
      </c>
      <c r="K450" s="77">
        <v>3268</v>
      </c>
      <c r="L450" s="27" t="s">
        <v>25</v>
      </c>
      <c r="M450" s="25" t="str">
        <f>Sheet1!A450</f>
        <v>00028452</v>
      </c>
      <c r="N450" s="28">
        <f t="shared" si="38"/>
        <v>45894.505670682898</v>
      </c>
      <c r="O450" s="25" t="str">
        <f>Sheet1!C450</f>
        <v>WIN-020</v>
      </c>
      <c r="S450" s="25" t="str">
        <f>Sheet1!N450</f>
        <v>5603 WM+ THA 593 Trần Phú</v>
      </c>
      <c r="V450" s="25" t="str">
        <f t="shared" si="39"/>
        <v>5603 WM+ THA 593 Trần Phú</v>
      </c>
      <c r="Y450" s="25" t="str">
        <f>Sheet1!X450</f>
        <v>CN300</v>
      </c>
      <c r="AB450" s="24" t="s">
        <v>2229</v>
      </c>
      <c r="AC450" s="24" t="s">
        <v>2230</v>
      </c>
      <c r="AE450" s="29">
        <f>Sheet1!U450</f>
        <v>1</v>
      </c>
      <c r="AG450" s="29">
        <f>Sheet1!T450</f>
        <v>70950</v>
      </c>
      <c r="AH450" s="30">
        <f t="shared" si="40"/>
        <v>70950</v>
      </c>
      <c r="AL450" s="32">
        <v>8</v>
      </c>
      <c r="AN450" s="29">
        <f t="shared" si="41"/>
        <v>5676</v>
      </c>
      <c r="AO450" s="33" t="s">
        <v>2231</v>
      </c>
      <c r="AQ450" s="34" t="s">
        <v>2232</v>
      </c>
      <c r="AR450" s="34" t="s">
        <v>2233</v>
      </c>
      <c r="AS450" s="34" t="s">
        <v>2234</v>
      </c>
    </row>
    <row r="451" spans="3:45">
      <c r="C451" s="23" t="str">
        <f>VLOOKUP(O451,'[1]mã đối tượng'!$C:$F,4,0)</f>
        <v>B</v>
      </c>
      <c r="D451" s="24" t="s">
        <v>848</v>
      </c>
      <c r="E451" s="24" t="s">
        <v>24</v>
      </c>
      <c r="F451" s="37">
        <f>Sheet1!E451</f>
        <v>45894.505670682898</v>
      </c>
      <c r="G451" s="37">
        <f>Sheet1!F451</f>
        <v>45894.505670682898</v>
      </c>
      <c r="H451" s="25">
        <f>Sheet1!B451</f>
        <v>9105849019</v>
      </c>
      <c r="I451" s="37">
        <f t="shared" ref="I451:I514" si="42">G451</f>
        <v>45894.505670682898</v>
      </c>
      <c r="J451" s="25" t="str">
        <f t="shared" ref="J451:J514" si="43">"NKHT2508/0"&amp;VALUE(K451)</f>
        <v>NKHT2508/03269</v>
      </c>
      <c r="K451" s="77">
        <v>3269</v>
      </c>
      <c r="L451" s="27" t="s">
        <v>25</v>
      </c>
      <c r="M451" s="25" t="str">
        <f>Sheet1!A451</f>
        <v>00028452</v>
      </c>
      <c r="N451" s="28">
        <f t="shared" ref="N451:N514" si="44">G451</f>
        <v>45894.505670682898</v>
      </c>
      <c r="O451" s="25" t="str">
        <f>Sheet1!C451</f>
        <v>WIN-020</v>
      </c>
      <c r="S451" s="25" t="str">
        <f>Sheet1!N451</f>
        <v>5603 WM+ THA 593 Trần Phú</v>
      </c>
      <c r="V451" s="25" t="str">
        <f t="shared" ref="V451:V514" si="45">S451</f>
        <v>5603 WM+ THA 593 Trần Phú</v>
      </c>
      <c r="Y451" s="25" t="str">
        <f>Sheet1!X451</f>
        <v>GM500</v>
      </c>
      <c r="AB451" s="24" t="s">
        <v>2229</v>
      </c>
      <c r="AC451" s="24" t="s">
        <v>2230</v>
      </c>
      <c r="AE451" s="29">
        <f>Sheet1!U451</f>
        <v>1</v>
      </c>
      <c r="AG451" s="29">
        <f>Sheet1!T451</f>
        <v>111058</v>
      </c>
      <c r="AH451" s="30">
        <f t="shared" ref="AH451:AH514" si="46">AE451*AG451</f>
        <v>111058</v>
      </c>
      <c r="AL451" s="32">
        <v>8</v>
      </c>
      <c r="AN451" s="29">
        <f t="shared" ref="AN451:AN514" si="47">AH451*8%</f>
        <v>8884.64</v>
      </c>
      <c r="AO451" s="33" t="s">
        <v>2231</v>
      </c>
      <c r="AQ451" s="34" t="s">
        <v>2232</v>
      </c>
      <c r="AR451" s="34" t="s">
        <v>2233</v>
      </c>
      <c r="AS451" s="34" t="s">
        <v>2234</v>
      </c>
    </row>
    <row r="452" spans="3:45">
      <c r="C452" s="23" t="str">
        <f>VLOOKUP(O452,'[1]mã đối tượng'!$C:$F,4,0)</f>
        <v>B</v>
      </c>
      <c r="D452" s="24" t="s">
        <v>848</v>
      </c>
      <c r="E452" s="24" t="s">
        <v>24</v>
      </c>
      <c r="F452" s="37">
        <f>Sheet1!E452</f>
        <v>45894.507461921297</v>
      </c>
      <c r="G452" s="37">
        <f>Sheet1!F452</f>
        <v>45894.507461921297</v>
      </c>
      <c r="H452" s="25">
        <f>Sheet1!B452</f>
        <v>9105849037</v>
      </c>
      <c r="I452" s="37">
        <f t="shared" si="42"/>
        <v>45894.507461921297</v>
      </c>
      <c r="J452" s="25" t="str">
        <f t="shared" si="43"/>
        <v>NKHT2508/03270</v>
      </c>
      <c r="K452" s="77">
        <v>3270</v>
      </c>
      <c r="L452" s="27" t="s">
        <v>25</v>
      </c>
      <c r="M452" s="25" t="str">
        <f>Sheet1!A452</f>
        <v>00040216</v>
      </c>
      <c r="N452" s="28">
        <f t="shared" si="44"/>
        <v>45894.507461921297</v>
      </c>
      <c r="O452" s="25" t="str">
        <f>Sheet1!C452</f>
        <v>WIN-007</v>
      </c>
      <c r="S452" s="25" t="str">
        <f>Sheet1!N452</f>
        <v>4333 WM+ QNH 86 Trần Phú</v>
      </c>
      <c r="V452" s="25" t="str">
        <f t="shared" si="45"/>
        <v>4333 WM+ QNH 86 Trần Phú</v>
      </c>
      <c r="Y452" s="25" t="str">
        <f>Sheet1!X452</f>
        <v>GM500</v>
      </c>
      <c r="AB452" s="24" t="s">
        <v>2229</v>
      </c>
      <c r="AC452" s="24" t="s">
        <v>2230</v>
      </c>
      <c r="AE452" s="29">
        <f>Sheet1!U452</f>
        <v>2</v>
      </c>
      <c r="AG452" s="29">
        <f>Sheet1!T452</f>
        <v>111058</v>
      </c>
      <c r="AH452" s="30">
        <f t="shared" si="46"/>
        <v>222116</v>
      </c>
      <c r="AL452" s="32">
        <v>8</v>
      </c>
      <c r="AN452" s="29">
        <f t="shared" si="47"/>
        <v>17769.28</v>
      </c>
      <c r="AO452" s="33" t="s">
        <v>2231</v>
      </c>
      <c r="AQ452" s="34" t="s">
        <v>2232</v>
      </c>
      <c r="AR452" s="34" t="s">
        <v>2233</v>
      </c>
      <c r="AS452" s="34" t="s">
        <v>2234</v>
      </c>
    </row>
    <row r="453" spans="3:45">
      <c r="C453" s="23" t="str">
        <f>VLOOKUP(O453,'[1]mã đối tượng'!$C:$F,4,0)</f>
        <v>B</v>
      </c>
      <c r="D453" s="24" t="s">
        <v>848</v>
      </c>
      <c r="E453" s="24" t="s">
        <v>24</v>
      </c>
      <c r="F453" s="37">
        <f>Sheet1!E453</f>
        <v>45894.507461921297</v>
      </c>
      <c r="G453" s="37">
        <f>Sheet1!F453</f>
        <v>45894.507461921297</v>
      </c>
      <c r="H453" s="25">
        <f>Sheet1!B453</f>
        <v>9105849037</v>
      </c>
      <c r="I453" s="37">
        <f t="shared" si="42"/>
        <v>45894.507461921297</v>
      </c>
      <c r="J453" s="25" t="str">
        <f t="shared" si="43"/>
        <v>NKHT2508/03271</v>
      </c>
      <c r="K453" s="77">
        <v>3271</v>
      </c>
      <c r="L453" s="27" t="s">
        <v>25</v>
      </c>
      <c r="M453" s="25" t="str">
        <f>Sheet1!A453</f>
        <v>00040216</v>
      </c>
      <c r="N453" s="28">
        <f t="shared" si="44"/>
        <v>45894.507461921297</v>
      </c>
      <c r="O453" s="25" t="str">
        <f>Sheet1!C453</f>
        <v>WIN-007</v>
      </c>
      <c r="S453" s="25" t="str">
        <f>Sheet1!N453</f>
        <v>4333 WM+ QNH 86 Trần Phú</v>
      </c>
      <c r="V453" s="25" t="str">
        <f t="shared" si="45"/>
        <v>4333 WM+ QNH 86 Trần Phú</v>
      </c>
      <c r="Y453" s="25" t="str">
        <f>Sheet1!X453</f>
        <v>CN300</v>
      </c>
      <c r="AB453" s="24" t="s">
        <v>2229</v>
      </c>
      <c r="AC453" s="24" t="s">
        <v>2230</v>
      </c>
      <c r="AE453" s="29">
        <f>Sheet1!U453</f>
        <v>2</v>
      </c>
      <c r="AG453" s="29">
        <f>Sheet1!T453</f>
        <v>70950</v>
      </c>
      <c r="AH453" s="30">
        <f t="shared" si="46"/>
        <v>141900</v>
      </c>
      <c r="AL453" s="32">
        <v>8</v>
      </c>
      <c r="AN453" s="29">
        <f t="shared" si="47"/>
        <v>11352</v>
      </c>
      <c r="AO453" s="33" t="s">
        <v>2231</v>
      </c>
      <c r="AQ453" s="34" t="s">
        <v>2232</v>
      </c>
      <c r="AR453" s="34" t="s">
        <v>2233</v>
      </c>
      <c r="AS453" s="34" t="s">
        <v>2234</v>
      </c>
    </row>
    <row r="454" spans="3:45">
      <c r="C454" s="23" t="str">
        <f>VLOOKUP(O454,'[1]mã đối tượng'!$C:$F,4,0)</f>
        <v>B</v>
      </c>
      <c r="D454" s="24" t="s">
        <v>848</v>
      </c>
      <c r="E454" s="24" t="s">
        <v>24</v>
      </c>
      <c r="F454" s="37">
        <f>Sheet1!E454</f>
        <v>45894.507461921297</v>
      </c>
      <c r="G454" s="37">
        <f>Sheet1!F454</f>
        <v>45894.507461921297</v>
      </c>
      <c r="H454" s="25">
        <f>Sheet1!B454</f>
        <v>9105849037</v>
      </c>
      <c r="I454" s="37">
        <f t="shared" si="42"/>
        <v>45894.507461921297</v>
      </c>
      <c r="J454" s="25" t="str">
        <f t="shared" si="43"/>
        <v>NKHT2508/03272</v>
      </c>
      <c r="K454" s="77">
        <v>3272</v>
      </c>
      <c r="L454" s="27" t="s">
        <v>25</v>
      </c>
      <c r="M454" s="25" t="str">
        <f>Sheet1!A454</f>
        <v>00040216</v>
      </c>
      <c r="N454" s="28">
        <f t="shared" si="44"/>
        <v>45894.507461921297</v>
      </c>
      <c r="O454" s="25" t="str">
        <f>Sheet1!C454</f>
        <v>WIN-007</v>
      </c>
      <c r="S454" s="25" t="str">
        <f>Sheet1!N454</f>
        <v>4333 WM+ QNH 86 Trần Phú</v>
      </c>
      <c r="V454" s="25" t="str">
        <f t="shared" si="45"/>
        <v>4333 WM+ QNH 86 Trần Phú</v>
      </c>
      <c r="Y454" s="25" t="str">
        <f>Sheet1!X454</f>
        <v>CC300</v>
      </c>
      <c r="AB454" s="24" t="s">
        <v>2229</v>
      </c>
      <c r="AC454" s="24" t="s">
        <v>2230</v>
      </c>
      <c r="AE454" s="29">
        <f>Sheet1!U454</f>
        <v>1</v>
      </c>
      <c r="AG454" s="29">
        <f>Sheet1!T454</f>
        <v>74250</v>
      </c>
      <c r="AH454" s="30">
        <f t="shared" si="46"/>
        <v>74250</v>
      </c>
      <c r="AL454" s="32">
        <v>8</v>
      </c>
      <c r="AN454" s="29">
        <f t="shared" si="47"/>
        <v>5940</v>
      </c>
      <c r="AO454" s="33" t="s">
        <v>2231</v>
      </c>
      <c r="AQ454" s="34" t="s">
        <v>2232</v>
      </c>
      <c r="AR454" s="34" t="s">
        <v>2233</v>
      </c>
      <c r="AS454" s="34" t="s">
        <v>2234</v>
      </c>
    </row>
    <row r="455" spans="3:45">
      <c r="C455" s="23" t="str">
        <f>VLOOKUP(O455,'[1]mã đối tượng'!$C:$F,4,0)</f>
        <v>B</v>
      </c>
      <c r="D455" s="24" t="s">
        <v>848</v>
      </c>
      <c r="E455" s="24" t="s">
        <v>24</v>
      </c>
      <c r="F455" s="37">
        <f>Sheet1!E455</f>
        <v>45894.510225196798</v>
      </c>
      <c r="G455" s="37">
        <f>Sheet1!F455</f>
        <v>45894.510225196798</v>
      </c>
      <c r="H455" s="25">
        <f>Sheet1!B455</f>
        <v>9105849043</v>
      </c>
      <c r="I455" s="37">
        <f t="shared" si="42"/>
        <v>45894.510225196798</v>
      </c>
      <c r="J455" s="25" t="str">
        <f t="shared" si="43"/>
        <v>NKHT2508/03273</v>
      </c>
      <c r="K455" s="77">
        <v>3273</v>
      </c>
      <c r="L455" s="27" t="s">
        <v>25</v>
      </c>
      <c r="M455" s="25" t="str">
        <f>Sheet1!A455</f>
        <v>00414318</v>
      </c>
      <c r="N455" s="28">
        <f t="shared" si="44"/>
        <v>45894.510225196798</v>
      </c>
      <c r="O455" s="25" t="str">
        <f>Sheet1!C455</f>
        <v>WIN-002</v>
      </c>
      <c r="S455" s="25" t="str">
        <f>Sheet1!N455</f>
        <v>2AFW WM+ HNI Thôn Đìa, Xã Nam Hồng</v>
      </c>
      <c r="V455" s="25" t="str">
        <f t="shared" si="45"/>
        <v>2AFW WM+ HNI Thôn Đìa, Xã Nam Hồng</v>
      </c>
      <c r="Y455" s="25" t="str">
        <f>Sheet1!X455</f>
        <v>GTLX250G</v>
      </c>
      <c r="AB455" s="24" t="s">
        <v>2229</v>
      </c>
      <c r="AC455" s="24" t="s">
        <v>2230</v>
      </c>
      <c r="AE455" s="29">
        <f>Sheet1!U455</f>
        <v>2</v>
      </c>
      <c r="AG455" s="29">
        <f>Sheet1!T455</f>
        <v>50182</v>
      </c>
      <c r="AH455" s="30">
        <f t="shared" si="46"/>
        <v>100364</v>
      </c>
      <c r="AL455" s="32">
        <v>8</v>
      </c>
      <c r="AN455" s="29">
        <f t="shared" si="47"/>
        <v>8029.12</v>
      </c>
      <c r="AO455" s="33" t="s">
        <v>2231</v>
      </c>
      <c r="AQ455" s="34" t="s">
        <v>2232</v>
      </c>
      <c r="AR455" s="34" t="s">
        <v>2233</v>
      </c>
      <c r="AS455" s="34" t="s">
        <v>2234</v>
      </c>
    </row>
    <row r="456" spans="3:45">
      <c r="C456" s="23" t="str">
        <f>VLOOKUP(O456,'[1]mã đối tượng'!$C:$F,4,0)</f>
        <v>N</v>
      </c>
      <c r="D456" s="24" t="s">
        <v>848</v>
      </c>
      <c r="E456" s="24" t="s">
        <v>24</v>
      </c>
      <c r="F456" s="37">
        <f>Sheet1!E456</f>
        <v>45894.510667280098</v>
      </c>
      <c r="G456" s="37">
        <f>Sheet1!F456</f>
        <v>45894.510667280098</v>
      </c>
      <c r="H456" s="25">
        <f>Sheet1!B456</f>
        <v>9105849063</v>
      </c>
      <c r="I456" s="37">
        <f t="shared" si="42"/>
        <v>45894.510667280098</v>
      </c>
      <c r="J456" s="25" t="str">
        <f t="shared" si="43"/>
        <v>NKHT2508/03274</v>
      </c>
      <c r="K456" s="77">
        <v>3274</v>
      </c>
      <c r="L456" s="27" t="s">
        <v>25</v>
      </c>
      <c r="M456" s="25" t="str">
        <f>Sheet1!A456</f>
        <v>00135395</v>
      </c>
      <c r="N456" s="28">
        <f t="shared" si="44"/>
        <v>45894.510667280098</v>
      </c>
      <c r="O456" s="25" t="str">
        <f>Sheet1!C456</f>
        <v>WIN</v>
      </c>
      <c r="S456" s="25" t="str">
        <f>Sheet1!N456</f>
        <v>6164 WM+ HCM C-S6, Block CS, Diamond Riv</v>
      </c>
      <c r="V456" s="25" t="str">
        <f t="shared" si="45"/>
        <v>6164 WM+ HCM C-S6, Block CS, Diamond Riv</v>
      </c>
      <c r="Y456" s="25" t="str">
        <f>Sheet1!X456</f>
        <v>CGM300</v>
      </c>
      <c r="AB456" s="24" t="s">
        <v>2229</v>
      </c>
      <c r="AC456" s="24" t="s">
        <v>2230</v>
      </c>
      <c r="AE456" s="29">
        <f>Sheet1!U456</f>
        <v>3</v>
      </c>
      <c r="AG456" s="29">
        <f>Sheet1!T456</f>
        <v>73431</v>
      </c>
      <c r="AH456" s="30">
        <f t="shared" si="46"/>
        <v>220293</v>
      </c>
      <c r="AL456" s="32">
        <v>8</v>
      </c>
      <c r="AN456" s="29">
        <f t="shared" si="47"/>
        <v>17623.439999999999</v>
      </c>
      <c r="AO456" s="33" t="s">
        <v>2231</v>
      </c>
      <c r="AQ456" s="34" t="s">
        <v>2232</v>
      </c>
      <c r="AR456" s="34" t="s">
        <v>2233</v>
      </c>
      <c r="AS456" s="34" t="s">
        <v>2234</v>
      </c>
    </row>
    <row r="457" spans="3:45">
      <c r="C457" s="23" t="str">
        <f>VLOOKUP(O457,'[1]mã đối tượng'!$C:$F,4,0)</f>
        <v>N</v>
      </c>
      <c r="D457" s="24" t="s">
        <v>848</v>
      </c>
      <c r="E457" s="24" t="s">
        <v>24</v>
      </c>
      <c r="F457" s="37">
        <f>Sheet1!E457</f>
        <v>45894.510667280098</v>
      </c>
      <c r="G457" s="37">
        <f>Sheet1!F457</f>
        <v>45894.510667280098</v>
      </c>
      <c r="H457" s="25">
        <f>Sheet1!B457</f>
        <v>9105849063</v>
      </c>
      <c r="I457" s="37">
        <f t="shared" si="42"/>
        <v>45894.510667280098</v>
      </c>
      <c r="J457" s="25" t="str">
        <f t="shared" si="43"/>
        <v>NKHT2508/03275</v>
      </c>
      <c r="K457" s="77">
        <v>3275</v>
      </c>
      <c r="L457" s="27" t="s">
        <v>25</v>
      </c>
      <c r="M457" s="25" t="str">
        <f>Sheet1!A457</f>
        <v>00135395</v>
      </c>
      <c r="N457" s="28">
        <f t="shared" si="44"/>
        <v>45894.510667280098</v>
      </c>
      <c r="O457" s="25" t="str">
        <f>Sheet1!C457</f>
        <v>WIN</v>
      </c>
      <c r="S457" s="25" t="str">
        <f>Sheet1!N457</f>
        <v>6164 WM+ HCM C-S6, Block CS, Diamond Riv</v>
      </c>
      <c r="V457" s="25" t="str">
        <f t="shared" si="45"/>
        <v>6164 WM+ HCM C-S6, Block CS, Diamond Riv</v>
      </c>
      <c r="Y457" s="25" t="str">
        <f>Sheet1!X457</f>
        <v>GM500</v>
      </c>
      <c r="AB457" s="24" t="s">
        <v>2229</v>
      </c>
      <c r="AC457" s="24" t="s">
        <v>2230</v>
      </c>
      <c r="AE457" s="29">
        <f>Sheet1!U457</f>
        <v>3</v>
      </c>
      <c r="AG457" s="29">
        <f>Sheet1!T457</f>
        <v>111058</v>
      </c>
      <c r="AH457" s="30">
        <f t="shared" si="46"/>
        <v>333174</v>
      </c>
      <c r="AL457" s="32">
        <v>8</v>
      </c>
      <c r="AN457" s="29">
        <f t="shared" si="47"/>
        <v>26653.920000000002</v>
      </c>
      <c r="AO457" s="33" t="s">
        <v>2231</v>
      </c>
      <c r="AQ457" s="34" t="s">
        <v>2232</v>
      </c>
      <c r="AR457" s="34" t="s">
        <v>2233</v>
      </c>
      <c r="AS457" s="34" t="s">
        <v>2234</v>
      </c>
    </row>
    <row r="458" spans="3:45">
      <c r="C458" s="23" t="str">
        <f>VLOOKUP(O458,'[1]mã đối tượng'!$C:$F,4,0)</f>
        <v>N</v>
      </c>
      <c r="D458" s="24" t="s">
        <v>848</v>
      </c>
      <c r="E458" s="24" t="s">
        <v>24</v>
      </c>
      <c r="F458" s="37">
        <f>Sheet1!E458</f>
        <v>45894.510667280098</v>
      </c>
      <c r="G458" s="37">
        <f>Sheet1!F458</f>
        <v>45894.510667280098</v>
      </c>
      <c r="H458" s="25">
        <f>Sheet1!B458</f>
        <v>9105849063</v>
      </c>
      <c r="I458" s="37">
        <f t="shared" si="42"/>
        <v>45894.510667280098</v>
      </c>
      <c r="J458" s="25" t="str">
        <f t="shared" si="43"/>
        <v>NKHT2508/03276</v>
      </c>
      <c r="K458" s="77">
        <v>3276</v>
      </c>
      <c r="L458" s="27" t="s">
        <v>25</v>
      </c>
      <c r="M458" s="25" t="str">
        <f>Sheet1!A458</f>
        <v>00135395</v>
      </c>
      <c r="N458" s="28">
        <f t="shared" si="44"/>
        <v>45894.510667280098</v>
      </c>
      <c r="O458" s="25" t="str">
        <f>Sheet1!C458</f>
        <v>WIN</v>
      </c>
      <c r="S458" s="25" t="str">
        <f>Sheet1!N458</f>
        <v>6164 WM+ HCM C-S6, Block CS, Diamond Riv</v>
      </c>
      <c r="V458" s="25" t="str">
        <f t="shared" si="45"/>
        <v>6164 WM+ HCM C-S6, Block CS, Diamond Riv</v>
      </c>
      <c r="Y458" s="25" t="str">
        <f>Sheet1!X458</f>
        <v>TH200</v>
      </c>
      <c r="AB458" s="24" t="s">
        <v>2229</v>
      </c>
      <c r="AC458" s="24" t="s">
        <v>2230</v>
      </c>
      <c r="AE458" s="29">
        <f>Sheet1!U458</f>
        <v>1</v>
      </c>
      <c r="AG458" s="29">
        <f>Sheet1!T458</f>
        <v>55595</v>
      </c>
      <c r="AH458" s="30">
        <f t="shared" si="46"/>
        <v>55595</v>
      </c>
      <c r="AL458" s="32">
        <v>8</v>
      </c>
      <c r="AN458" s="29">
        <f t="shared" si="47"/>
        <v>4447.6000000000004</v>
      </c>
      <c r="AO458" s="33" t="s">
        <v>2231</v>
      </c>
      <c r="AQ458" s="34" t="s">
        <v>2232</v>
      </c>
      <c r="AR458" s="34" t="s">
        <v>2233</v>
      </c>
      <c r="AS458" s="34" t="s">
        <v>2234</v>
      </c>
    </row>
    <row r="459" spans="3:45">
      <c r="C459" s="23" t="str">
        <f>VLOOKUP(O459,'[1]mã đối tượng'!$C:$F,4,0)</f>
        <v>N</v>
      </c>
      <c r="D459" s="24" t="s">
        <v>848</v>
      </c>
      <c r="E459" s="24" t="s">
        <v>24</v>
      </c>
      <c r="F459" s="37">
        <f>Sheet1!E459</f>
        <v>45894.510667280098</v>
      </c>
      <c r="G459" s="37">
        <f>Sheet1!F459</f>
        <v>45894.510667280098</v>
      </c>
      <c r="H459" s="25">
        <f>Sheet1!B459</f>
        <v>9105849063</v>
      </c>
      <c r="I459" s="37">
        <f t="shared" si="42"/>
        <v>45894.510667280098</v>
      </c>
      <c r="J459" s="25" t="str">
        <f t="shared" si="43"/>
        <v>NKHT2508/03277</v>
      </c>
      <c r="K459" s="77">
        <v>3277</v>
      </c>
      <c r="L459" s="27" t="s">
        <v>25</v>
      </c>
      <c r="M459" s="25" t="str">
        <f>Sheet1!A459</f>
        <v>00135395</v>
      </c>
      <c r="N459" s="28">
        <f t="shared" si="44"/>
        <v>45894.510667280098</v>
      </c>
      <c r="O459" s="25" t="str">
        <f>Sheet1!C459</f>
        <v>WIN</v>
      </c>
      <c r="S459" s="25" t="str">
        <f>Sheet1!N459</f>
        <v>6164 WM+ HCM C-S6, Block CS, Diamond Riv</v>
      </c>
      <c r="V459" s="25" t="str">
        <f t="shared" si="45"/>
        <v>6164 WM+ HCM C-S6, Block CS, Diamond Riv</v>
      </c>
      <c r="Y459" s="25" t="str">
        <f>Sheet1!X459</f>
        <v>GXD500</v>
      </c>
      <c r="AB459" s="24" t="s">
        <v>2229</v>
      </c>
      <c r="AC459" s="24" t="s">
        <v>2230</v>
      </c>
      <c r="AE459" s="29">
        <f>Sheet1!U459</f>
        <v>2</v>
      </c>
      <c r="AG459" s="29">
        <f>Sheet1!T459</f>
        <v>111606</v>
      </c>
      <c r="AH459" s="30">
        <f t="shared" si="46"/>
        <v>223212</v>
      </c>
      <c r="AL459" s="32">
        <v>8</v>
      </c>
      <c r="AN459" s="29">
        <f t="shared" si="47"/>
        <v>17856.96</v>
      </c>
      <c r="AO459" s="33" t="s">
        <v>2231</v>
      </c>
      <c r="AQ459" s="34" t="s">
        <v>2232</v>
      </c>
      <c r="AR459" s="34" t="s">
        <v>2233</v>
      </c>
      <c r="AS459" s="34" t="s">
        <v>2234</v>
      </c>
    </row>
    <row r="460" spans="3:45">
      <c r="C460" s="23" t="str">
        <f>VLOOKUP(O460,'[1]mã đối tượng'!$C:$F,4,0)</f>
        <v>N</v>
      </c>
      <c r="D460" s="24" t="s">
        <v>848</v>
      </c>
      <c r="E460" s="24" t="s">
        <v>24</v>
      </c>
      <c r="F460" s="37">
        <f>Sheet1!E460</f>
        <v>45894.510667280098</v>
      </c>
      <c r="G460" s="37">
        <f>Sheet1!F460</f>
        <v>45894.510667280098</v>
      </c>
      <c r="H460" s="25">
        <f>Sheet1!B460</f>
        <v>9105849063</v>
      </c>
      <c r="I460" s="37">
        <f t="shared" si="42"/>
        <v>45894.510667280098</v>
      </c>
      <c r="J460" s="25" t="str">
        <f t="shared" si="43"/>
        <v>NKHT2508/03278</v>
      </c>
      <c r="K460" s="77">
        <v>3278</v>
      </c>
      <c r="L460" s="27" t="s">
        <v>25</v>
      </c>
      <c r="M460" s="25" t="str">
        <f>Sheet1!A460</f>
        <v>00135395</v>
      </c>
      <c r="N460" s="28">
        <f t="shared" si="44"/>
        <v>45894.510667280098</v>
      </c>
      <c r="O460" s="25" t="str">
        <f>Sheet1!C460</f>
        <v>WIN</v>
      </c>
      <c r="S460" s="25" t="str">
        <f>Sheet1!N460</f>
        <v>6164 WM+ HCM C-S6, Block CS, Diamond Riv</v>
      </c>
      <c r="V460" s="25" t="str">
        <f t="shared" si="45"/>
        <v>6164 WM+ HCM C-S6, Block CS, Diamond Riv</v>
      </c>
      <c r="Y460" s="25" t="str">
        <f>Sheet1!X460</f>
        <v>MNH250</v>
      </c>
      <c r="AB460" s="24" t="s">
        <v>2229</v>
      </c>
      <c r="AC460" s="24" t="s">
        <v>2230</v>
      </c>
      <c r="AE460" s="29">
        <f>Sheet1!U460</f>
        <v>2</v>
      </c>
      <c r="AG460" s="29">
        <f>Sheet1!T460</f>
        <v>46000</v>
      </c>
      <c r="AH460" s="30">
        <f t="shared" si="46"/>
        <v>92000</v>
      </c>
      <c r="AL460" s="32">
        <v>8</v>
      </c>
      <c r="AN460" s="29">
        <f t="shared" si="47"/>
        <v>7360</v>
      </c>
      <c r="AO460" s="33" t="s">
        <v>2231</v>
      </c>
      <c r="AQ460" s="34" t="s">
        <v>2232</v>
      </c>
      <c r="AR460" s="34" t="s">
        <v>2233</v>
      </c>
      <c r="AS460" s="34" t="s">
        <v>2234</v>
      </c>
    </row>
    <row r="461" spans="3:45">
      <c r="C461" s="23" t="str">
        <f>VLOOKUP(O461,'[1]mã đối tượng'!$C:$F,4,0)</f>
        <v>N</v>
      </c>
      <c r="D461" s="24" t="s">
        <v>848</v>
      </c>
      <c r="E461" s="24" t="s">
        <v>24</v>
      </c>
      <c r="F461" s="37">
        <f>Sheet1!E461</f>
        <v>45894.511217789397</v>
      </c>
      <c r="G461" s="37">
        <f>Sheet1!F461</f>
        <v>45894.511217789397</v>
      </c>
      <c r="H461" s="25">
        <f>Sheet1!B461</f>
        <v>9105849048</v>
      </c>
      <c r="I461" s="37">
        <f t="shared" si="42"/>
        <v>45894.511217789397</v>
      </c>
      <c r="J461" s="25" t="str">
        <f t="shared" si="43"/>
        <v>NKHT2508/03279</v>
      </c>
      <c r="K461" s="77">
        <v>3279</v>
      </c>
      <c r="L461" s="27" t="s">
        <v>25</v>
      </c>
      <c r="M461" s="25" t="str">
        <f>Sheet1!A461</f>
        <v>00008522</v>
      </c>
      <c r="N461" s="28">
        <f t="shared" si="44"/>
        <v>45894.511217789397</v>
      </c>
      <c r="O461" s="25" t="str">
        <f>Sheet1!C461</f>
        <v>WIN-028</v>
      </c>
      <c r="S461" s="25" t="str">
        <f>Sheet1!N461</f>
        <v>4075 WM+ KHA 69 Trường Sa</v>
      </c>
      <c r="V461" s="25" t="str">
        <f t="shared" si="45"/>
        <v>4075 WM+ KHA 69 Trường Sa</v>
      </c>
      <c r="Y461" s="25" t="str">
        <f>Sheet1!X461</f>
        <v>GXD500</v>
      </c>
      <c r="AB461" s="24" t="s">
        <v>2229</v>
      </c>
      <c r="AC461" s="24" t="s">
        <v>2230</v>
      </c>
      <c r="AE461" s="29">
        <f>Sheet1!U461</f>
        <v>1</v>
      </c>
      <c r="AG461" s="29">
        <f>Sheet1!T461</f>
        <v>111606</v>
      </c>
      <c r="AH461" s="30">
        <f t="shared" si="46"/>
        <v>111606</v>
      </c>
      <c r="AL461" s="32">
        <v>8</v>
      </c>
      <c r="AN461" s="29">
        <f t="shared" si="47"/>
        <v>8928.48</v>
      </c>
      <c r="AO461" s="33" t="s">
        <v>2231</v>
      </c>
      <c r="AQ461" s="34" t="s">
        <v>2232</v>
      </c>
      <c r="AR461" s="34" t="s">
        <v>2233</v>
      </c>
      <c r="AS461" s="34" t="s">
        <v>2234</v>
      </c>
    </row>
    <row r="462" spans="3:45">
      <c r="C462" s="23" t="str">
        <f>VLOOKUP(O462,'[1]mã đối tượng'!$C:$F,4,0)</f>
        <v>N</v>
      </c>
      <c r="D462" s="24" t="s">
        <v>848</v>
      </c>
      <c r="E462" s="24" t="s">
        <v>24</v>
      </c>
      <c r="F462" s="37">
        <f>Sheet1!E462</f>
        <v>45894.511217789397</v>
      </c>
      <c r="G462" s="37">
        <f>Sheet1!F462</f>
        <v>45894.511217789397</v>
      </c>
      <c r="H462" s="25">
        <f>Sheet1!B462</f>
        <v>9105849048</v>
      </c>
      <c r="I462" s="37">
        <f t="shared" si="42"/>
        <v>45894.511217789397</v>
      </c>
      <c r="J462" s="25" t="str">
        <f t="shared" si="43"/>
        <v>NKHT2508/03280</v>
      </c>
      <c r="K462" s="77">
        <v>3280</v>
      </c>
      <c r="L462" s="27" t="s">
        <v>25</v>
      </c>
      <c r="M462" s="25" t="str">
        <f>Sheet1!A462</f>
        <v>00008522</v>
      </c>
      <c r="N462" s="28">
        <f t="shared" si="44"/>
        <v>45894.511217789397</v>
      </c>
      <c r="O462" s="25" t="str">
        <f>Sheet1!C462</f>
        <v>WIN-028</v>
      </c>
      <c r="S462" s="25" t="str">
        <f>Sheet1!N462</f>
        <v>4075 WM+ KHA 69 Trường Sa</v>
      </c>
      <c r="V462" s="25" t="str">
        <f t="shared" si="45"/>
        <v>4075 WM+ KHA 69 Trường Sa</v>
      </c>
      <c r="Y462" s="25" t="str">
        <f>Sheet1!X462</f>
        <v>GM500</v>
      </c>
      <c r="AB462" s="24" t="s">
        <v>2229</v>
      </c>
      <c r="AC462" s="24" t="s">
        <v>2230</v>
      </c>
      <c r="AE462" s="29">
        <f>Sheet1!U462</f>
        <v>8</v>
      </c>
      <c r="AG462" s="29">
        <f>Sheet1!T462</f>
        <v>111058</v>
      </c>
      <c r="AH462" s="30">
        <f t="shared" si="46"/>
        <v>888464</v>
      </c>
      <c r="AL462" s="32">
        <v>8</v>
      </c>
      <c r="AN462" s="29">
        <f t="shared" si="47"/>
        <v>71077.119999999995</v>
      </c>
      <c r="AO462" s="33" t="s">
        <v>2231</v>
      </c>
      <c r="AQ462" s="34" t="s">
        <v>2232</v>
      </c>
      <c r="AR462" s="34" t="s">
        <v>2233</v>
      </c>
      <c r="AS462" s="34" t="s">
        <v>2234</v>
      </c>
    </row>
    <row r="463" spans="3:45">
      <c r="C463" s="23" t="str">
        <f>VLOOKUP(O463,'[1]mã đối tượng'!$C:$F,4,0)</f>
        <v>N</v>
      </c>
      <c r="D463" s="24" t="s">
        <v>848</v>
      </c>
      <c r="E463" s="24" t="s">
        <v>24</v>
      </c>
      <c r="F463" s="37">
        <f>Sheet1!E463</f>
        <v>45894.511373692098</v>
      </c>
      <c r="G463" s="37">
        <f>Sheet1!F463</f>
        <v>45894.511373692098</v>
      </c>
      <c r="H463" s="25">
        <f>Sheet1!B463</f>
        <v>9105849051</v>
      </c>
      <c r="I463" s="37">
        <f t="shared" si="42"/>
        <v>45894.511373692098</v>
      </c>
      <c r="J463" s="25" t="str">
        <f t="shared" si="43"/>
        <v>NKHT2508/03281</v>
      </c>
      <c r="K463" s="77">
        <v>3281</v>
      </c>
      <c r="L463" s="27" t="s">
        <v>25</v>
      </c>
      <c r="M463" s="25" t="str">
        <f>Sheet1!A463</f>
        <v>00135391</v>
      </c>
      <c r="N463" s="28">
        <f t="shared" si="44"/>
        <v>45894.511373692098</v>
      </c>
      <c r="O463" s="25" t="str">
        <f>Sheet1!C463</f>
        <v>WIN</v>
      </c>
      <c r="S463" s="25" t="str">
        <f>Sheet1!N463</f>
        <v>3932 WM+ HCM 226/17 Nguyễn Văn Lượng</v>
      </c>
      <c r="V463" s="25" t="str">
        <f t="shared" si="45"/>
        <v>3932 WM+ HCM 226/17 Nguyễn Văn Lượng</v>
      </c>
      <c r="Y463" s="25" t="str">
        <f>Sheet1!X463</f>
        <v>GM500</v>
      </c>
      <c r="AB463" s="24" t="s">
        <v>2229</v>
      </c>
      <c r="AC463" s="24" t="s">
        <v>2230</v>
      </c>
      <c r="AE463" s="29">
        <f>Sheet1!U463</f>
        <v>2</v>
      </c>
      <c r="AG463" s="29">
        <f>Sheet1!T463</f>
        <v>111058</v>
      </c>
      <c r="AH463" s="30">
        <f t="shared" si="46"/>
        <v>222116</v>
      </c>
      <c r="AL463" s="32">
        <v>8</v>
      </c>
      <c r="AN463" s="29">
        <f t="shared" si="47"/>
        <v>17769.28</v>
      </c>
      <c r="AO463" s="33" t="s">
        <v>2231</v>
      </c>
      <c r="AQ463" s="34" t="s">
        <v>2232</v>
      </c>
      <c r="AR463" s="34" t="s">
        <v>2233</v>
      </c>
      <c r="AS463" s="34" t="s">
        <v>2234</v>
      </c>
    </row>
    <row r="464" spans="3:45">
      <c r="C464" s="23" t="str">
        <f>VLOOKUP(O464,'[1]mã đối tượng'!$C:$F,4,0)</f>
        <v>N</v>
      </c>
      <c r="D464" s="24" t="s">
        <v>848</v>
      </c>
      <c r="E464" s="24" t="s">
        <v>24</v>
      </c>
      <c r="F464" s="37">
        <f>Sheet1!E464</f>
        <v>45894.511373692098</v>
      </c>
      <c r="G464" s="37">
        <f>Sheet1!F464</f>
        <v>45894.511373692098</v>
      </c>
      <c r="H464" s="25">
        <f>Sheet1!B464</f>
        <v>9105849051</v>
      </c>
      <c r="I464" s="37">
        <f t="shared" si="42"/>
        <v>45894.511373692098</v>
      </c>
      <c r="J464" s="25" t="str">
        <f t="shared" si="43"/>
        <v>NKHT2508/03282</v>
      </c>
      <c r="K464" s="77">
        <v>3282</v>
      </c>
      <c r="L464" s="27" t="s">
        <v>25</v>
      </c>
      <c r="M464" s="25" t="str">
        <f>Sheet1!A464</f>
        <v>00135391</v>
      </c>
      <c r="N464" s="28">
        <f t="shared" si="44"/>
        <v>45894.511373692098</v>
      </c>
      <c r="O464" s="25" t="str">
        <f>Sheet1!C464</f>
        <v>WIN</v>
      </c>
      <c r="S464" s="25" t="str">
        <f>Sheet1!N464</f>
        <v>3932 WM+ HCM 226/17 Nguyễn Văn Lượng</v>
      </c>
      <c r="V464" s="25" t="str">
        <f t="shared" si="45"/>
        <v>3932 WM+ HCM 226/17 Nguyễn Văn Lượng</v>
      </c>
      <c r="Y464" s="25" t="str">
        <f>Sheet1!X464</f>
        <v>TH200</v>
      </c>
      <c r="AB464" s="24" t="s">
        <v>2229</v>
      </c>
      <c r="AC464" s="24" t="s">
        <v>2230</v>
      </c>
      <c r="AE464" s="29">
        <f>Sheet1!U464</f>
        <v>2</v>
      </c>
      <c r="AG464" s="29">
        <f>Sheet1!T464</f>
        <v>55595</v>
      </c>
      <c r="AH464" s="30">
        <f t="shared" si="46"/>
        <v>111190</v>
      </c>
      <c r="AL464" s="32">
        <v>8</v>
      </c>
      <c r="AN464" s="29">
        <f t="shared" si="47"/>
        <v>8895.2000000000007</v>
      </c>
      <c r="AO464" s="33" t="s">
        <v>2231</v>
      </c>
      <c r="AQ464" s="34" t="s">
        <v>2232</v>
      </c>
      <c r="AR464" s="34" t="s">
        <v>2233</v>
      </c>
      <c r="AS464" s="34" t="s">
        <v>2234</v>
      </c>
    </row>
    <row r="465" spans="3:45">
      <c r="C465" s="23" t="str">
        <f>VLOOKUP(O465,'[1]mã đối tượng'!$C:$F,4,0)</f>
        <v>N</v>
      </c>
      <c r="D465" s="24" t="s">
        <v>848</v>
      </c>
      <c r="E465" s="24" t="s">
        <v>24</v>
      </c>
      <c r="F465" s="37">
        <f>Sheet1!E465</f>
        <v>45894.5119380787</v>
      </c>
      <c r="G465" s="37">
        <f>Sheet1!F465</f>
        <v>45894.5119380787</v>
      </c>
      <c r="H465" s="25">
        <f>Sheet1!B465</f>
        <v>9105849054</v>
      </c>
      <c r="I465" s="37">
        <f t="shared" si="42"/>
        <v>45894.5119380787</v>
      </c>
      <c r="J465" s="25" t="str">
        <f t="shared" si="43"/>
        <v>NKHT2508/03283</v>
      </c>
      <c r="K465" s="77">
        <v>3283</v>
      </c>
      <c r="L465" s="27" t="s">
        <v>25</v>
      </c>
      <c r="M465" s="25" t="str">
        <f>Sheet1!A465</f>
        <v>00007058</v>
      </c>
      <c r="N465" s="28">
        <f t="shared" si="44"/>
        <v>45894.5119380787</v>
      </c>
      <c r="O465" s="25" t="str">
        <f>Sheet1!C465</f>
        <v>WIN-022</v>
      </c>
      <c r="S465" s="25" t="str">
        <f>Sheet1!N465</f>
        <v>2ABI WM+ GLI 331 Hùng Vương</v>
      </c>
      <c r="V465" s="25" t="str">
        <f t="shared" si="45"/>
        <v>2ABI WM+ GLI 331 Hùng Vương</v>
      </c>
      <c r="Y465" s="25" t="str">
        <f>Sheet1!X465</f>
        <v>GL250KT</v>
      </c>
      <c r="AB465" s="24" t="s">
        <v>2229</v>
      </c>
      <c r="AC465" s="24" t="s">
        <v>2230</v>
      </c>
      <c r="AE465" s="29">
        <f>Sheet1!U465</f>
        <v>1</v>
      </c>
      <c r="AG465" s="29">
        <f>Sheet1!T465</f>
        <v>49500</v>
      </c>
      <c r="AH465" s="30">
        <f t="shared" si="46"/>
        <v>49500</v>
      </c>
      <c r="AL465" s="32">
        <v>8</v>
      </c>
      <c r="AN465" s="29">
        <f t="shared" si="47"/>
        <v>3960</v>
      </c>
      <c r="AO465" s="33" t="s">
        <v>2231</v>
      </c>
      <c r="AQ465" s="34" t="s">
        <v>2232</v>
      </c>
      <c r="AR465" s="34" t="s">
        <v>2233</v>
      </c>
      <c r="AS465" s="34" t="s">
        <v>2234</v>
      </c>
    </row>
    <row r="466" spans="3:45">
      <c r="C466" s="23" t="str">
        <f>VLOOKUP(O466,'[1]mã đối tượng'!$C:$F,4,0)</f>
        <v>N</v>
      </c>
      <c r="D466" s="24" t="s">
        <v>848</v>
      </c>
      <c r="E466" s="24" t="s">
        <v>24</v>
      </c>
      <c r="F466" s="37">
        <f>Sheet1!E466</f>
        <v>45894.5119380787</v>
      </c>
      <c r="G466" s="37">
        <f>Sheet1!F466</f>
        <v>45894.5119380787</v>
      </c>
      <c r="H466" s="25">
        <f>Sheet1!B466</f>
        <v>9105849054</v>
      </c>
      <c r="I466" s="37">
        <f t="shared" si="42"/>
        <v>45894.5119380787</v>
      </c>
      <c r="J466" s="25" t="str">
        <f t="shared" si="43"/>
        <v>NKHT2508/03284</v>
      </c>
      <c r="K466" s="77">
        <v>3284</v>
      </c>
      <c r="L466" s="27" t="s">
        <v>25</v>
      </c>
      <c r="M466" s="25" t="str">
        <f>Sheet1!A466</f>
        <v>00007058</v>
      </c>
      <c r="N466" s="28">
        <f t="shared" si="44"/>
        <v>45894.5119380787</v>
      </c>
      <c r="O466" s="25" t="str">
        <f>Sheet1!C466</f>
        <v>WIN-022</v>
      </c>
      <c r="S466" s="25" t="str">
        <f>Sheet1!N466</f>
        <v>2ABI WM+ GLI 331 Hùng Vương</v>
      </c>
      <c r="V466" s="25" t="str">
        <f t="shared" si="45"/>
        <v>2ABI WM+ GLI 331 Hùng Vương</v>
      </c>
      <c r="Y466" s="25" t="str">
        <f>Sheet1!X466</f>
        <v>GSG250</v>
      </c>
      <c r="AB466" s="24" t="s">
        <v>2229</v>
      </c>
      <c r="AC466" s="24" t="s">
        <v>2230</v>
      </c>
      <c r="AE466" s="29">
        <f>Sheet1!U466</f>
        <v>4</v>
      </c>
      <c r="AG466" s="29">
        <f>Sheet1!T466</f>
        <v>50400</v>
      </c>
      <c r="AH466" s="30">
        <f t="shared" si="46"/>
        <v>201600</v>
      </c>
      <c r="AL466" s="32">
        <v>8</v>
      </c>
      <c r="AN466" s="29">
        <f t="shared" si="47"/>
        <v>16128</v>
      </c>
      <c r="AO466" s="33" t="s">
        <v>2231</v>
      </c>
      <c r="AQ466" s="34" t="s">
        <v>2232</v>
      </c>
      <c r="AR466" s="34" t="s">
        <v>2233</v>
      </c>
      <c r="AS466" s="34" t="s">
        <v>2234</v>
      </c>
    </row>
    <row r="467" spans="3:45">
      <c r="C467" s="23" t="str">
        <f>VLOOKUP(O467,'[1]mã đối tượng'!$C:$F,4,0)</f>
        <v>B</v>
      </c>
      <c r="D467" s="24" t="s">
        <v>848</v>
      </c>
      <c r="E467" s="24" t="s">
        <v>24</v>
      </c>
      <c r="F467" s="37">
        <f>Sheet1!E467</f>
        <v>45894.516624155098</v>
      </c>
      <c r="G467" s="37">
        <f>Sheet1!F467</f>
        <v>45894.516624155098</v>
      </c>
      <c r="H467" s="25">
        <f>Sheet1!B467</f>
        <v>9105849123</v>
      </c>
      <c r="I467" s="37">
        <f t="shared" si="42"/>
        <v>45894.516624155098</v>
      </c>
      <c r="J467" s="25" t="str">
        <f t="shared" si="43"/>
        <v>NKHT2508/03285</v>
      </c>
      <c r="K467" s="77">
        <v>3285</v>
      </c>
      <c r="L467" s="27" t="s">
        <v>25</v>
      </c>
      <c r="M467" s="25" t="str">
        <f>Sheet1!A467</f>
        <v>00414346</v>
      </c>
      <c r="N467" s="28">
        <f t="shared" si="44"/>
        <v>45894.516624155098</v>
      </c>
      <c r="O467" s="25" t="str">
        <f>Sheet1!C467</f>
        <v>WIN-002</v>
      </c>
      <c r="S467" s="25" t="str">
        <f>Sheet1!N467</f>
        <v>2B08 WM+ HNI Lực Canh, Xuân Canh</v>
      </c>
      <c r="V467" s="25" t="str">
        <f t="shared" si="45"/>
        <v>2B08 WM+ HNI Lực Canh, Xuân Canh</v>
      </c>
      <c r="Y467" s="25" t="str">
        <f>Sheet1!X467</f>
        <v>GM500</v>
      </c>
      <c r="AB467" s="24" t="s">
        <v>2229</v>
      </c>
      <c r="AC467" s="24" t="s">
        <v>2230</v>
      </c>
      <c r="AE467" s="29">
        <f>Sheet1!U467</f>
        <v>4</v>
      </c>
      <c r="AG467" s="29">
        <f>Sheet1!T467</f>
        <v>111058</v>
      </c>
      <c r="AH467" s="30">
        <f t="shared" si="46"/>
        <v>444232</v>
      </c>
      <c r="AL467" s="32">
        <v>8</v>
      </c>
      <c r="AN467" s="29">
        <f t="shared" si="47"/>
        <v>35538.559999999998</v>
      </c>
      <c r="AO467" s="33" t="s">
        <v>2231</v>
      </c>
      <c r="AQ467" s="34" t="s">
        <v>2232</v>
      </c>
      <c r="AR467" s="34" t="s">
        <v>2233</v>
      </c>
      <c r="AS467" s="34" t="s">
        <v>2234</v>
      </c>
    </row>
    <row r="468" spans="3:45">
      <c r="C468" s="23" t="str">
        <f>VLOOKUP(O468,'[1]mã đối tượng'!$C:$F,4,0)</f>
        <v>B</v>
      </c>
      <c r="D468" s="24" t="s">
        <v>848</v>
      </c>
      <c r="E468" s="24" t="s">
        <v>24</v>
      </c>
      <c r="F468" s="37">
        <f>Sheet1!E468</f>
        <v>45894.516624155098</v>
      </c>
      <c r="G468" s="37">
        <f>Sheet1!F468</f>
        <v>45894.516624155098</v>
      </c>
      <c r="H468" s="25">
        <f>Sheet1!B468</f>
        <v>9105849123</v>
      </c>
      <c r="I468" s="37">
        <f t="shared" si="42"/>
        <v>45894.516624155098</v>
      </c>
      <c r="J468" s="25" t="str">
        <f t="shared" si="43"/>
        <v>NKHT2508/03286</v>
      </c>
      <c r="K468" s="77">
        <v>3286</v>
      </c>
      <c r="L468" s="27" t="s">
        <v>25</v>
      </c>
      <c r="M468" s="25" t="str">
        <f>Sheet1!A468</f>
        <v>00414346</v>
      </c>
      <c r="N468" s="28">
        <f t="shared" si="44"/>
        <v>45894.516624155098</v>
      </c>
      <c r="O468" s="25" t="str">
        <f>Sheet1!C468</f>
        <v>WIN-002</v>
      </c>
      <c r="S468" s="25" t="str">
        <f>Sheet1!N468</f>
        <v>2B08 WM+ HNI Lực Canh, Xuân Canh</v>
      </c>
      <c r="V468" s="25" t="str">
        <f t="shared" si="45"/>
        <v>2B08 WM+ HNI Lực Canh, Xuân Canh</v>
      </c>
      <c r="Y468" s="25" t="str">
        <f>Sheet1!X468</f>
        <v>GL250KT</v>
      </c>
      <c r="AB468" s="24" t="s">
        <v>2229</v>
      </c>
      <c r="AC468" s="24" t="s">
        <v>2230</v>
      </c>
      <c r="AE468" s="29">
        <f>Sheet1!U468</f>
        <v>2</v>
      </c>
      <c r="AG468" s="29">
        <f>Sheet1!T468</f>
        <v>49500</v>
      </c>
      <c r="AH468" s="30">
        <f t="shared" si="46"/>
        <v>99000</v>
      </c>
      <c r="AL468" s="32">
        <v>8</v>
      </c>
      <c r="AN468" s="29">
        <f t="shared" si="47"/>
        <v>7920</v>
      </c>
      <c r="AO468" s="33" t="s">
        <v>2231</v>
      </c>
      <c r="AQ468" s="34" t="s">
        <v>2232</v>
      </c>
      <c r="AR468" s="34" t="s">
        <v>2233</v>
      </c>
      <c r="AS468" s="34" t="s">
        <v>2234</v>
      </c>
    </row>
    <row r="469" spans="3:45">
      <c r="C469" s="23" t="str">
        <f>VLOOKUP(O469,'[1]mã đối tượng'!$C:$F,4,0)</f>
        <v>B</v>
      </c>
      <c r="D469" s="24" t="s">
        <v>848</v>
      </c>
      <c r="E469" s="24" t="s">
        <v>24</v>
      </c>
      <c r="F469" s="37">
        <f>Sheet1!E469</f>
        <v>45894.516624155098</v>
      </c>
      <c r="G469" s="37">
        <f>Sheet1!F469</f>
        <v>45894.516624155098</v>
      </c>
      <c r="H469" s="25">
        <f>Sheet1!B469</f>
        <v>9105849123</v>
      </c>
      <c r="I469" s="37">
        <f t="shared" si="42"/>
        <v>45894.516624155098</v>
      </c>
      <c r="J469" s="25" t="str">
        <f t="shared" si="43"/>
        <v>NKHT2508/03287</v>
      </c>
      <c r="K469" s="77">
        <v>3287</v>
      </c>
      <c r="L469" s="27" t="s">
        <v>25</v>
      </c>
      <c r="M469" s="25" t="str">
        <f>Sheet1!A469</f>
        <v>00414346</v>
      </c>
      <c r="N469" s="28">
        <f t="shared" si="44"/>
        <v>45894.516624155098</v>
      </c>
      <c r="O469" s="25" t="str">
        <f>Sheet1!C469</f>
        <v>WIN-002</v>
      </c>
      <c r="S469" s="25" t="str">
        <f>Sheet1!N469</f>
        <v>2B08 WM+ HNI Lực Canh, Xuân Canh</v>
      </c>
      <c r="V469" s="25" t="str">
        <f t="shared" si="45"/>
        <v>2B08 WM+ HNI Lực Canh, Xuân Canh</v>
      </c>
      <c r="Y469" s="25" t="str">
        <f>Sheet1!X469</f>
        <v>GSG250</v>
      </c>
      <c r="AB469" s="24" t="s">
        <v>2229</v>
      </c>
      <c r="AC469" s="24" t="s">
        <v>2230</v>
      </c>
      <c r="AE469" s="29">
        <f>Sheet1!U469</f>
        <v>1</v>
      </c>
      <c r="AG469" s="29">
        <f>Sheet1!T469</f>
        <v>50400</v>
      </c>
      <c r="AH469" s="30">
        <f t="shared" si="46"/>
        <v>50400</v>
      </c>
      <c r="AL469" s="32">
        <v>8</v>
      </c>
      <c r="AN469" s="29">
        <f t="shared" si="47"/>
        <v>4032</v>
      </c>
      <c r="AO469" s="33" t="s">
        <v>2231</v>
      </c>
      <c r="AQ469" s="34" t="s">
        <v>2232</v>
      </c>
      <c r="AR469" s="34" t="s">
        <v>2233</v>
      </c>
      <c r="AS469" s="34" t="s">
        <v>2234</v>
      </c>
    </row>
    <row r="470" spans="3:45">
      <c r="C470" s="23" t="str">
        <f>VLOOKUP(O470,'[1]mã đối tượng'!$C:$F,4,0)</f>
        <v>N</v>
      </c>
      <c r="D470" s="24" t="s">
        <v>848</v>
      </c>
      <c r="E470" s="24" t="s">
        <v>24</v>
      </c>
      <c r="F470" s="37">
        <f>Sheet1!E470</f>
        <v>45894.518950196798</v>
      </c>
      <c r="G470" s="37">
        <f>Sheet1!F470</f>
        <v>45894.518950196798</v>
      </c>
      <c r="H470" s="25">
        <f>Sheet1!B470</f>
        <v>9105849140</v>
      </c>
      <c r="I470" s="37">
        <f t="shared" si="42"/>
        <v>45894.518950196798</v>
      </c>
      <c r="J470" s="25" t="str">
        <f t="shared" si="43"/>
        <v>NKHT2508/03288</v>
      </c>
      <c r="K470" s="77">
        <v>3288</v>
      </c>
      <c r="L470" s="27" t="s">
        <v>25</v>
      </c>
      <c r="M470" s="25" t="str">
        <f>Sheet1!A470</f>
        <v>00135406</v>
      </c>
      <c r="N470" s="28">
        <f t="shared" si="44"/>
        <v>45894.518950196798</v>
      </c>
      <c r="O470" s="25" t="str">
        <f>Sheet1!C470</f>
        <v>WIN</v>
      </c>
      <c r="S470" s="25" t="str">
        <f>Sheet1!N470</f>
        <v>2A77 WM+ HCM 122 - 124 Ni Sư Huỳnh Liên</v>
      </c>
      <c r="V470" s="25" t="str">
        <f t="shared" si="45"/>
        <v>2A77 WM+ HCM 122 - 124 Ni Sư Huỳnh Liên</v>
      </c>
      <c r="Y470" s="25" t="str">
        <f>Sheet1!X470</f>
        <v>CN300</v>
      </c>
      <c r="AB470" s="24" t="s">
        <v>2229</v>
      </c>
      <c r="AC470" s="24" t="s">
        <v>2230</v>
      </c>
      <c r="AE470" s="29">
        <f>Sheet1!U470</f>
        <v>2</v>
      </c>
      <c r="AG470" s="29">
        <f>Sheet1!T470</f>
        <v>70950</v>
      </c>
      <c r="AH470" s="30">
        <f t="shared" si="46"/>
        <v>141900</v>
      </c>
      <c r="AL470" s="32">
        <v>8</v>
      </c>
      <c r="AN470" s="29">
        <f t="shared" si="47"/>
        <v>11352</v>
      </c>
      <c r="AO470" s="33" t="s">
        <v>2231</v>
      </c>
      <c r="AQ470" s="34" t="s">
        <v>2232</v>
      </c>
      <c r="AR470" s="34" t="s">
        <v>2233</v>
      </c>
      <c r="AS470" s="34" t="s">
        <v>2234</v>
      </c>
    </row>
    <row r="471" spans="3:45">
      <c r="C471" s="23" t="str">
        <f>VLOOKUP(O471,'[1]mã đối tượng'!$C:$F,4,0)</f>
        <v>N</v>
      </c>
      <c r="D471" s="24" t="s">
        <v>848</v>
      </c>
      <c r="E471" s="24" t="s">
        <v>24</v>
      </c>
      <c r="F471" s="37">
        <f>Sheet1!E471</f>
        <v>45894.518950196798</v>
      </c>
      <c r="G471" s="37">
        <f>Sheet1!F471</f>
        <v>45894.518950196798</v>
      </c>
      <c r="H471" s="25">
        <f>Sheet1!B471</f>
        <v>9105849140</v>
      </c>
      <c r="I471" s="37">
        <f t="shared" si="42"/>
        <v>45894.518950196798</v>
      </c>
      <c r="J471" s="25" t="str">
        <f t="shared" si="43"/>
        <v>NKHT2508/03289</v>
      </c>
      <c r="K471" s="77">
        <v>3289</v>
      </c>
      <c r="L471" s="27" t="s">
        <v>25</v>
      </c>
      <c r="M471" s="25" t="str">
        <f>Sheet1!A471</f>
        <v>00135406</v>
      </c>
      <c r="N471" s="28">
        <f t="shared" si="44"/>
        <v>45894.518950196798</v>
      </c>
      <c r="O471" s="25" t="str">
        <f>Sheet1!C471</f>
        <v>WIN</v>
      </c>
      <c r="S471" s="25" t="str">
        <f>Sheet1!N471</f>
        <v>2A77 WM+ HCM 122 - 124 Ni Sư Huỳnh Liên</v>
      </c>
      <c r="V471" s="25" t="str">
        <f t="shared" si="45"/>
        <v>2A77 WM+ HCM 122 - 124 Ni Sư Huỳnh Liên</v>
      </c>
      <c r="Y471" s="25" t="str">
        <f>Sheet1!X471</f>
        <v>MNH250</v>
      </c>
      <c r="AB471" s="24" t="s">
        <v>2229</v>
      </c>
      <c r="AC471" s="24" t="s">
        <v>2230</v>
      </c>
      <c r="AE471" s="29">
        <f>Sheet1!U471</f>
        <v>2</v>
      </c>
      <c r="AG471" s="29">
        <f>Sheet1!T471</f>
        <v>46000</v>
      </c>
      <c r="AH471" s="30">
        <f t="shared" si="46"/>
        <v>92000</v>
      </c>
      <c r="AL471" s="32">
        <v>8</v>
      </c>
      <c r="AN471" s="29">
        <f t="shared" si="47"/>
        <v>7360</v>
      </c>
      <c r="AO471" s="33" t="s">
        <v>2231</v>
      </c>
      <c r="AQ471" s="34" t="s">
        <v>2232</v>
      </c>
      <c r="AR471" s="34" t="s">
        <v>2233</v>
      </c>
      <c r="AS471" s="34" t="s">
        <v>2234</v>
      </c>
    </row>
    <row r="472" spans="3:45">
      <c r="C472" s="23" t="str">
        <f>VLOOKUP(O472,'[1]mã đối tượng'!$C:$F,4,0)</f>
        <v>N</v>
      </c>
      <c r="D472" s="24" t="s">
        <v>848</v>
      </c>
      <c r="E472" s="24" t="s">
        <v>24</v>
      </c>
      <c r="F472" s="37">
        <f>Sheet1!E472</f>
        <v>45894.518950196798</v>
      </c>
      <c r="G472" s="37">
        <f>Sheet1!F472</f>
        <v>45894.518950196798</v>
      </c>
      <c r="H472" s="25">
        <f>Sheet1!B472</f>
        <v>9105849140</v>
      </c>
      <c r="I472" s="37">
        <f t="shared" si="42"/>
        <v>45894.518950196798</v>
      </c>
      <c r="J472" s="25" t="str">
        <f t="shared" si="43"/>
        <v>NKHT2508/03290</v>
      </c>
      <c r="K472" s="77">
        <v>3290</v>
      </c>
      <c r="L472" s="27" t="s">
        <v>25</v>
      </c>
      <c r="M472" s="25" t="str">
        <f>Sheet1!A472</f>
        <v>00135406</v>
      </c>
      <c r="N472" s="28">
        <f t="shared" si="44"/>
        <v>45894.518950196798</v>
      </c>
      <c r="O472" s="25" t="str">
        <f>Sheet1!C472</f>
        <v>WIN</v>
      </c>
      <c r="S472" s="25" t="str">
        <f>Sheet1!N472</f>
        <v>2A77 WM+ HCM 122 - 124 Ni Sư Huỳnh Liên</v>
      </c>
      <c r="V472" s="25" t="str">
        <f t="shared" si="45"/>
        <v>2A77 WM+ HCM 122 - 124 Ni Sư Huỳnh Liên</v>
      </c>
      <c r="Y472" s="25" t="str">
        <f>Sheet1!X472</f>
        <v>GM500</v>
      </c>
      <c r="AB472" s="24" t="s">
        <v>2229</v>
      </c>
      <c r="AC472" s="24" t="s">
        <v>2230</v>
      </c>
      <c r="AE472" s="29">
        <f>Sheet1!U472</f>
        <v>1</v>
      </c>
      <c r="AG472" s="29">
        <f>Sheet1!T472</f>
        <v>111058</v>
      </c>
      <c r="AH472" s="30">
        <f t="shared" si="46"/>
        <v>111058</v>
      </c>
      <c r="AL472" s="32">
        <v>8</v>
      </c>
      <c r="AN472" s="29">
        <f t="shared" si="47"/>
        <v>8884.64</v>
      </c>
      <c r="AO472" s="33" t="s">
        <v>2231</v>
      </c>
      <c r="AQ472" s="34" t="s">
        <v>2232</v>
      </c>
      <c r="AR472" s="34" t="s">
        <v>2233</v>
      </c>
      <c r="AS472" s="34" t="s">
        <v>2234</v>
      </c>
    </row>
    <row r="473" spans="3:45">
      <c r="C473" s="23" t="str">
        <f>VLOOKUP(O473,'[1]mã đối tượng'!$C:$F,4,0)</f>
        <v>N</v>
      </c>
      <c r="D473" s="24" t="s">
        <v>848</v>
      </c>
      <c r="E473" s="24" t="s">
        <v>24</v>
      </c>
      <c r="F473" s="37">
        <f>Sheet1!E473</f>
        <v>45894.518950196798</v>
      </c>
      <c r="G473" s="37">
        <f>Sheet1!F473</f>
        <v>45894.518950196798</v>
      </c>
      <c r="H473" s="25">
        <f>Sheet1!B473</f>
        <v>9105849140</v>
      </c>
      <c r="I473" s="37">
        <f t="shared" si="42"/>
        <v>45894.518950196798</v>
      </c>
      <c r="J473" s="25" t="str">
        <f t="shared" si="43"/>
        <v>NKHT2508/03291</v>
      </c>
      <c r="K473" s="77">
        <v>3291</v>
      </c>
      <c r="L473" s="27" t="s">
        <v>25</v>
      </c>
      <c r="M473" s="25" t="str">
        <f>Sheet1!A473</f>
        <v>00135406</v>
      </c>
      <c r="N473" s="28">
        <f t="shared" si="44"/>
        <v>45894.518950196798</v>
      </c>
      <c r="O473" s="25" t="str">
        <f>Sheet1!C473</f>
        <v>WIN</v>
      </c>
      <c r="S473" s="25" t="str">
        <f>Sheet1!N473</f>
        <v>2A77 WM+ HCM 122 - 124 Ni Sư Huỳnh Liên</v>
      </c>
      <c r="V473" s="25" t="str">
        <f t="shared" si="45"/>
        <v>2A77 WM+ HCM 122 - 124 Ni Sư Huỳnh Liên</v>
      </c>
      <c r="Y473" s="25" t="str">
        <f>Sheet1!X473</f>
        <v>GL250KT</v>
      </c>
      <c r="AB473" s="24" t="s">
        <v>2229</v>
      </c>
      <c r="AC473" s="24" t="s">
        <v>2230</v>
      </c>
      <c r="AE473" s="29">
        <f>Sheet1!U473</f>
        <v>1</v>
      </c>
      <c r="AG473" s="29">
        <f>Sheet1!T473</f>
        <v>49500</v>
      </c>
      <c r="AH473" s="30">
        <f t="shared" si="46"/>
        <v>49500</v>
      </c>
      <c r="AL473" s="32">
        <v>8</v>
      </c>
      <c r="AN473" s="29">
        <f t="shared" si="47"/>
        <v>3960</v>
      </c>
      <c r="AO473" s="33" t="s">
        <v>2231</v>
      </c>
      <c r="AQ473" s="34" t="s">
        <v>2232</v>
      </c>
      <c r="AR473" s="34" t="s">
        <v>2233</v>
      </c>
      <c r="AS473" s="34" t="s">
        <v>2234</v>
      </c>
    </row>
    <row r="474" spans="3:45">
      <c r="C474" s="23" t="str">
        <f>VLOOKUP(O474,'[1]mã đối tượng'!$C:$F,4,0)</f>
        <v>N</v>
      </c>
      <c r="D474" s="24" t="s">
        <v>848</v>
      </c>
      <c r="E474" s="24" t="s">
        <v>24</v>
      </c>
      <c r="F474" s="37">
        <f>Sheet1!E474</f>
        <v>45894.5199327546</v>
      </c>
      <c r="G474" s="37">
        <f>Sheet1!F474</f>
        <v>45894.5199327546</v>
      </c>
      <c r="H474" s="25">
        <f>Sheet1!B474</f>
        <v>9105849157</v>
      </c>
      <c r="I474" s="37">
        <f t="shared" si="42"/>
        <v>45894.5199327546</v>
      </c>
      <c r="J474" s="25" t="str">
        <f t="shared" si="43"/>
        <v>NKHT2508/03292</v>
      </c>
      <c r="K474" s="77">
        <v>3292</v>
      </c>
      <c r="L474" s="27" t="s">
        <v>25</v>
      </c>
      <c r="M474" s="25" t="str">
        <f>Sheet1!A474</f>
        <v>00021980</v>
      </c>
      <c r="N474" s="28">
        <f t="shared" si="44"/>
        <v>45894.5199327546</v>
      </c>
      <c r="O474" s="25" t="str">
        <f>Sheet1!C474</f>
        <v>WIN-016</v>
      </c>
      <c r="S474" s="25" t="str">
        <f>Sheet1!N474</f>
        <v>3735 WM+ CTO 21-22 Võ Nguyên Giáp, Diệu</v>
      </c>
      <c r="V474" s="25" t="str">
        <f t="shared" si="45"/>
        <v>3735 WM+ CTO 21-22 Võ Nguyên Giáp, Diệu</v>
      </c>
      <c r="Y474" s="25" t="str">
        <f>Sheet1!X474</f>
        <v>GM500</v>
      </c>
      <c r="AB474" s="24" t="s">
        <v>2229</v>
      </c>
      <c r="AC474" s="24" t="s">
        <v>2230</v>
      </c>
      <c r="AE474" s="29">
        <f>Sheet1!U474</f>
        <v>1</v>
      </c>
      <c r="AG474" s="29">
        <f>Sheet1!T474</f>
        <v>111058</v>
      </c>
      <c r="AH474" s="30">
        <f t="shared" si="46"/>
        <v>111058</v>
      </c>
      <c r="AL474" s="32">
        <v>8</v>
      </c>
      <c r="AN474" s="29">
        <f t="shared" si="47"/>
        <v>8884.64</v>
      </c>
      <c r="AO474" s="33" t="s">
        <v>2231</v>
      </c>
      <c r="AQ474" s="34" t="s">
        <v>2232</v>
      </c>
      <c r="AR474" s="34" t="s">
        <v>2233</v>
      </c>
      <c r="AS474" s="34" t="s">
        <v>2234</v>
      </c>
    </row>
    <row r="475" spans="3:45">
      <c r="C475" s="23" t="str">
        <f>VLOOKUP(O475,'[1]mã đối tượng'!$C:$F,4,0)</f>
        <v>B</v>
      </c>
      <c r="D475" s="24" t="s">
        <v>848</v>
      </c>
      <c r="E475" s="24" t="s">
        <v>24</v>
      </c>
      <c r="F475" s="37">
        <f>Sheet1!E475</f>
        <v>45894.5252632755</v>
      </c>
      <c r="G475" s="37">
        <f>Sheet1!F475</f>
        <v>45894.5252632755</v>
      </c>
      <c r="H475" s="25">
        <f>Sheet1!B475</f>
        <v>9105849180</v>
      </c>
      <c r="I475" s="37">
        <f t="shared" si="42"/>
        <v>45894.5252632755</v>
      </c>
      <c r="J475" s="25" t="str">
        <f t="shared" si="43"/>
        <v>NKHT2508/03293</v>
      </c>
      <c r="K475" s="77">
        <v>3293</v>
      </c>
      <c r="L475" s="27" t="s">
        <v>25</v>
      </c>
      <c r="M475" s="25" t="str">
        <f>Sheet1!A475</f>
        <v>00414369</v>
      </c>
      <c r="N475" s="28">
        <f t="shared" si="44"/>
        <v>45894.5252632755</v>
      </c>
      <c r="O475" s="25" t="str">
        <f>Sheet1!C475</f>
        <v>WIN-002</v>
      </c>
      <c r="S475" s="25" t="str">
        <f>Sheet1!N475</f>
        <v>3159 WM+ HNI 17T1-CT2 Trung Văn</v>
      </c>
      <c r="V475" s="25" t="str">
        <f t="shared" si="45"/>
        <v>3159 WM+ HNI 17T1-CT2 Trung Văn</v>
      </c>
      <c r="Y475" s="25" t="str">
        <f>Sheet1!X475</f>
        <v>GM500</v>
      </c>
      <c r="AB475" s="24" t="s">
        <v>2229</v>
      </c>
      <c r="AC475" s="24" t="s">
        <v>2230</v>
      </c>
      <c r="AE475" s="29">
        <f>Sheet1!U475</f>
        <v>1</v>
      </c>
      <c r="AG475" s="29">
        <f>Sheet1!T475</f>
        <v>111058</v>
      </c>
      <c r="AH475" s="30">
        <f t="shared" si="46"/>
        <v>111058</v>
      </c>
      <c r="AL475" s="32">
        <v>8</v>
      </c>
      <c r="AN475" s="29">
        <f t="shared" si="47"/>
        <v>8884.64</v>
      </c>
      <c r="AO475" s="33" t="s">
        <v>2231</v>
      </c>
      <c r="AQ475" s="34" t="s">
        <v>2232</v>
      </c>
      <c r="AR475" s="34" t="s">
        <v>2233</v>
      </c>
      <c r="AS475" s="34" t="s">
        <v>2234</v>
      </c>
    </row>
    <row r="476" spans="3:45">
      <c r="C476" s="23" t="str">
        <f>VLOOKUP(O476,'[1]mã đối tượng'!$C:$F,4,0)</f>
        <v>B</v>
      </c>
      <c r="D476" s="24" t="s">
        <v>848</v>
      </c>
      <c r="E476" s="24" t="s">
        <v>24</v>
      </c>
      <c r="F476" s="37">
        <f>Sheet1!E476</f>
        <v>45894.529837534697</v>
      </c>
      <c r="G476" s="37">
        <f>Sheet1!F476</f>
        <v>45894.529837534697</v>
      </c>
      <c r="H476" s="25">
        <f>Sheet1!B476</f>
        <v>9105849232</v>
      </c>
      <c r="I476" s="37">
        <f t="shared" si="42"/>
        <v>45894.529837534697</v>
      </c>
      <c r="J476" s="25" t="str">
        <f t="shared" si="43"/>
        <v>NKHT2508/03294</v>
      </c>
      <c r="K476" s="77">
        <v>3294</v>
      </c>
      <c r="L476" s="27" t="s">
        <v>25</v>
      </c>
      <c r="M476" s="25" t="str">
        <f>Sheet1!A476</f>
        <v>00009441</v>
      </c>
      <c r="N476" s="28">
        <f t="shared" si="44"/>
        <v>45894.529837534697</v>
      </c>
      <c r="O476" s="25" t="str">
        <f>Sheet1!C476</f>
        <v>WIN-059</v>
      </c>
      <c r="S476" s="25" t="str">
        <f>Sheet1!N476</f>
        <v>4768 WM+ TNN 386 Đường Ga</v>
      </c>
      <c r="V476" s="25" t="str">
        <f t="shared" si="45"/>
        <v>4768 WM+ TNN 386 Đường Ga</v>
      </c>
      <c r="Y476" s="25" t="str">
        <f>Sheet1!X476</f>
        <v>CC300</v>
      </c>
      <c r="AB476" s="24" t="s">
        <v>2229</v>
      </c>
      <c r="AC476" s="24" t="s">
        <v>2230</v>
      </c>
      <c r="AE476" s="29">
        <f>Sheet1!U476</f>
        <v>2</v>
      </c>
      <c r="AG476" s="29">
        <f>Sheet1!T476</f>
        <v>74250</v>
      </c>
      <c r="AH476" s="30">
        <f t="shared" si="46"/>
        <v>148500</v>
      </c>
      <c r="AL476" s="32">
        <v>8</v>
      </c>
      <c r="AN476" s="29">
        <f t="shared" si="47"/>
        <v>11880</v>
      </c>
      <c r="AO476" s="33" t="s">
        <v>2231</v>
      </c>
      <c r="AQ476" s="34" t="s">
        <v>2232</v>
      </c>
      <c r="AR476" s="34" t="s">
        <v>2233</v>
      </c>
      <c r="AS476" s="34" t="s">
        <v>2234</v>
      </c>
    </row>
    <row r="477" spans="3:45">
      <c r="C477" s="23" t="str">
        <f>VLOOKUP(O477,'[1]mã đối tượng'!$C:$F,4,0)</f>
        <v>N</v>
      </c>
      <c r="D477" s="24" t="s">
        <v>848</v>
      </c>
      <c r="E477" s="24" t="s">
        <v>24</v>
      </c>
      <c r="F477" s="37">
        <f>Sheet1!E477</f>
        <v>45894.545643830999</v>
      </c>
      <c r="G477" s="37">
        <f>Sheet1!F477</f>
        <v>45894.545643830999</v>
      </c>
      <c r="H477" s="25">
        <f>Sheet1!B477</f>
        <v>9105849326</v>
      </c>
      <c r="I477" s="37">
        <f t="shared" si="42"/>
        <v>45894.545643830999</v>
      </c>
      <c r="J477" s="25" t="str">
        <f t="shared" si="43"/>
        <v>NKHT2508/03295</v>
      </c>
      <c r="K477" s="77">
        <v>3295</v>
      </c>
      <c r="L477" s="27" t="s">
        <v>25</v>
      </c>
      <c r="M477" s="25" t="str">
        <f>Sheet1!A477</f>
        <v>00135434</v>
      </c>
      <c r="N477" s="28">
        <f t="shared" si="44"/>
        <v>45894.545643830999</v>
      </c>
      <c r="O477" s="25" t="str">
        <f>Sheet1!C477</f>
        <v>WIN</v>
      </c>
      <c r="S477" s="25" t="str">
        <f>Sheet1!N477</f>
        <v>3894 WIN HCM 876 Huỳnh Tấn Phát</v>
      </c>
      <c r="V477" s="25" t="str">
        <f t="shared" si="45"/>
        <v>3894 WIN HCM 876 Huỳnh Tấn Phát</v>
      </c>
      <c r="Y477" s="25" t="str">
        <f>Sheet1!X477</f>
        <v>GM500</v>
      </c>
      <c r="AB477" s="24" t="s">
        <v>2229</v>
      </c>
      <c r="AC477" s="24" t="s">
        <v>2230</v>
      </c>
      <c r="AE477" s="29">
        <f>Sheet1!U477</f>
        <v>3</v>
      </c>
      <c r="AG477" s="29">
        <f>Sheet1!T477</f>
        <v>111058</v>
      </c>
      <c r="AH477" s="30">
        <f t="shared" si="46"/>
        <v>333174</v>
      </c>
      <c r="AL477" s="32">
        <v>8</v>
      </c>
      <c r="AN477" s="29">
        <f t="shared" si="47"/>
        <v>26653.920000000002</v>
      </c>
      <c r="AO477" s="33" t="s">
        <v>2231</v>
      </c>
      <c r="AQ477" s="34" t="s">
        <v>2232</v>
      </c>
      <c r="AR477" s="34" t="s">
        <v>2233</v>
      </c>
      <c r="AS477" s="34" t="s">
        <v>2234</v>
      </c>
    </row>
    <row r="478" spans="3:45">
      <c r="C478" s="23" t="str">
        <f>VLOOKUP(O478,'[1]mã đối tượng'!$C:$F,4,0)</f>
        <v>N</v>
      </c>
      <c r="D478" s="24" t="s">
        <v>848</v>
      </c>
      <c r="E478" s="24" t="s">
        <v>24</v>
      </c>
      <c r="F478" s="37">
        <f>Sheet1!E478</f>
        <v>45894.545643830999</v>
      </c>
      <c r="G478" s="37">
        <f>Sheet1!F478</f>
        <v>45894.545643830999</v>
      </c>
      <c r="H478" s="25">
        <f>Sheet1!B478</f>
        <v>9105849326</v>
      </c>
      <c r="I478" s="37">
        <f t="shared" si="42"/>
        <v>45894.545643830999</v>
      </c>
      <c r="J478" s="25" t="str">
        <f t="shared" si="43"/>
        <v>NKHT2508/03296</v>
      </c>
      <c r="K478" s="77">
        <v>3296</v>
      </c>
      <c r="L478" s="27" t="s">
        <v>25</v>
      </c>
      <c r="M478" s="25" t="str">
        <f>Sheet1!A478</f>
        <v>00135434</v>
      </c>
      <c r="N478" s="28">
        <f t="shared" si="44"/>
        <v>45894.545643830999</v>
      </c>
      <c r="O478" s="25" t="str">
        <f>Sheet1!C478</f>
        <v>WIN</v>
      </c>
      <c r="S478" s="25" t="str">
        <f>Sheet1!N478</f>
        <v>3894 WIN HCM 876 Huỳnh Tấn Phát</v>
      </c>
      <c r="V478" s="25" t="str">
        <f t="shared" si="45"/>
        <v>3894 WIN HCM 876 Huỳnh Tấn Phát</v>
      </c>
      <c r="Y478" s="25" t="str">
        <f>Sheet1!X478</f>
        <v>CN300</v>
      </c>
      <c r="AB478" s="24" t="s">
        <v>2229</v>
      </c>
      <c r="AC478" s="24" t="s">
        <v>2230</v>
      </c>
      <c r="AE478" s="29">
        <f>Sheet1!U478</f>
        <v>3</v>
      </c>
      <c r="AG478" s="29">
        <f>Sheet1!T478</f>
        <v>70950</v>
      </c>
      <c r="AH478" s="30">
        <f t="shared" si="46"/>
        <v>212850</v>
      </c>
      <c r="AL478" s="32">
        <v>8</v>
      </c>
      <c r="AN478" s="29">
        <f t="shared" si="47"/>
        <v>17028</v>
      </c>
      <c r="AO478" s="33" t="s">
        <v>2231</v>
      </c>
      <c r="AQ478" s="34" t="s">
        <v>2232</v>
      </c>
      <c r="AR478" s="34" t="s">
        <v>2233</v>
      </c>
      <c r="AS478" s="34" t="s">
        <v>2234</v>
      </c>
    </row>
    <row r="479" spans="3:45">
      <c r="C479" s="23" t="str">
        <f>VLOOKUP(O479,'[1]mã đối tượng'!$C:$F,4,0)</f>
        <v>N</v>
      </c>
      <c r="D479" s="24" t="s">
        <v>848</v>
      </c>
      <c r="E479" s="24" t="s">
        <v>24</v>
      </c>
      <c r="F479" s="37">
        <f>Sheet1!E479</f>
        <v>45894.545643830999</v>
      </c>
      <c r="G479" s="37">
        <f>Sheet1!F479</f>
        <v>45894.545643830999</v>
      </c>
      <c r="H479" s="25">
        <f>Sheet1!B479</f>
        <v>9105849326</v>
      </c>
      <c r="I479" s="37">
        <f t="shared" si="42"/>
        <v>45894.545643830999</v>
      </c>
      <c r="J479" s="25" t="str">
        <f t="shared" si="43"/>
        <v>NKHT2508/03297</v>
      </c>
      <c r="K479" s="77">
        <v>3297</v>
      </c>
      <c r="L479" s="27" t="s">
        <v>25</v>
      </c>
      <c r="M479" s="25" t="str">
        <f>Sheet1!A479</f>
        <v>00135434</v>
      </c>
      <c r="N479" s="28">
        <f t="shared" si="44"/>
        <v>45894.545643830999</v>
      </c>
      <c r="O479" s="25" t="str">
        <f>Sheet1!C479</f>
        <v>WIN</v>
      </c>
      <c r="S479" s="25" t="str">
        <f>Sheet1!N479</f>
        <v>3894 WIN HCM 876 Huỳnh Tấn Phát</v>
      </c>
      <c r="V479" s="25" t="str">
        <f t="shared" si="45"/>
        <v>3894 WIN HCM 876 Huỳnh Tấn Phát</v>
      </c>
      <c r="Y479" s="25" t="str">
        <f>Sheet1!X479</f>
        <v>MNH250</v>
      </c>
      <c r="AB479" s="24" t="s">
        <v>2229</v>
      </c>
      <c r="AC479" s="24" t="s">
        <v>2230</v>
      </c>
      <c r="AE479" s="29">
        <f>Sheet1!U479</f>
        <v>3</v>
      </c>
      <c r="AG479" s="29">
        <f>Sheet1!T479</f>
        <v>46000</v>
      </c>
      <c r="AH479" s="30">
        <f t="shared" si="46"/>
        <v>138000</v>
      </c>
      <c r="AL479" s="32">
        <v>8</v>
      </c>
      <c r="AN479" s="29">
        <f t="shared" si="47"/>
        <v>11040</v>
      </c>
      <c r="AO479" s="33" t="s">
        <v>2231</v>
      </c>
      <c r="AQ479" s="34" t="s">
        <v>2232</v>
      </c>
      <c r="AR479" s="34" t="s">
        <v>2233</v>
      </c>
      <c r="AS479" s="34" t="s">
        <v>2234</v>
      </c>
    </row>
    <row r="480" spans="3:45">
      <c r="C480" s="23" t="str">
        <f>VLOOKUP(O480,'[1]mã đối tượng'!$C:$F,4,0)</f>
        <v>N</v>
      </c>
      <c r="D480" s="24" t="s">
        <v>848</v>
      </c>
      <c r="E480" s="24" t="s">
        <v>24</v>
      </c>
      <c r="F480" s="37">
        <f>Sheet1!E480</f>
        <v>45894.545643830999</v>
      </c>
      <c r="G480" s="37">
        <f>Sheet1!F480</f>
        <v>45894.545643830999</v>
      </c>
      <c r="H480" s="25">
        <f>Sheet1!B480</f>
        <v>9105849326</v>
      </c>
      <c r="I480" s="37">
        <f t="shared" si="42"/>
        <v>45894.545643830999</v>
      </c>
      <c r="J480" s="25" t="str">
        <f t="shared" si="43"/>
        <v>NKHT2508/03298</v>
      </c>
      <c r="K480" s="77">
        <v>3298</v>
      </c>
      <c r="L480" s="27" t="s">
        <v>25</v>
      </c>
      <c r="M480" s="25" t="str">
        <f>Sheet1!A480</f>
        <v>00135434</v>
      </c>
      <c r="N480" s="28">
        <f t="shared" si="44"/>
        <v>45894.545643830999</v>
      </c>
      <c r="O480" s="25" t="str">
        <f>Sheet1!C480</f>
        <v>WIN</v>
      </c>
      <c r="S480" s="25" t="str">
        <f>Sheet1!N480</f>
        <v>3894 WIN HCM 876 Huỳnh Tấn Phát</v>
      </c>
      <c r="V480" s="25" t="str">
        <f t="shared" si="45"/>
        <v>3894 WIN HCM 876 Huỳnh Tấn Phát</v>
      </c>
      <c r="Y480" s="25" t="str">
        <f>Sheet1!X480</f>
        <v>GXD500</v>
      </c>
      <c r="AB480" s="24" t="s">
        <v>2229</v>
      </c>
      <c r="AC480" s="24" t="s">
        <v>2230</v>
      </c>
      <c r="AE480" s="29">
        <f>Sheet1!U480</f>
        <v>4</v>
      </c>
      <c r="AG480" s="29">
        <f>Sheet1!T480</f>
        <v>111606</v>
      </c>
      <c r="AH480" s="30">
        <f t="shared" si="46"/>
        <v>446424</v>
      </c>
      <c r="AL480" s="32">
        <v>8</v>
      </c>
      <c r="AN480" s="29">
        <f t="shared" si="47"/>
        <v>35713.919999999998</v>
      </c>
      <c r="AO480" s="33" t="s">
        <v>2231</v>
      </c>
      <c r="AQ480" s="34" t="s">
        <v>2232</v>
      </c>
      <c r="AR480" s="34" t="s">
        <v>2233</v>
      </c>
      <c r="AS480" s="34" t="s">
        <v>2234</v>
      </c>
    </row>
    <row r="481" spans="3:45">
      <c r="C481" s="23" t="str">
        <f>VLOOKUP(O481,'[1]mã đối tượng'!$C:$F,4,0)</f>
        <v>N</v>
      </c>
      <c r="D481" s="24" t="s">
        <v>848</v>
      </c>
      <c r="E481" s="24" t="s">
        <v>24</v>
      </c>
      <c r="F481" s="37">
        <f>Sheet1!E481</f>
        <v>45894.545643830999</v>
      </c>
      <c r="G481" s="37">
        <f>Sheet1!F481</f>
        <v>45894.545643830999</v>
      </c>
      <c r="H481" s="25">
        <f>Sheet1!B481</f>
        <v>9105849326</v>
      </c>
      <c r="I481" s="37">
        <f t="shared" si="42"/>
        <v>45894.545643830999</v>
      </c>
      <c r="J481" s="25" t="str">
        <f t="shared" si="43"/>
        <v>NKHT2508/03299</v>
      </c>
      <c r="K481" s="77">
        <v>3299</v>
      </c>
      <c r="L481" s="27" t="s">
        <v>25</v>
      </c>
      <c r="M481" s="25" t="str">
        <f>Sheet1!A481</f>
        <v>00135434</v>
      </c>
      <c r="N481" s="28">
        <f t="shared" si="44"/>
        <v>45894.545643830999</v>
      </c>
      <c r="O481" s="25" t="str">
        <f>Sheet1!C481</f>
        <v>WIN</v>
      </c>
      <c r="S481" s="25" t="str">
        <f>Sheet1!N481</f>
        <v>3894 WIN HCM 876 Huỳnh Tấn Phát</v>
      </c>
      <c r="V481" s="25" t="str">
        <f t="shared" si="45"/>
        <v>3894 WIN HCM 876 Huỳnh Tấn Phát</v>
      </c>
      <c r="Y481" s="25" t="str">
        <f>Sheet1!X481</f>
        <v>GTLX250G</v>
      </c>
      <c r="AB481" s="24" t="s">
        <v>2229</v>
      </c>
      <c r="AC481" s="24" t="s">
        <v>2230</v>
      </c>
      <c r="AE481" s="29">
        <f>Sheet1!U481</f>
        <v>1</v>
      </c>
      <c r="AG481" s="29">
        <f>Sheet1!T481</f>
        <v>50182</v>
      </c>
      <c r="AH481" s="30">
        <f t="shared" si="46"/>
        <v>50182</v>
      </c>
      <c r="AL481" s="32">
        <v>8</v>
      </c>
      <c r="AN481" s="29">
        <f t="shared" si="47"/>
        <v>4014.56</v>
      </c>
      <c r="AO481" s="33" t="s">
        <v>2231</v>
      </c>
      <c r="AQ481" s="34" t="s">
        <v>2232</v>
      </c>
      <c r="AR481" s="34" t="s">
        <v>2233</v>
      </c>
      <c r="AS481" s="34" t="s">
        <v>2234</v>
      </c>
    </row>
    <row r="482" spans="3:45">
      <c r="C482" s="23" t="str">
        <f>VLOOKUP(O482,'[1]mã đối tượng'!$C:$F,4,0)</f>
        <v>N</v>
      </c>
      <c r="D482" s="24" t="s">
        <v>848</v>
      </c>
      <c r="E482" s="24" t="s">
        <v>24</v>
      </c>
      <c r="F482" s="37">
        <f>Sheet1!E482</f>
        <v>45894.545643830999</v>
      </c>
      <c r="G482" s="37">
        <f>Sheet1!F482</f>
        <v>45894.545643830999</v>
      </c>
      <c r="H482" s="25">
        <f>Sheet1!B482</f>
        <v>9105849326</v>
      </c>
      <c r="I482" s="37">
        <f t="shared" si="42"/>
        <v>45894.545643830999</v>
      </c>
      <c r="J482" s="25" t="str">
        <f t="shared" si="43"/>
        <v>NKHT2508/03300</v>
      </c>
      <c r="K482" s="77">
        <v>3300</v>
      </c>
      <c r="L482" s="27" t="s">
        <v>25</v>
      </c>
      <c r="M482" s="25" t="str">
        <f>Sheet1!A482</f>
        <v>00135434</v>
      </c>
      <c r="N482" s="28">
        <f t="shared" si="44"/>
        <v>45894.545643830999</v>
      </c>
      <c r="O482" s="25" t="str">
        <f>Sheet1!C482</f>
        <v>WIN</v>
      </c>
      <c r="S482" s="25" t="str">
        <f>Sheet1!N482</f>
        <v>3894 WIN HCM 876 Huỳnh Tấn Phát</v>
      </c>
      <c r="V482" s="25" t="str">
        <f t="shared" si="45"/>
        <v>3894 WIN HCM 876 Huỳnh Tấn Phát</v>
      </c>
      <c r="Y482" s="25" t="str">
        <f>Sheet1!X482</f>
        <v>CGM300</v>
      </c>
      <c r="AB482" s="24" t="s">
        <v>2229</v>
      </c>
      <c r="AC482" s="24" t="s">
        <v>2230</v>
      </c>
      <c r="AE482" s="29">
        <f>Sheet1!U482</f>
        <v>1</v>
      </c>
      <c r="AG482" s="29">
        <f>Sheet1!T482</f>
        <v>73431</v>
      </c>
      <c r="AH482" s="30">
        <f t="shared" si="46"/>
        <v>73431</v>
      </c>
      <c r="AL482" s="32">
        <v>8</v>
      </c>
      <c r="AN482" s="29">
        <f t="shared" si="47"/>
        <v>5874.4800000000005</v>
      </c>
      <c r="AO482" s="33" t="s">
        <v>2231</v>
      </c>
      <c r="AQ482" s="34" t="s">
        <v>2232</v>
      </c>
      <c r="AR482" s="34" t="s">
        <v>2233</v>
      </c>
      <c r="AS482" s="34" t="s">
        <v>2234</v>
      </c>
    </row>
    <row r="483" spans="3:45">
      <c r="C483" s="23" t="str">
        <f>VLOOKUP(O483,'[1]mã đối tượng'!$C:$F,4,0)</f>
        <v>N</v>
      </c>
      <c r="D483" s="24" t="s">
        <v>848</v>
      </c>
      <c r="E483" s="24" t="s">
        <v>24</v>
      </c>
      <c r="F483" s="37">
        <f>Sheet1!E483</f>
        <v>45894.548891435203</v>
      </c>
      <c r="G483" s="37">
        <f>Sheet1!F483</f>
        <v>45894.548891435203</v>
      </c>
      <c r="H483" s="25">
        <f>Sheet1!B483</f>
        <v>9105849356</v>
      </c>
      <c r="I483" s="37">
        <f t="shared" si="42"/>
        <v>45894.548891435203</v>
      </c>
      <c r="J483" s="25" t="str">
        <f t="shared" si="43"/>
        <v>NKHT2508/03301</v>
      </c>
      <c r="K483" s="77">
        <v>3301</v>
      </c>
      <c r="L483" s="27" t="s">
        <v>25</v>
      </c>
      <c r="M483" s="25" t="str">
        <f>Sheet1!A483</f>
        <v>00004832</v>
      </c>
      <c r="N483" s="28">
        <f t="shared" si="44"/>
        <v>45894.548891435203</v>
      </c>
      <c r="O483" s="25" t="str">
        <f>Sheet1!C483</f>
        <v>WIN-063</v>
      </c>
      <c r="S483" s="25" t="str">
        <f>Sheet1!N483</f>
        <v>6651 WM+ TGG 378 Lê Thị Hồng Gấm</v>
      </c>
      <c r="V483" s="25" t="str">
        <f t="shared" si="45"/>
        <v>6651 WM+ TGG 378 Lê Thị Hồng Gấm</v>
      </c>
      <c r="Y483" s="25" t="str">
        <f>Sheet1!X483</f>
        <v>CGM300</v>
      </c>
      <c r="AB483" s="24" t="s">
        <v>2229</v>
      </c>
      <c r="AC483" s="24" t="s">
        <v>2230</v>
      </c>
      <c r="AE483" s="29">
        <f>Sheet1!U483</f>
        <v>3</v>
      </c>
      <c r="AG483" s="29">
        <f>Sheet1!T483</f>
        <v>73431</v>
      </c>
      <c r="AH483" s="30">
        <f t="shared" si="46"/>
        <v>220293</v>
      </c>
      <c r="AL483" s="32">
        <v>8</v>
      </c>
      <c r="AN483" s="29">
        <f t="shared" si="47"/>
        <v>17623.439999999999</v>
      </c>
      <c r="AO483" s="33" t="s">
        <v>2231</v>
      </c>
      <c r="AQ483" s="34" t="s">
        <v>2232</v>
      </c>
      <c r="AR483" s="34" t="s">
        <v>2233</v>
      </c>
      <c r="AS483" s="34" t="s">
        <v>2234</v>
      </c>
    </row>
    <row r="484" spans="3:45">
      <c r="C484" s="23" t="str">
        <f>VLOOKUP(O484,'[1]mã đối tượng'!$C:$F,4,0)</f>
        <v>N</v>
      </c>
      <c r="D484" s="24" t="s">
        <v>848</v>
      </c>
      <c r="E484" s="24" t="s">
        <v>24</v>
      </c>
      <c r="F484" s="37">
        <f>Sheet1!E484</f>
        <v>45894.550127743103</v>
      </c>
      <c r="G484" s="37">
        <f>Sheet1!F484</f>
        <v>45894.550127743103</v>
      </c>
      <c r="H484" s="25">
        <f>Sheet1!B484</f>
        <v>9105849384</v>
      </c>
      <c r="I484" s="37">
        <f t="shared" si="42"/>
        <v>45894.550127743103</v>
      </c>
      <c r="J484" s="25" t="str">
        <f t="shared" si="43"/>
        <v>NKHT2508/03302</v>
      </c>
      <c r="K484" s="77">
        <v>3302</v>
      </c>
      <c r="L484" s="27" t="s">
        <v>25</v>
      </c>
      <c r="M484" s="25" t="str">
        <f>Sheet1!A484</f>
        <v>00068131</v>
      </c>
      <c r="N484" s="28">
        <f t="shared" si="44"/>
        <v>45894.550127743103</v>
      </c>
      <c r="O484" s="25" t="str">
        <f>Sheet1!C484</f>
        <v>WIN-009</v>
      </c>
      <c r="S484" s="25" t="str">
        <f>Sheet1!N484</f>
        <v>3915 WM+ DNG 563 Ngô Quyền</v>
      </c>
      <c r="V484" s="25" t="str">
        <f t="shared" si="45"/>
        <v>3915 WM+ DNG 563 Ngô Quyền</v>
      </c>
      <c r="Y484" s="25" t="str">
        <f>Sheet1!X484</f>
        <v>CC300</v>
      </c>
      <c r="AB484" s="24" t="s">
        <v>2229</v>
      </c>
      <c r="AC484" s="24" t="s">
        <v>2230</v>
      </c>
      <c r="AE484" s="29">
        <f>Sheet1!U484</f>
        <v>1</v>
      </c>
      <c r="AG484" s="29">
        <f>Sheet1!T484</f>
        <v>74250</v>
      </c>
      <c r="AH484" s="30">
        <f t="shared" si="46"/>
        <v>74250</v>
      </c>
      <c r="AL484" s="32">
        <v>8</v>
      </c>
      <c r="AN484" s="29">
        <f t="shared" si="47"/>
        <v>5940</v>
      </c>
      <c r="AO484" s="33" t="s">
        <v>2231</v>
      </c>
      <c r="AQ484" s="34" t="s">
        <v>2232</v>
      </c>
      <c r="AR484" s="34" t="s">
        <v>2233</v>
      </c>
      <c r="AS484" s="34" t="s">
        <v>2234</v>
      </c>
    </row>
    <row r="485" spans="3:45">
      <c r="C485" s="23" t="str">
        <f>VLOOKUP(O485,'[1]mã đối tượng'!$C:$F,4,0)</f>
        <v>B</v>
      </c>
      <c r="D485" s="24" t="s">
        <v>848</v>
      </c>
      <c r="E485" s="24" t="s">
        <v>24</v>
      </c>
      <c r="F485" s="37">
        <f>Sheet1!E485</f>
        <v>45894.551769641199</v>
      </c>
      <c r="G485" s="37">
        <f>Sheet1!F485</f>
        <v>45894.551769641199</v>
      </c>
      <c r="H485" s="25">
        <f>Sheet1!B485</f>
        <v>9105849420</v>
      </c>
      <c r="I485" s="37">
        <f t="shared" si="42"/>
        <v>45894.551769641199</v>
      </c>
      <c r="J485" s="25" t="str">
        <f t="shared" si="43"/>
        <v>NKHT2508/03303</v>
      </c>
      <c r="K485" s="77">
        <v>3303</v>
      </c>
      <c r="L485" s="27" t="s">
        <v>25</v>
      </c>
      <c r="M485" s="25" t="str">
        <f>Sheet1!A485</f>
        <v>00016638</v>
      </c>
      <c r="N485" s="28">
        <f t="shared" si="44"/>
        <v>45894.551769641199</v>
      </c>
      <c r="O485" s="25" t="str">
        <f>Sheet1!C485</f>
        <v>WIN-031</v>
      </c>
      <c r="S485" s="25" t="str">
        <f>Sheet1!N485</f>
        <v>4746 WM+ BNH Thôn Đông Yên, Xã Đông Phon</v>
      </c>
      <c r="V485" s="25" t="str">
        <f t="shared" si="45"/>
        <v>4746 WM+ BNH Thôn Đông Yên, Xã Đông Phon</v>
      </c>
      <c r="Y485" s="25" t="str">
        <f>Sheet1!X485</f>
        <v>CC300</v>
      </c>
      <c r="AB485" s="24" t="s">
        <v>2229</v>
      </c>
      <c r="AC485" s="24" t="s">
        <v>2230</v>
      </c>
      <c r="AE485" s="29">
        <f>Sheet1!U485</f>
        <v>1</v>
      </c>
      <c r="AG485" s="29">
        <f>Sheet1!T485</f>
        <v>74250</v>
      </c>
      <c r="AH485" s="30">
        <f t="shared" si="46"/>
        <v>74250</v>
      </c>
      <c r="AL485" s="32">
        <v>8</v>
      </c>
      <c r="AN485" s="29">
        <f t="shared" si="47"/>
        <v>5940</v>
      </c>
      <c r="AO485" s="33" t="s">
        <v>2231</v>
      </c>
      <c r="AQ485" s="34" t="s">
        <v>2232</v>
      </c>
      <c r="AR485" s="34" t="s">
        <v>2233</v>
      </c>
      <c r="AS485" s="34" t="s">
        <v>2234</v>
      </c>
    </row>
    <row r="486" spans="3:45">
      <c r="C486" s="23" t="str">
        <f>VLOOKUP(O486,'[1]mã đối tượng'!$C:$F,4,0)</f>
        <v>B</v>
      </c>
      <c r="D486" s="24" t="s">
        <v>848</v>
      </c>
      <c r="E486" s="24" t="s">
        <v>24</v>
      </c>
      <c r="F486" s="37">
        <f>Sheet1!E486</f>
        <v>45894.551889895803</v>
      </c>
      <c r="G486" s="37">
        <f>Sheet1!F486</f>
        <v>45894.551889895803</v>
      </c>
      <c r="H486" s="25">
        <f>Sheet1!B486</f>
        <v>9105849386</v>
      </c>
      <c r="I486" s="37">
        <f t="shared" si="42"/>
        <v>45894.551889895803</v>
      </c>
      <c r="J486" s="25" t="str">
        <f t="shared" si="43"/>
        <v>NKHT2508/03304</v>
      </c>
      <c r="K486" s="77">
        <v>3304</v>
      </c>
      <c r="L486" s="27" t="s">
        <v>25</v>
      </c>
      <c r="M486" s="25" t="str">
        <f>Sheet1!A486</f>
        <v>00009444</v>
      </c>
      <c r="N486" s="28">
        <f t="shared" si="44"/>
        <v>45894.551889895803</v>
      </c>
      <c r="O486" s="25" t="str">
        <f>Sheet1!C486</f>
        <v>WIN-059</v>
      </c>
      <c r="S486" s="25" t="str">
        <f>Sheet1!N486</f>
        <v>6248 WM+ TNN 382 Lương Ngọc Quyến</v>
      </c>
      <c r="V486" s="25" t="str">
        <f t="shared" si="45"/>
        <v>6248 WM+ TNN 382 Lương Ngọc Quyến</v>
      </c>
      <c r="Y486" s="25" t="str">
        <f>Sheet1!X486</f>
        <v>TH200</v>
      </c>
      <c r="AB486" s="24" t="s">
        <v>2229</v>
      </c>
      <c r="AC486" s="24" t="s">
        <v>2230</v>
      </c>
      <c r="AE486" s="29">
        <f>Sheet1!U486</f>
        <v>5</v>
      </c>
      <c r="AG486" s="29">
        <f>Sheet1!T486</f>
        <v>55595</v>
      </c>
      <c r="AH486" s="30">
        <f t="shared" si="46"/>
        <v>277975</v>
      </c>
      <c r="AL486" s="32">
        <v>8</v>
      </c>
      <c r="AN486" s="29">
        <f t="shared" si="47"/>
        <v>22238</v>
      </c>
      <c r="AO486" s="33" t="s">
        <v>2231</v>
      </c>
      <c r="AQ486" s="34" t="s">
        <v>2232</v>
      </c>
      <c r="AR486" s="34" t="s">
        <v>2233</v>
      </c>
      <c r="AS486" s="34" t="s">
        <v>2234</v>
      </c>
    </row>
    <row r="487" spans="3:45">
      <c r="C487" s="23" t="str">
        <f>VLOOKUP(O487,'[1]mã đối tượng'!$C:$F,4,0)</f>
        <v>B</v>
      </c>
      <c r="D487" s="24" t="s">
        <v>848</v>
      </c>
      <c r="E487" s="24" t="s">
        <v>24</v>
      </c>
      <c r="F487" s="37">
        <f>Sheet1!E487</f>
        <v>45894.551889895803</v>
      </c>
      <c r="G487" s="37">
        <f>Sheet1!F487</f>
        <v>45894.551889895803</v>
      </c>
      <c r="H487" s="25">
        <f>Sheet1!B487</f>
        <v>9105849386</v>
      </c>
      <c r="I487" s="37">
        <f t="shared" si="42"/>
        <v>45894.551889895803</v>
      </c>
      <c r="J487" s="25" t="str">
        <f t="shared" si="43"/>
        <v>NKHT2508/03305</v>
      </c>
      <c r="K487" s="77">
        <v>3305</v>
      </c>
      <c r="L487" s="27" t="s">
        <v>25</v>
      </c>
      <c r="M487" s="25" t="str">
        <f>Sheet1!A487</f>
        <v>00009444</v>
      </c>
      <c r="N487" s="28">
        <f t="shared" si="44"/>
        <v>45894.551889895803</v>
      </c>
      <c r="O487" s="25" t="str">
        <f>Sheet1!C487</f>
        <v>WIN-059</v>
      </c>
      <c r="S487" s="25" t="str">
        <f>Sheet1!N487</f>
        <v>6248 WM+ TNN 382 Lương Ngọc Quyến</v>
      </c>
      <c r="V487" s="25" t="str">
        <f t="shared" si="45"/>
        <v>6248 WM+ TNN 382 Lương Ngọc Quyến</v>
      </c>
      <c r="Y487" s="25" t="str">
        <f>Sheet1!X487</f>
        <v>CGM300</v>
      </c>
      <c r="AB487" s="24" t="s">
        <v>2229</v>
      </c>
      <c r="AC487" s="24" t="s">
        <v>2230</v>
      </c>
      <c r="AE487" s="29">
        <f>Sheet1!U487</f>
        <v>2</v>
      </c>
      <c r="AG487" s="29">
        <f>Sheet1!T487</f>
        <v>73431</v>
      </c>
      <c r="AH487" s="30">
        <f t="shared" si="46"/>
        <v>146862</v>
      </c>
      <c r="AL487" s="32">
        <v>8</v>
      </c>
      <c r="AN487" s="29">
        <f t="shared" si="47"/>
        <v>11748.960000000001</v>
      </c>
      <c r="AO487" s="33" t="s">
        <v>2231</v>
      </c>
      <c r="AQ487" s="34" t="s">
        <v>2232</v>
      </c>
      <c r="AR487" s="34" t="s">
        <v>2233</v>
      </c>
      <c r="AS487" s="34" t="s">
        <v>2234</v>
      </c>
    </row>
    <row r="488" spans="3:45">
      <c r="C488" s="23" t="str">
        <f>VLOOKUP(O488,'[1]mã đối tượng'!$C:$F,4,0)</f>
        <v>N</v>
      </c>
      <c r="D488" s="24" t="s">
        <v>848</v>
      </c>
      <c r="E488" s="24" t="s">
        <v>24</v>
      </c>
      <c r="F488" s="37">
        <f>Sheet1!E488</f>
        <v>45894.554551736102</v>
      </c>
      <c r="G488" s="37">
        <f>Sheet1!F488</f>
        <v>45894.554551736102</v>
      </c>
      <c r="H488" s="25">
        <f>Sheet1!B488</f>
        <v>9105849445</v>
      </c>
      <c r="I488" s="37">
        <f t="shared" si="42"/>
        <v>45894.554551736102</v>
      </c>
      <c r="J488" s="25" t="str">
        <f t="shared" si="43"/>
        <v>NKHT2508/03306</v>
      </c>
      <c r="K488" s="77">
        <v>3306</v>
      </c>
      <c r="L488" s="27" t="s">
        <v>25</v>
      </c>
      <c r="M488" s="25" t="str">
        <f>Sheet1!A488</f>
        <v>00068138</v>
      </c>
      <c r="N488" s="28">
        <f t="shared" si="44"/>
        <v>45894.554551736102</v>
      </c>
      <c r="O488" s="25" t="str">
        <f>Sheet1!C488</f>
        <v>WIN-009</v>
      </c>
      <c r="S488" s="25" t="str">
        <f>Sheet1!N488</f>
        <v>5645 WM+ DNG 86 Cao Sơn Pháo</v>
      </c>
      <c r="V488" s="25" t="str">
        <f t="shared" si="45"/>
        <v>5645 WM+ DNG 86 Cao Sơn Pháo</v>
      </c>
      <c r="Y488" s="25" t="str">
        <f>Sheet1!X488</f>
        <v>GM500</v>
      </c>
      <c r="AB488" s="24" t="s">
        <v>2229</v>
      </c>
      <c r="AC488" s="24" t="s">
        <v>2230</v>
      </c>
      <c r="AE488" s="29">
        <f>Sheet1!U488</f>
        <v>1</v>
      </c>
      <c r="AG488" s="29">
        <f>Sheet1!T488</f>
        <v>111058</v>
      </c>
      <c r="AH488" s="30">
        <f t="shared" si="46"/>
        <v>111058</v>
      </c>
      <c r="AL488" s="32">
        <v>8</v>
      </c>
      <c r="AN488" s="29">
        <f t="shared" si="47"/>
        <v>8884.64</v>
      </c>
      <c r="AO488" s="33" t="s">
        <v>2231</v>
      </c>
      <c r="AQ488" s="34" t="s">
        <v>2232</v>
      </c>
      <c r="AR488" s="34" t="s">
        <v>2233</v>
      </c>
      <c r="AS488" s="34" t="s">
        <v>2234</v>
      </c>
    </row>
    <row r="489" spans="3:45">
      <c r="C489" s="23" t="str">
        <f>VLOOKUP(O489,'[1]mã đối tượng'!$C:$F,4,0)</f>
        <v>N</v>
      </c>
      <c r="D489" s="24" t="s">
        <v>848</v>
      </c>
      <c r="E489" s="24" t="s">
        <v>24</v>
      </c>
      <c r="F489" s="37">
        <f>Sheet1!E489</f>
        <v>45894.554551736102</v>
      </c>
      <c r="G489" s="37">
        <f>Sheet1!F489</f>
        <v>45894.554551736102</v>
      </c>
      <c r="H489" s="25">
        <f>Sheet1!B489</f>
        <v>9105849445</v>
      </c>
      <c r="I489" s="37">
        <f t="shared" si="42"/>
        <v>45894.554551736102</v>
      </c>
      <c r="J489" s="25" t="str">
        <f t="shared" si="43"/>
        <v>NKHT2508/03307</v>
      </c>
      <c r="K489" s="77">
        <v>3307</v>
      </c>
      <c r="L489" s="27" t="s">
        <v>25</v>
      </c>
      <c r="M489" s="25" t="str">
        <f>Sheet1!A489</f>
        <v>00068138</v>
      </c>
      <c r="N489" s="28">
        <f t="shared" si="44"/>
        <v>45894.554551736102</v>
      </c>
      <c r="O489" s="25" t="str">
        <f>Sheet1!C489</f>
        <v>WIN-009</v>
      </c>
      <c r="S489" s="25" t="str">
        <f>Sheet1!N489</f>
        <v>5645 WM+ DNG 86 Cao Sơn Pháo</v>
      </c>
      <c r="V489" s="25" t="str">
        <f t="shared" si="45"/>
        <v>5645 WM+ DNG 86 Cao Sơn Pháo</v>
      </c>
      <c r="Y489" s="25" t="str">
        <f>Sheet1!X489</f>
        <v>CN300</v>
      </c>
      <c r="AB489" s="24" t="s">
        <v>2229</v>
      </c>
      <c r="AC489" s="24" t="s">
        <v>2230</v>
      </c>
      <c r="AE489" s="29">
        <f>Sheet1!U489</f>
        <v>1</v>
      </c>
      <c r="AG489" s="29">
        <f>Sheet1!T489</f>
        <v>70950</v>
      </c>
      <c r="AH489" s="30">
        <f t="shared" si="46"/>
        <v>70950</v>
      </c>
      <c r="AL489" s="32">
        <v>8</v>
      </c>
      <c r="AN489" s="29">
        <f t="shared" si="47"/>
        <v>5676</v>
      </c>
      <c r="AO489" s="33" t="s">
        <v>2231</v>
      </c>
      <c r="AQ489" s="34" t="s">
        <v>2232</v>
      </c>
      <c r="AR489" s="34" t="s">
        <v>2233</v>
      </c>
      <c r="AS489" s="34" t="s">
        <v>2234</v>
      </c>
    </row>
    <row r="490" spans="3:45">
      <c r="C490" s="23" t="str">
        <f>VLOOKUP(O490,'[1]mã đối tượng'!$C:$F,4,0)</f>
        <v>N</v>
      </c>
      <c r="D490" s="24" t="s">
        <v>848</v>
      </c>
      <c r="E490" s="24" t="s">
        <v>24</v>
      </c>
      <c r="F490" s="37">
        <f>Sheet1!E490</f>
        <v>45894.555403044003</v>
      </c>
      <c r="G490" s="37">
        <f>Sheet1!F490</f>
        <v>45894.555403044003</v>
      </c>
      <c r="H490" s="25">
        <f>Sheet1!B490</f>
        <v>9105849459</v>
      </c>
      <c r="I490" s="37">
        <f t="shared" si="42"/>
        <v>45894.555403044003</v>
      </c>
      <c r="J490" s="25" t="str">
        <f t="shared" si="43"/>
        <v>NKHT2508/03308</v>
      </c>
      <c r="K490" s="77">
        <v>3308</v>
      </c>
      <c r="L490" s="27" t="s">
        <v>25</v>
      </c>
      <c r="M490" s="25" t="str">
        <f>Sheet1!A490</f>
        <v>00135448</v>
      </c>
      <c r="N490" s="28">
        <f t="shared" si="44"/>
        <v>45894.555403044003</v>
      </c>
      <c r="O490" s="25" t="str">
        <f>Sheet1!C490</f>
        <v>WIN</v>
      </c>
      <c r="S490" s="25" t="str">
        <f>Sheet1!N490</f>
        <v>5115 WM+ HCM 1.17-1.04 CC Hiệp Thành-Par</v>
      </c>
      <c r="V490" s="25" t="str">
        <f t="shared" si="45"/>
        <v>5115 WM+ HCM 1.17-1.04 CC Hiệp Thành-Par</v>
      </c>
      <c r="Y490" s="25" t="str">
        <f>Sheet1!X490</f>
        <v>CN300</v>
      </c>
      <c r="AB490" s="24" t="s">
        <v>2229</v>
      </c>
      <c r="AC490" s="24" t="s">
        <v>2230</v>
      </c>
      <c r="AE490" s="29">
        <f>Sheet1!U490</f>
        <v>2</v>
      </c>
      <c r="AG490" s="29">
        <f>Sheet1!T490</f>
        <v>70950</v>
      </c>
      <c r="AH490" s="30">
        <f t="shared" si="46"/>
        <v>141900</v>
      </c>
      <c r="AL490" s="32">
        <v>8</v>
      </c>
      <c r="AN490" s="29">
        <f t="shared" si="47"/>
        <v>11352</v>
      </c>
      <c r="AO490" s="33" t="s">
        <v>2231</v>
      </c>
      <c r="AQ490" s="34" t="s">
        <v>2232</v>
      </c>
      <c r="AR490" s="34" t="s">
        <v>2233</v>
      </c>
      <c r="AS490" s="34" t="s">
        <v>2234</v>
      </c>
    </row>
    <row r="491" spans="3:45">
      <c r="C491" s="23" t="str">
        <f>VLOOKUP(O491,'[1]mã đối tượng'!$C:$F,4,0)</f>
        <v>N</v>
      </c>
      <c r="D491" s="24" t="s">
        <v>848</v>
      </c>
      <c r="E491" s="24" t="s">
        <v>24</v>
      </c>
      <c r="F491" s="37">
        <f>Sheet1!E491</f>
        <v>45894.555403044003</v>
      </c>
      <c r="G491" s="37">
        <f>Sheet1!F491</f>
        <v>45894.555403044003</v>
      </c>
      <c r="H491" s="25">
        <f>Sheet1!B491</f>
        <v>9105849459</v>
      </c>
      <c r="I491" s="37">
        <f t="shared" si="42"/>
        <v>45894.555403044003</v>
      </c>
      <c r="J491" s="25" t="str">
        <f t="shared" si="43"/>
        <v>NKHT2508/03309</v>
      </c>
      <c r="K491" s="77">
        <v>3309</v>
      </c>
      <c r="L491" s="27" t="s">
        <v>25</v>
      </c>
      <c r="M491" s="25" t="str">
        <f>Sheet1!A491</f>
        <v>00135448</v>
      </c>
      <c r="N491" s="28">
        <f t="shared" si="44"/>
        <v>45894.555403044003</v>
      </c>
      <c r="O491" s="25" t="str">
        <f>Sheet1!C491</f>
        <v>WIN</v>
      </c>
      <c r="S491" s="25" t="str">
        <f>Sheet1!N491</f>
        <v>5115 WM+ HCM 1.17-1.04 CC Hiệp Thành-Par</v>
      </c>
      <c r="V491" s="25" t="str">
        <f t="shared" si="45"/>
        <v>5115 WM+ HCM 1.17-1.04 CC Hiệp Thành-Par</v>
      </c>
      <c r="Y491" s="25" t="str">
        <f>Sheet1!X491</f>
        <v>GXD500</v>
      </c>
      <c r="AB491" s="24" t="s">
        <v>2229</v>
      </c>
      <c r="AC491" s="24" t="s">
        <v>2230</v>
      </c>
      <c r="AE491" s="29">
        <f>Sheet1!U491</f>
        <v>4</v>
      </c>
      <c r="AG491" s="29">
        <f>Sheet1!T491</f>
        <v>111606</v>
      </c>
      <c r="AH491" s="30">
        <f t="shared" si="46"/>
        <v>446424</v>
      </c>
      <c r="AL491" s="32">
        <v>8</v>
      </c>
      <c r="AN491" s="29">
        <f t="shared" si="47"/>
        <v>35713.919999999998</v>
      </c>
      <c r="AO491" s="33" t="s">
        <v>2231</v>
      </c>
      <c r="AQ491" s="34" t="s">
        <v>2232</v>
      </c>
      <c r="AR491" s="34" t="s">
        <v>2233</v>
      </c>
      <c r="AS491" s="34" t="s">
        <v>2234</v>
      </c>
    </row>
    <row r="492" spans="3:45">
      <c r="C492" s="23" t="str">
        <f>VLOOKUP(O492,'[1]mã đối tượng'!$C:$F,4,0)</f>
        <v>N</v>
      </c>
      <c r="D492" s="24" t="s">
        <v>848</v>
      </c>
      <c r="E492" s="24" t="s">
        <v>24</v>
      </c>
      <c r="F492" s="37">
        <f>Sheet1!E492</f>
        <v>45894.555403044003</v>
      </c>
      <c r="G492" s="37">
        <f>Sheet1!F492</f>
        <v>45894.555403044003</v>
      </c>
      <c r="H492" s="25">
        <f>Sheet1!B492</f>
        <v>9105849459</v>
      </c>
      <c r="I492" s="37">
        <f t="shared" si="42"/>
        <v>45894.555403044003</v>
      </c>
      <c r="J492" s="25" t="str">
        <f t="shared" si="43"/>
        <v>NKHT2508/03310</v>
      </c>
      <c r="K492" s="77">
        <v>3310</v>
      </c>
      <c r="L492" s="27" t="s">
        <v>25</v>
      </c>
      <c r="M492" s="25" t="str">
        <f>Sheet1!A492</f>
        <v>00135448</v>
      </c>
      <c r="N492" s="28">
        <f t="shared" si="44"/>
        <v>45894.555403044003</v>
      </c>
      <c r="O492" s="25" t="str">
        <f>Sheet1!C492</f>
        <v>WIN</v>
      </c>
      <c r="S492" s="25" t="str">
        <f>Sheet1!N492</f>
        <v>5115 WM+ HCM 1.17-1.04 CC Hiệp Thành-Par</v>
      </c>
      <c r="V492" s="25" t="str">
        <f t="shared" si="45"/>
        <v>5115 WM+ HCM 1.17-1.04 CC Hiệp Thành-Par</v>
      </c>
      <c r="Y492" s="25" t="str">
        <f>Sheet1!X492</f>
        <v>GM500</v>
      </c>
      <c r="AB492" s="24" t="s">
        <v>2229</v>
      </c>
      <c r="AC492" s="24" t="s">
        <v>2230</v>
      </c>
      <c r="AE492" s="29">
        <f>Sheet1!U492</f>
        <v>2</v>
      </c>
      <c r="AG492" s="29">
        <f>Sheet1!T492</f>
        <v>111058</v>
      </c>
      <c r="AH492" s="30">
        <f t="shared" si="46"/>
        <v>222116</v>
      </c>
      <c r="AL492" s="32">
        <v>8</v>
      </c>
      <c r="AN492" s="29">
        <f t="shared" si="47"/>
        <v>17769.28</v>
      </c>
      <c r="AO492" s="33" t="s">
        <v>2231</v>
      </c>
      <c r="AQ492" s="34" t="s">
        <v>2232</v>
      </c>
      <c r="AR492" s="34" t="s">
        <v>2233</v>
      </c>
      <c r="AS492" s="34" t="s">
        <v>2234</v>
      </c>
    </row>
    <row r="493" spans="3:45">
      <c r="C493" s="23" t="str">
        <f>VLOOKUP(O493,'[1]mã đối tượng'!$C:$F,4,0)</f>
        <v>N</v>
      </c>
      <c r="D493" s="24" t="s">
        <v>848</v>
      </c>
      <c r="E493" s="24" t="s">
        <v>24</v>
      </c>
      <c r="F493" s="37">
        <f>Sheet1!E493</f>
        <v>45894.555403044003</v>
      </c>
      <c r="G493" s="37">
        <f>Sheet1!F493</f>
        <v>45894.555403044003</v>
      </c>
      <c r="H493" s="25">
        <f>Sheet1!B493</f>
        <v>9105849459</v>
      </c>
      <c r="I493" s="37">
        <f t="shared" si="42"/>
        <v>45894.555403044003</v>
      </c>
      <c r="J493" s="25" t="str">
        <f t="shared" si="43"/>
        <v>NKHT2508/03311</v>
      </c>
      <c r="K493" s="77">
        <v>3311</v>
      </c>
      <c r="L493" s="27" t="s">
        <v>25</v>
      </c>
      <c r="M493" s="25" t="str">
        <f>Sheet1!A493</f>
        <v>00135448</v>
      </c>
      <c r="N493" s="28">
        <f t="shared" si="44"/>
        <v>45894.555403044003</v>
      </c>
      <c r="O493" s="25" t="str">
        <f>Sheet1!C493</f>
        <v>WIN</v>
      </c>
      <c r="S493" s="25" t="str">
        <f>Sheet1!N493</f>
        <v>5115 WM+ HCM 1.17-1.04 CC Hiệp Thành-Par</v>
      </c>
      <c r="V493" s="25" t="str">
        <f t="shared" si="45"/>
        <v>5115 WM+ HCM 1.17-1.04 CC Hiệp Thành-Par</v>
      </c>
      <c r="Y493" s="25" t="str">
        <f>Sheet1!X493</f>
        <v>CC300</v>
      </c>
      <c r="AB493" s="24" t="s">
        <v>2229</v>
      </c>
      <c r="AC493" s="24" t="s">
        <v>2230</v>
      </c>
      <c r="AE493" s="29">
        <f>Sheet1!U493</f>
        <v>1</v>
      </c>
      <c r="AG493" s="29">
        <f>Sheet1!T493</f>
        <v>74250</v>
      </c>
      <c r="AH493" s="30">
        <f t="shared" si="46"/>
        <v>74250</v>
      </c>
      <c r="AL493" s="32">
        <v>8</v>
      </c>
      <c r="AN493" s="29">
        <f t="shared" si="47"/>
        <v>5940</v>
      </c>
      <c r="AO493" s="33" t="s">
        <v>2231</v>
      </c>
      <c r="AQ493" s="34" t="s">
        <v>2232</v>
      </c>
      <c r="AR493" s="34" t="s">
        <v>2233</v>
      </c>
      <c r="AS493" s="34" t="s">
        <v>2234</v>
      </c>
    </row>
    <row r="494" spans="3:45">
      <c r="C494" s="23" t="str">
        <f>VLOOKUP(O494,'[1]mã đối tượng'!$C:$F,4,0)</f>
        <v>N</v>
      </c>
      <c r="D494" s="24" t="s">
        <v>848</v>
      </c>
      <c r="E494" s="24" t="s">
        <v>24</v>
      </c>
      <c r="F494" s="37">
        <f>Sheet1!E494</f>
        <v>45894.555403044003</v>
      </c>
      <c r="G494" s="37">
        <f>Sheet1!F494</f>
        <v>45894.555403044003</v>
      </c>
      <c r="H494" s="25">
        <f>Sheet1!B494</f>
        <v>9105849459</v>
      </c>
      <c r="I494" s="37">
        <f t="shared" si="42"/>
        <v>45894.555403044003</v>
      </c>
      <c r="J494" s="25" t="str">
        <f t="shared" si="43"/>
        <v>NKHT2508/03312</v>
      </c>
      <c r="K494" s="77">
        <v>3312</v>
      </c>
      <c r="L494" s="27" t="s">
        <v>25</v>
      </c>
      <c r="M494" s="25" t="str">
        <f>Sheet1!A494</f>
        <v>00135448</v>
      </c>
      <c r="N494" s="28">
        <f t="shared" si="44"/>
        <v>45894.555403044003</v>
      </c>
      <c r="O494" s="25" t="str">
        <f>Sheet1!C494</f>
        <v>WIN</v>
      </c>
      <c r="S494" s="25" t="str">
        <f>Sheet1!N494</f>
        <v>5115 WM+ HCM 1.17-1.04 CC Hiệp Thành-Par</v>
      </c>
      <c r="V494" s="25" t="str">
        <f t="shared" si="45"/>
        <v>5115 WM+ HCM 1.17-1.04 CC Hiệp Thành-Par</v>
      </c>
      <c r="Y494" s="25" t="str">
        <f>Sheet1!X494</f>
        <v>TH200</v>
      </c>
      <c r="AB494" s="24" t="s">
        <v>2229</v>
      </c>
      <c r="AC494" s="24" t="s">
        <v>2230</v>
      </c>
      <c r="AE494" s="29">
        <f>Sheet1!U494</f>
        <v>1</v>
      </c>
      <c r="AG494" s="29">
        <f>Sheet1!T494</f>
        <v>55595</v>
      </c>
      <c r="AH494" s="30">
        <f t="shared" si="46"/>
        <v>55595</v>
      </c>
      <c r="AL494" s="32">
        <v>8</v>
      </c>
      <c r="AN494" s="29">
        <f t="shared" si="47"/>
        <v>4447.6000000000004</v>
      </c>
      <c r="AO494" s="33" t="s">
        <v>2231</v>
      </c>
      <c r="AQ494" s="34" t="s">
        <v>2232</v>
      </c>
      <c r="AR494" s="34" t="s">
        <v>2233</v>
      </c>
      <c r="AS494" s="34" t="s">
        <v>2234</v>
      </c>
    </row>
    <row r="495" spans="3:45">
      <c r="C495" s="23" t="str">
        <f>VLOOKUP(O495,'[1]mã đối tượng'!$C:$F,4,0)</f>
        <v>N</v>
      </c>
      <c r="D495" s="24" t="s">
        <v>848</v>
      </c>
      <c r="E495" s="24" t="s">
        <v>24</v>
      </c>
      <c r="F495" s="37">
        <f>Sheet1!E495</f>
        <v>45894.555403044003</v>
      </c>
      <c r="G495" s="37">
        <f>Sheet1!F495</f>
        <v>45894.555403044003</v>
      </c>
      <c r="H495" s="25">
        <f>Sheet1!B495</f>
        <v>9105849459</v>
      </c>
      <c r="I495" s="37">
        <f t="shared" si="42"/>
        <v>45894.555403044003</v>
      </c>
      <c r="J495" s="25" t="str">
        <f t="shared" si="43"/>
        <v>NKHT2508/03313</v>
      </c>
      <c r="K495" s="77">
        <v>3313</v>
      </c>
      <c r="L495" s="27" t="s">
        <v>25</v>
      </c>
      <c r="M495" s="25" t="str">
        <f>Sheet1!A495</f>
        <v>00135448</v>
      </c>
      <c r="N495" s="28">
        <f t="shared" si="44"/>
        <v>45894.555403044003</v>
      </c>
      <c r="O495" s="25" t="str">
        <f>Sheet1!C495</f>
        <v>WIN</v>
      </c>
      <c r="S495" s="25" t="str">
        <f>Sheet1!N495</f>
        <v>5115 WM+ HCM 1.17-1.04 CC Hiệp Thành-Par</v>
      </c>
      <c r="V495" s="25" t="str">
        <f t="shared" si="45"/>
        <v>5115 WM+ HCM 1.17-1.04 CC Hiệp Thành-Par</v>
      </c>
      <c r="Y495" s="25" t="str">
        <f>Sheet1!X495</f>
        <v>CGM300</v>
      </c>
      <c r="AB495" s="24" t="s">
        <v>2229</v>
      </c>
      <c r="AC495" s="24" t="s">
        <v>2230</v>
      </c>
      <c r="AE495" s="29">
        <f>Sheet1!U495</f>
        <v>1</v>
      </c>
      <c r="AG495" s="29">
        <f>Sheet1!T495</f>
        <v>73431</v>
      </c>
      <c r="AH495" s="30">
        <f t="shared" si="46"/>
        <v>73431</v>
      </c>
      <c r="AL495" s="32">
        <v>8</v>
      </c>
      <c r="AN495" s="29">
        <f t="shared" si="47"/>
        <v>5874.4800000000005</v>
      </c>
      <c r="AO495" s="33" t="s">
        <v>2231</v>
      </c>
      <c r="AQ495" s="34" t="s">
        <v>2232</v>
      </c>
      <c r="AR495" s="34" t="s">
        <v>2233</v>
      </c>
      <c r="AS495" s="34" t="s">
        <v>2234</v>
      </c>
    </row>
    <row r="496" spans="3:45">
      <c r="C496" s="23" t="str">
        <f>VLOOKUP(O496,'[1]mã đối tượng'!$C:$F,4,0)</f>
        <v>B</v>
      </c>
      <c r="D496" s="24" t="s">
        <v>848</v>
      </c>
      <c r="E496" s="24" t="s">
        <v>24</v>
      </c>
      <c r="F496" s="37">
        <f>Sheet1!E496</f>
        <v>45894.565926423602</v>
      </c>
      <c r="G496" s="37">
        <f>Sheet1!F496</f>
        <v>45894.565926423602</v>
      </c>
      <c r="H496" s="25">
        <f>Sheet1!B496</f>
        <v>9105849525</v>
      </c>
      <c r="I496" s="37">
        <f t="shared" si="42"/>
        <v>45894.565926423602</v>
      </c>
      <c r="J496" s="25" t="str">
        <f t="shared" si="43"/>
        <v>NKHT2508/03314</v>
      </c>
      <c r="K496" s="77">
        <v>3314</v>
      </c>
      <c r="L496" s="27" t="s">
        <v>25</v>
      </c>
      <c r="M496" s="25" t="str">
        <f>Sheet1!A496</f>
        <v>00015478</v>
      </c>
      <c r="N496" s="28">
        <f t="shared" si="44"/>
        <v>45894.565926423602</v>
      </c>
      <c r="O496" s="25" t="str">
        <f>Sheet1!C496</f>
        <v>WIN-003</v>
      </c>
      <c r="S496" s="25" t="str">
        <f>Sheet1!N496</f>
        <v>2ASC WM+ PTO Xóm Dẹ 1, Văn Miếu</v>
      </c>
      <c r="V496" s="25" t="str">
        <f t="shared" si="45"/>
        <v>2ASC WM+ PTO Xóm Dẹ 1, Văn Miếu</v>
      </c>
      <c r="Y496" s="25" t="str">
        <f>Sheet1!X496</f>
        <v>GSG250</v>
      </c>
      <c r="AB496" s="24" t="s">
        <v>2229</v>
      </c>
      <c r="AC496" s="24" t="s">
        <v>2230</v>
      </c>
      <c r="AE496" s="29">
        <f>Sheet1!U496</f>
        <v>1</v>
      </c>
      <c r="AG496" s="29">
        <f>Sheet1!T496</f>
        <v>50400</v>
      </c>
      <c r="AH496" s="30">
        <f t="shared" si="46"/>
        <v>50400</v>
      </c>
      <c r="AL496" s="32">
        <v>8</v>
      </c>
      <c r="AN496" s="29">
        <f t="shared" si="47"/>
        <v>4032</v>
      </c>
      <c r="AO496" s="33" t="s">
        <v>2231</v>
      </c>
      <c r="AQ496" s="34" t="s">
        <v>2232</v>
      </c>
      <c r="AR496" s="34" t="s">
        <v>2233</v>
      </c>
      <c r="AS496" s="34" t="s">
        <v>2234</v>
      </c>
    </row>
    <row r="497" spans="3:45">
      <c r="C497" s="23" t="str">
        <f>VLOOKUP(O497,'[1]mã đối tượng'!$C:$F,4,0)</f>
        <v>N</v>
      </c>
      <c r="D497" s="24" t="s">
        <v>848</v>
      </c>
      <c r="E497" s="24" t="s">
        <v>24</v>
      </c>
      <c r="F497" s="37">
        <f>Sheet1!E497</f>
        <v>45894.568891284704</v>
      </c>
      <c r="G497" s="37">
        <f>Sheet1!F497</f>
        <v>45894.568891284704</v>
      </c>
      <c r="H497" s="25">
        <f>Sheet1!B497</f>
        <v>9105849570</v>
      </c>
      <c r="I497" s="37">
        <f t="shared" si="42"/>
        <v>45894.568891284704</v>
      </c>
      <c r="J497" s="25" t="str">
        <f t="shared" si="43"/>
        <v>NKHT2508/03315</v>
      </c>
      <c r="K497" s="77">
        <v>3315</v>
      </c>
      <c r="L497" s="27" t="s">
        <v>25</v>
      </c>
      <c r="M497" s="25" t="str">
        <f>Sheet1!A497</f>
        <v>00007060</v>
      </c>
      <c r="N497" s="28">
        <f t="shared" si="44"/>
        <v>45894.568891284704</v>
      </c>
      <c r="O497" s="25" t="str">
        <f>Sheet1!C497</f>
        <v>WIN-022</v>
      </c>
      <c r="S497" s="25" t="str">
        <f>Sheet1!N497</f>
        <v>6640 WM+ GLI 02 Nơ Trang Long</v>
      </c>
      <c r="V497" s="25" t="str">
        <f t="shared" si="45"/>
        <v>6640 WM+ GLI 02 Nơ Trang Long</v>
      </c>
      <c r="Y497" s="25" t="str">
        <f>Sheet1!X497</f>
        <v>GXD500</v>
      </c>
      <c r="AB497" s="24" t="s">
        <v>2229</v>
      </c>
      <c r="AC497" s="24" t="s">
        <v>2230</v>
      </c>
      <c r="AE497" s="29">
        <f>Sheet1!U497</f>
        <v>1</v>
      </c>
      <c r="AG497" s="29">
        <f>Sheet1!T497</f>
        <v>111606</v>
      </c>
      <c r="AH497" s="30">
        <f t="shared" si="46"/>
        <v>111606</v>
      </c>
      <c r="AL497" s="32">
        <v>8</v>
      </c>
      <c r="AN497" s="29">
        <f t="shared" si="47"/>
        <v>8928.48</v>
      </c>
      <c r="AO497" s="33" t="s">
        <v>2231</v>
      </c>
      <c r="AQ497" s="34" t="s">
        <v>2232</v>
      </c>
      <c r="AR497" s="34" t="s">
        <v>2233</v>
      </c>
      <c r="AS497" s="34" t="s">
        <v>2234</v>
      </c>
    </row>
    <row r="498" spans="3:45">
      <c r="C498" s="23" t="str">
        <f>VLOOKUP(O498,'[1]mã đối tượng'!$C:$F,4,0)</f>
        <v>B</v>
      </c>
      <c r="D498" s="24" t="s">
        <v>848</v>
      </c>
      <c r="E498" s="24" t="s">
        <v>24</v>
      </c>
      <c r="F498" s="37">
        <f>Sheet1!E498</f>
        <v>45894.570103356498</v>
      </c>
      <c r="G498" s="37">
        <f>Sheet1!F498</f>
        <v>45894.570103356498</v>
      </c>
      <c r="H498" s="25">
        <f>Sheet1!B498</f>
        <v>9105849589</v>
      </c>
      <c r="I498" s="37">
        <f t="shared" si="42"/>
        <v>45894.570103356498</v>
      </c>
      <c r="J498" s="25" t="str">
        <f t="shared" si="43"/>
        <v>NKHT2508/03316</v>
      </c>
      <c r="K498" s="77">
        <v>3316</v>
      </c>
      <c r="L498" s="27" t="s">
        <v>25</v>
      </c>
      <c r="M498" s="25" t="str">
        <f>Sheet1!A498</f>
        <v>00012159</v>
      </c>
      <c r="N498" s="28">
        <f t="shared" si="44"/>
        <v>45894.570103356498</v>
      </c>
      <c r="O498" s="25" t="str">
        <f>Sheet1!C498</f>
        <v>WIN-044</v>
      </c>
      <c r="S498" s="25" t="str">
        <f>Sheet1!N498</f>
        <v>2AIW WM+ TBH 345 Long Hưng</v>
      </c>
      <c r="V498" s="25" t="str">
        <f t="shared" si="45"/>
        <v>2AIW WM+ TBH 345 Long Hưng</v>
      </c>
      <c r="Y498" s="25" t="str">
        <f>Sheet1!X498</f>
        <v>GM500</v>
      </c>
      <c r="AB498" s="24" t="s">
        <v>2229</v>
      </c>
      <c r="AC498" s="24" t="s">
        <v>2230</v>
      </c>
      <c r="AE498" s="29">
        <f>Sheet1!U498</f>
        <v>1</v>
      </c>
      <c r="AG498" s="29">
        <f>Sheet1!T498</f>
        <v>111058</v>
      </c>
      <c r="AH498" s="30">
        <f t="shared" si="46"/>
        <v>111058</v>
      </c>
      <c r="AL498" s="32">
        <v>8</v>
      </c>
      <c r="AN498" s="29">
        <f t="shared" si="47"/>
        <v>8884.64</v>
      </c>
      <c r="AO498" s="33" t="s">
        <v>2231</v>
      </c>
      <c r="AQ498" s="34" t="s">
        <v>2232</v>
      </c>
      <c r="AR498" s="34" t="s">
        <v>2233</v>
      </c>
      <c r="AS498" s="34" t="s">
        <v>2234</v>
      </c>
    </row>
    <row r="499" spans="3:45">
      <c r="C499" s="23" t="str">
        <f>VLOOKUP(O499,'[1]mã đối tượng'!$C:$F,4,0)</f>
        <v>B</v>
      </c>
      <c r="D499" s="24" t="s">
        <v>848</v>
      </c>
      <c r="E499" s="24" t="s">
        <v>24</v>
      </c>
      <c r="F499" s="37">
        <f>Sheet1!E499</f>
        <v>45894.575179363397</v>
      </c>
      <c r="G499" s="37">
        <f>Sheet1!F499</f>
        <v>45894.575179363397</v>
      </c>
      <c r="H499" s="25">
        <f>Sheet1!B499</f>
        <v>9105849637</v>
      </c>
      <c r="I499" s="37">
        <f t="shared" si="42"/>
        <v>45894.575179363397</v>
      </c>
      <c r="J499" s="25" t="str">
        <f t="shared" si="43"/>
        <v>NKHT2508/03317</v>
      </c>
      <c r="K499" s="77">
        <v>3317</v>
      </c>
      <c r="L499" s="27" t="s">
        <v>25</v>
      </c>
      <c r="M499" s="25" t="str">
        <f>Sheet1!A499</f>
        <v>00414555</v>
      </c>
      <c r="N499" s="28">
        <f t="shared" si="44"/>
        <v>45894.575179363397</v>
      </c>
      <c r="O499" s="25" t="str">
        <f>Sheet1!C499</f>
        <v>WIN-002</v>
      </c>
      <c r="S499" s="25" t="str">
        <f>Sheet1!N499</f>
        <v>5207 WM+ HNI KDC Bắc Thăng Long</v>
      </c>
      <c r="V499" s="25" t="str">
        <f t="shared" si="45"/>
        <v>5207 WM+ HNI KDC Bắc Thăng Long</v>
      </c>
      <c r="Y499" s="25" t="str">
        <f>Sheet1!X499</f>
        <v>GM500</v>
      </c>
      <c r="AB499" s="24" t="s">
        <v>2229</v>
      </c>
      <c r="AC499" s="24" t="s">
        <v>2230</v>
      </c>
      <c r="AE499" s="29">
        <f>Sheet1!U499</f>
        <v>1</v>
      </c>
      <c r="AG499" s="29">
        <f>Sheet1!T499</f>
        <v>111058</v>
      </c>
      <c r="AH499" s="30">
        <f t="shared" si="46"/>
        <v>111058</v>
      </c>
      <c r="AL499" s="32">
        <v>8</v>
      </c>
      <c r="AN499" s="29">
        <f t="shared" si="47"/>
        <v>8884.64</v>
      </c>
      <c r="AO499" s="33" t="s">
        <v>2231</v>
      </c>
      <c r="AQ499" s="34" t="s">
        <v>2232</v>
      </c>
      <c r="AR499" s="34" t="s">
        <v>2233</v>
      </c>
      <c r="AS499" s="34" t="s">
        <v>2234</v>
      </c>
    </row>
    <row r="500" spans="3:45">
      <c r="C500" s="23" t="str">
        <f>VLOOKUP(O500,'[1]mã đối tượng'!$C:$F,4,0)</f>
        <v>N</v>
      </c>
      <c r="D500" s="24" t="s">
        <v>848</v>
      </c>
      <c r="E500" s="24" t="s">
        <v>24</v>
      </c>
      <c r="F500" s="37">
        <f>Sheet1!E500</f>
        <v>45894.583531134303</v>
      </c>
      <c r="G500" s="37">
        <f>Sheet1!F500</f>
        <v>45894.583531134303</v>
      </c>
      <c r="H500" s="25">
        <f>Sheet1!B500</f>
        <v>9105849630</v>
      </c>
      <c r="I500" s="37">
        <f t="shared" si="42"/>
        <v>45894.583531134303</v>
      </c>
      <c r="J500" s="25" t="str">
        <f t="shared" si="43"/>
        <v>NKHT2508/03318</v>
      </c>
      <c r="K500" s="77">
        <v>3318</v>
      </c>
      <c r="L500" s="27" t="s">
        <v>25</v>
      </c>
      <c r="M500" s="25" t="str">
        <f>Sheet1!A500</f>
        <v>00007665</v>
      </c>
      <c r="N500" s="28">
        <f t="shared" si="44"/>
        <v>45894.583531134303</v>
      </c>
      <c r="O500" s="25" t="str">
        <f>Sheet1!C500</f>
        <v>WIN-071</v>
      </c>
      <c r="S500" s="25" t="str">
        <f>Sheet1!N500</f>
        <v>2AMW WM+ BDH 16-18 Lê Hồng Phong</v>
      </c>
      <c r="V500" s="25" t="str">
        <f t="shared" si="45"/>
        <v>2AMW WM+ BDH 16-18 Lê Hồng Phong</v>
      </c>
      <c r="Y500" s="25" t="str">
        <f>Sheet1!X500</f>
        <v>CC300</v>
      </c>
      <c r="AB500" s="24" t="s">
        <v>2229</v>
      </c>
      <c r="AC500" s="24" t="s">
        <v>2230</v>
      </c>
      <c r="AE500" s="29">
        <f>Sheet1!U500</f>
        <v>2</v>
      </c>
      <c r="AG500" s="29">
        <f>Sheet1!T500</f>
        <v>74250</v>
      </c>
      <c r="AH500" s="30">
        <f t="shared" si="46"/>
        <v>148500</v>
      </c>
      <c r="AL500" s="32">
        <v>8</v>
      </c>
      <c r="AN500" s="29">
        <f t="shared" si="47"/>
        <v>11880</v>
      </c>
      <c r="AO500" s="33" t="s">
        <v>2231</v>
      </c>
      <c r="AQ500" s="34" t="s">
        <v>2232</v>
      </c>
      <c r="AR500" s="34" t="s">
        <v>2233</v>
      </c>
      <c r="AS500" s="34" t="s">
        <v>2234</v>
      </c>
    </row>
    <row r="501" spans="3:45">
      <c r="C501" s="23" t="str">
        <f>VLOOKUP(O501,'[1]mã đối tượng'!$C:$F,4,0)</f>
        <v>N</v>
      </c>
      <c r="D501" s="24" t="s">
        <v>848</v>
      </c>
      <c r="E501" s="24" t="s">
        <v>24</v>
      </c>
      <c r="F501" s="37">
        <f>Sheet1!E501</f>
        <v>45894.583531134303</v>
      </c>
      <c r="G501" s="37">
        <f>Sheet1!F501</f>
        <v>45894.583531134303</v>
      </c>
      <c r="H501" s="25">
        <f>Sheet1!B501</f>
        <v>9105849630</v>
      </c>
      <c r="I501" s="37">
        <f t="shared" si="42"/>
        <v>45894.583531134303</v>
      </c>
      <c r="J501" s="25" t="str">
        <f t="shared" si="43"/>
        <v>NKHT2508/03319</v>
      </c>
      <c r="K501" s="77">
        <v>3319</v>
      </c>
      <c r="L501" s="27" t="s">
        <v>25</v>
      </c>
      <c r="M501" s="25" t="str">
        <f>Sheet1!A501</f>
        <v>00007665</v>
      </c>
      <c r="N501" s="28">
        <f t="shared" si="44"/>
        <v>45894.583531134303</v>
      </c>
      <c r="O501" s="25" t="str">
        <f>Sheet1!C501</f>
        <v>WIN-071</v>
      </c>
      <c r="S501" s="25" t="str">
        <f>Sheet1!N501</f>
        <v>2AMW WM+ BDH 16-18 Lê Hồng Phong</v>
      </c>
      <c r="V501" s="25" t="str">
        <f t="shared" si="45"/>
        <v>2AMW WM+ BDH 16-18 Lê Hồng Phong</v>
      </c>
      <c r="Y501" s="25" t="str">
        <f>Sheet1!X501</f>
        <v>GXD500</v>
      </c>
      <c r="AB501" s="24" t="s">
        <v>2229</v>
      </c>
      <c r="AC501" s="24" t="s">
        <v>2230</v>
      </c>
      <c r="AE501" s="29">
        <f>Sheet1!U501</f>
        <v>2</v>
      </c>
      <c r="AG501" s="29">
        <f>Sheet1!T501</f>
        <v>111606</v>
      </c>
      <c r="AH501" s="30">
        <f t="shared" si="46"/>
        <v>223212</v>
      </c>
      <c r="AL501" s="32">
        <v>8</v>
      </c>
      <c r="AN501" s="29">
        <f t="shared" si="47"/>
        <v>17856.96</v>
      </c>
      <c r="AO501" s="33" t="s">
        <v>2231</v>
      </c>
      <c r="AQ501" s="34" t="s">
        <v>2232</v>
      </c>
      <c r="AR501" s="34" t="s">
        <v>2233</v>
      </c>
      <c r="AS501" s="34" t="s">
        <v>2234</v>
      </c>
    </row>
    <row r="502" spans="3:45">
      <c r="C502" s="23" t="str">
        <f>VLOOKUP(O502,'[1]mã đối tượng'!$C:$F,4,0)</f>
        <v>N</v>
      </c>
      <c r="D502" s="24" t="s">
        <v>848</v>
      </c>
      <c r="E502" s="24" t="s">
        <v>24</v>
      </c>
      <c r="F502" s="37">
        <f>Sheet1!E502</f>
        <v>45894.583531134303</v>
      </c>
      <c r="G502" s="37">
        <f>Sheet1!F502</f>
        <v>45894.583531134303</v>
      </c>
      <c r="H502" s="25">
        <f>Sheet1!B502</f>
        <v>9105849630</v>
      </c>
      <c r="I502" s="37">
        <f t="shared" si="42"/>
        <v>45894.583531134303</v>
      </c>
      <c r="J502" s="25" t="str">
        <f t="shared" si="43"/>
        <v>NKHT2508/03320</v>
      </c>
      <c r="K502" s="77">
        <v>3320</v>
      </c>
      <c r="L502" s="27" t="s">
        <v>25</v>
      </c>
      <c r="M502" s="25" t="str">
        <f>Sheet1!A502</f>
        <v>00007665</v>
      </c>
      <c r="N502" s="28">
        <f t="shared" si="44"/>
        <v>45894.583531134303</v>
      </c>
      <c r="O502" s="25" t="str">
        <f>Sheet1!C502</f>
        <v>WIN-071</v>
      </c>
      <c r="S502" s="25" t="str">
        <f>Sheet1!N502</f>
        <v>2AMW WM+ BDH 16-18 Lê Hồng Phong</v>
      </c>
      <c r="V502" s="25" t="str">
        <f t="shared" si="45"/>
        <v>2AMW WM+ BDH 16-18 Lê Hồng Phong</v>
      </c>
      <c r="Y502" s="25" t="str">
        <f>Sheet1!X502</f>
        <v>CN300</v>
      </c>
      <c r="AB502" s="24" t="s">
        <v>2229</v>
      </c>
      <c r="AC502" s="24" t="s">
        <v>2230</v>
      </c>
      <c r="AE502" s="29">
        <f>Sheet1!U502</f>
        <v>2</v>
      </c>
      <c r="AG502" s="29">
        <f>Sheet1!T502</f>
        <v>70950</v>
      </c>
      <c r="AH502" s="30">
        <f t="shared" si="46"/>
        <v>141900</v>
      </c>
      <c r="AL502" s="32">
        <v>8</v>
      </c>
      <c r="AN502" s="29">
        <f t="shared" si="47"/>
        <v>11352</v>
      </c>
      <c r="AO502" s="33" t="s">
        <v>2231</v>
      </c>
      <c r="AQ502" s="34" t="s">
        <v>2232</v>
      </c>
      <c r="AR502" s="34" t="s">
        <v>2233</v>
      </c>
      <c r="AS502" s="34" t="s">
        <v>2234</v>
      </c>
    </row>
    <row r="503" spans="3:45">
      <c r="C503" s="23" t="str">
        <f>VLOOKUP(O503,'[1]mã đối tượng'!$C:$F,4,0)</f>
        <v>B</v>
      </c>
      <c r="D503" s="24" t="s">
        <v>848</v>
      </c>
      <c r="E503" s="24" t="s">
        <v>24</v>
      </c>
      <c r="F503" s="37">
        <f>Sheet1!E503</f>
        <v>45894.589471794003</v>
      </c>
      <c r="G503" s="37">
        <f>Sheet1!F503</f>
        <v>45894.589471794003</v>
      </c>
      <c r="H503" s="25">
        <f>Sheet1!B503</f>
        <v>9105849633</v>
      </c>
      <c r="I503" s="37">
        <f t="shared" si="42"/>
        <v>45894.589471794003</v>
      </c>
      <c r="J503" s="25" t="str">
        <f t="shared" si="43"/>
        <v>NKHT2508/03321</v>
      </c>
      <c r="K503" s="77">
        <v>3321</v>
      </c>
      <c r="L503" s="27" t="s">
        <v>25</v>
      </c>
      <c r="M503" s="25" t="str">
        <f>Sheet1!A503</f>
        <v>00040231</v>
      </c>
      <c r="N503" s="28">
        <f t="shared" si="44"/>
        <v>45894.589471794003</v>
      </c>
      <c r="O503" s="25" t="str">
        <f>Sheet1!C503</f>
        <v>WIN-007</v>
      </c>
      <c r="S503" s="25" t="str">
        <f>Sheet1!N503</f>
        <v>4234 WM+ QNH K3 GreenBay Premium</v>
      </c>
      <c r="V503" s="25" t="str">
        <f t="shared" si="45"/>
        <v>4234 WM+ QNH K3 GreenBay Premium</v>
      </c>
      <c r="Y503" s="25" t="str">
        <f>Sheet1!X503</f>
        <v>TH200</v>
      </c>
      <c r="AB503" s="24" t="s">
        <v>2229</v>
      </c>
      <c r="AC503" s="24" t="s">
        <v>2230</v>
      </c>
      <c r="AE503" s="29">
        <f>Sheet1!U503</f>
        <v>1</v>
      </c>
      <c r="AG503" s="29">
        <f>Sheet1!T503</f>
        <v>55595</v>
      </c>
      <c r="AH503" s="30">
        <f t="shared" si="46"/>
        <v>55595</v>
      </c>
      <c r="AL503" s="32">
        <v>8</v>
      </c>
      <c r="AN503" s="29">
        <f t="shared" si="47"/>
        <v>4447.6000000000004</v>
      </c>
      <c r="AO503" s="33" t="s">
        <v>2231</v>
      </c>
      <c r="AQ503" s="34" t="s">
        <v>2232</v>
      </c>
      <c r="AR503" s="34" t="s">
        <v>2233</v>
      </c>
      <c r="AS503" s="34" t="s">
        <v>2234</v>
      </c>
    </row>
    <row r="504" spans="3:45">
      <c r="C504" s="23" t="str">
        <f>VLOOKUP(O504,'[1]mã đối tượng'!$C:$F,4,0)</f>
        <v>B</v>
      </c>
      <c r="D504" s="24" t="s">
        <v>848</v>
      </c>
      <c r="E504" s="24" t="s">
        <v>24</v>
      </c>
      <c r="F504" s="37">
        <f>Sheet1!E504</f>
        <v>45894.617027743101</v>
      </c>
      <c r="G504" s="37">
        <f>Sheet1!F504</f>
        <v>45894.617027743101</v>
      </c>
      <c r="H504" s="25">
        <f>Sheet1!B504</f>
        <v>9105849798</v>
      </c>
      <c r="I504" s="37">
        <f t="shared" si="42"/>
        <v>45894.617027743101</v>
      </c>
      <c r="J504" s="25" t="str">
        <f t="shared" si="43"/>
        <v>NKHT2508/03322</v>
      </c>
      <c r="K504" s="77">
        <v>3322</v>
      </c>
      <c r="L504" s="27" t="s">
        <v>25</v>
      </c>
      <c r="M504" s="25" t="str">
        <f>Sheet1!A504</f>
        <v>00009151</v>
      </c>
      <c r="N504" s="28">
        <f t="shared" si="44"/>
        <v>45894.617027743101</v>
      </c>
      <c r="O504" s="25" t="str">
        <f>Sheet1!C504</f>
        <v>WIN-070</v>
      </c>
      <c r="S504" s="25" t="str">
        <f>Sheet1!N504</f>
        <v>4981 WM+ QTI 52 Tôn Thất Thuyết</v>
      </c>
      <c r="V504" s="25" t="str">
        <f t="shared" si="45"/>
        <v>4981 WM+ QTI 52 Tôn Thất Thuyết</v>
      </c>
      <c r="Y504" s="25" t="str">
        <f>Sheet1!X504</f>
        <v>CGM300</v>
      </c>
      <c r="AB504" s="24" t="s">
        <v>2229</v>
      </c>
      <c r="AC504" s="24" t="s">
        <v>2230</v>
      </c>
      <c r="AE504" s="29">
        <f>Sheet1!U504</f>
        <v>1</v>
      </c>
      <c r="AG504" s="29">
        <f>Sheet1!T504</f>
        <v>73431</v>
      </c>
      <c r="AH504" s="30">
        <f t="shared" si="46"/>
        <v>73431</v>
      </c>
      <c r="AL504" s="32">
        <v>8</v>
      </c>
      <c r="AN504" s="29">
        <f t="shared" si="47"/>
        <v>5874.4800000000005</v>
      </c>
      <c r="AO504" s="33" t="s">
        <v>2231</v>
      </c>
      <c r="AQ504" s="34" t="s">
        <v>2232</v>
      </c>
      <c r="AR504" s="34" t="s">
        <v>2233</v>
      </c>
      <c r="AS504" s="34" t="s">
        <v>2234</v>
      </c>
    </row>
    <row r="505" spans="3:45">
      <c r="C505" s="23" t="str">
        <f>VLOOKUP(O505,'[1]mã đối tượng'!$C:$F,4,0)</f>
        <v>B</v>
      </c>
      <c r="D505" s="24" t="s">
        <v>848</v>
      </c>
      <c r="E505" s="24" t="s">
        <v>24</v>
      </c>
      <c r="F505" s="37">
        <f>Sheet1!E505</f>
        <v>45894.619984872697</v>
      </c>
      <c r="G505" s="37">
        <f>Sheet1!F505</f>
        <v>45894.619984872697</v>
      </c>
      <c r="H505" s="25">
        <f>Sheet1!B505</f>
        <v>9105849741</v>
      </c>
      <c r="I505" s="37">
        <f t="shared" si="42"/>
        <v>45894.619984872697</v>
      </c>
      <c r="J505" s="25" t="str">
        <f t="shared" si="43"/>
        <v>NKHT2508/03323</v>
      </c>
      <c r="K505" s="77">
        <v>3323</v>
      </c>
      <c r="L505" s="27" t="s">
        <v>25</v>
      </c>
      <c r="M505" s="25" t="str">
        <f>Sheet1!A505</f>
        <v>00414585</v>
      </c>
      <c r="N505" s="28">
        <f t="shared" si="44"/>
        <v>45894.619984872697</v>
      </c>
      <c r="O505" s="25" t="str">
        <f>Sheet1!C505</f>
        <v>WIN-002</v>
      </c>
      <c r="S505" s="25" t="str">
        <f>Sheet1!N505</f>
        <v>2AWL WM+ HNI SA5 Vinhomes Smart City</v>
      </c>
      <c r="V505" s="25" t="str">
        <f t="shared" si="45"/>
        <v>2AWL WM+ HNI SA5 Vinhomes Smart City</v>
      </c>
      <c r="Y505" s="25" t="str">
        <f>Sheet1!X505</f>
        <v>CC300</v>
      </c>
      <c r="AB505" s="24" t="s">
        <v>2229</v>
      </c>
      <c r="AC505" s="24" t="s">
        <v>2230</v>
      </c>
      <c r="AE505" s="29">
        <f>Sheet1!U505</f>
        <v>1</v>
      </c>
      <c r="AG505" s="29">
        <f>Sheet1!T505</f>
        <v>74250</v>
      </c>
      <c r="AH505" s="30">
        <f t="shared" si="46"/>
        <v>74250</v>
      </c>
      <c r="AL505" s="32">
        <v>8</v>
      </c>
      <c r="AN505" s="29">
        <f t="shared" si="47"/>
        <v>5940</v>
      </c>
      <c r="AO505" s="33" t="s">
        <v>2231</v>
      </c>
      <c r="AQ505" s="34" t="s">
        <v>2232</v>
      </c>
      <c r="AR505" s="34" t="s">
        <v>2233</v>
      </c>
      <c r="AS505" s="34" t="s">
        <v>2234</v>
      </c>
    </row>
    <row r="506" spans="3:45">
      <c r="C506" s="23" t="str">
        <f>VLOOKUP(O506,'[1]mã đối tượng'!$C:$F,4,0)</f>
        <v>B</v>
      </c>
      <c r="D506" s="24" t="s">
        <v>848</v>
      </c>
      <c r="E506" s="24" t="s">
        <v>24</v>
      </c>
      <c r="F506" s="37">
        <f>Sheet1!E506</f>
        <v>45894.619984872697</v>
      </c>
      <c r="G506" s="37">
        <f>Sheet1!F506</f>
        <v>45894.619984872697</v>
      </c>
      <c r="H506" s="25">
        <f>Sheet1!B506</f>
        <v>9105849741</v>
      </c>
      <c r="I506" s="37">
        <f t="shared" si="42"/>
        <v>45894.619984872697</v>
      </c>
      <c r="J506" s="25" t="str">
        <f t="shared" si="43"/>
        <v>NKHT2508/03324</v>
      </c>
      <c r="K506" s="77">
        <v>3324</v>
      </c>
      <c r="L506" s="27" t="s">
        <v>25</v>
      </c>
      <c r="M506" s="25" t="str">
        <f>Sheet1!A506</f>
        <v>00414585</v>
      </c>
      <c r="N506" s="28">
        <f t="shared" si="44"/>
        <v>45894.619984872697</v>
      </c>
      <c r="O506" s="25" t="str">
        <f>Sheet1!C506</f>
        <v>WIN-002</v>
      </c>
      <c r="S506" s="25" t="str">
        <f>Sheet1!N506</f>
        <v>2AWL WM+ HNI SA5 Vinhomes Smart City</v>
      </c>
      <c r="V506" s="25" t="str">
        <f t="shared" si="45"/>
        <v>2AWL WM+ HNI SA5 Vinhomes Smart City</v>
      </c>
      <c r="Y506" s="25" t="str">
        <f>Sheet1!X506</f>
        <v>MNH250</v>
      </c>
      <c r="AB506" s="24" t="s">
        <v>2229</v>
      </c>
      <c r="AC506" s="24" t="s">
        <v>2230</v>
      </c>
      <c r="AE506" s="29">
        <f>Sheet1!U506</f>
        <v>1</v>
      </c>
      <c r="AG506" s="29">
        <f>Sheet1!T506</f>
        <v>46000</v>
      </c>
      <c r="AH506" s="30">
        <f t="shared" si="46"/>
        <v>46000</v>
      </c>
      <c r="AL506" s="32">
        <v>8</v>
      </c>
      <c r="AN506" s="29">
        <f t="shared" si="47"/>
        <v>3680</v>
      </c>
      <c r="AO506" s="33" t="s">
        <v>2231</v>
      </c>
      <c r="AQ506" s="34" t="s">
        <v>2232</v>
      </c>
      <c r="AR506" s="34" t="s">
        <v>2233</v>
      </c>
      <c r="AS506" s="34" t="s">
        <v>2234</v>
      </c>
    </row>
    <row r="507" spans="3:45">
      <c r="C507" s="23" t="str">
        <f>VLOOKUP(O507,'[1]mã đối tượng'!$C:$F,4,0)</f>
        <v>N</v>
      </c>
      <c r="D507" s="24" t="s">
        <v>848</v>
      </c>
      <c r="E507" s="24" t="s">
        <v>24</v>
      </c>
      <c r="F507" s="37">
        <f>Sheet1!E507</f>
        <v>45894.626173032397</v>
      </c>
      <c r="G507" s="37">
        <f>Sheet1!F507</f>
        <v>45894.626173032397</v>
      </c>
      <c r="H507" s="25">
        <f>Sheet1!B507</f>
        <v>9105849805</v>
      </c>
      <c r="I507" s="37">
        <f t="shared" si="42"/>
        <v>45894.626173032397</v>
      </c>
      <c r="J507" s="25" t="str">
        <f t="shared" si="43"/>
        <v>NKHT2508/03325</v>
      </c>
      <c r="K507" s="77">
        <v>3325</v>
      </c>
      <c r="L507" s="27" t="s">
        <v>25</v>
      </c>
      <c r="M507" s="25" t="str">
        <f>Sheet1!A507</f>
        <v>00135492</v>
      </c>
      <c r="N507" s="28">
        <f t="shared" si="44"/>
        <v>45894.626173032397</v>
      </c>
      <c r="O507" s="25" t="str">
        <f>Sheet1!C507</f>
        <v>WIN</v>
      </c>
      <c r="S507" s="25" t="str">
        <f>Sheet1!N507</f>
        <v>2682 WM+ HCM 10 Đường D5</v>
      </c>
      <c r="V507" s="25" t="str">
        <f t="shared" si="45"/>
        <v>2682 WM+ HCM 10 Đường D5</v>
      </c>
      <c r="Y507" s="25" t="str">
        <f>Sheet1!X507</f>
        <v>CGM300</v>
      </c>
      <c r="AB507" s="24" t="s">
        <v>2229</v>
      </c>
      <c r="AC507" s="24" t="s">
        <v>2230</v>
      </c>
      <c r="AE507" s="29">
        <f>Sheet1!U507</f>
        <v>2</v>
      </c>
      <c r="AG507" s="29">
        <f>Sheet1!T507</f>
        <v>73431</v>
      </c>
      <c r="AH507" s="30">
        <f t="shared" si="46"/>
        <v>146862</v>
      </c>
      <c r="AL507" s="32">
        <v>8</v>
      </c>
      <c r="AN507" s="29">
        <f t="shared" si="47"/>
        <v>11748.960000000001</v>
      </c>
      <c r="AO507" s="33" t="s">
        <v>2231</v>
      </c>
      <c r="AQ507" s="34" t="s">
        <v>2232</v>
      </c>
      <c r="AR507" s="34" t="s">
        <v>2233</v>
      </c>
      <c r="AS507" s="34" t="s">
        <v>2234</v>
      </c>
    </row>
    <row r="508" spans="3:45">
      <c r="C508" s="23" t="str">
        <f>VLOOKUP(O508,'[1]mã đối tượng'!$C:$F,4,0)</f>
        <v>N</v>
      </c>
      <c r="D508" s="24" t="s">
        <v>848</v>
      </c>
      <c r="E508" s="24" t="s">
        <v>24</v>
      </c>
      <c r="F508" s="37">
        <f>Sheet1!E508</f>
        <v>45894.626173032397</v>
      </c>
      <c r="G508" s="37">
        <f>Sheet1!F508</f>
        <v>45894.626173032397</v>
      </c>
      <c r="H508" s="25">
        <f>Sheet1!B508</f>
        <v>9105849805</v>
      </c>
      <c r="I508" s="37">
        <f t="shared" si="42"/>
        <v>45894.626173032397</v>
      </c>
      <c r="J508" s="25" t="str">
        <f t="shared" si="43"/>
        <v>NKHT2508/03326</v>
      </c>
      <c r="K508" s="77">
        <v>3326</v>
      </c>
      <c r="L508" s="27" t="s">
        <v>25</v>
      </c>
      <c r="M508" s="25" t="str">
        <f>Sheet1!A508</f>
        <v>00135492</v>
      </c>
      <c r="N508" s="28">
        <f t="shared" si="44"/>
        <v>45894.626173032397</v>
      </c>
      <c r="O508" s="25" t="str">
        <f>Sheet1!C508</f>
        <v>WIN</v>
      </c>
      <c r="S508" s="25" t="str">
        <f>Sheet1!N508</f>
        <v>2682 WM+ HCM 10 Đường D5</v>
      </c>
      <c r="V508" s="25" t="str">
        <f t="shared" si="45"/>
        <v>2682 WM+ HCM 10 Đường D5</v>
      </c>
      <c r="Y508" s="25" t="str">
        <f>Sheet1!X508</f>
        <v>GM500</v>
      </c>
      <c r="AB508" s="24" t="s">
        <v>2229</v>
      </c>
      <c r="AC508" s="24" t="s">
        <v>2230</v>
      </c>
      <c r="AE508" s="29">
        <f>Sheet1!U508</f>
        <v>1</v>
      </c>
      <c r="AG508" s="29">
        <f>Sheet1!T508</f>
        <v>111058</v>
      </c>
      <c r="AH508" s="30">
        <f t="shared" si="46"/>
        <v>111058</v>
      </c>
      <c r="AL508" s="32">
        <v>8</v>
      </c>
      <c r="AN508" s="29">
        <f t="shared" si="47"/>
        <v>8884.64</v>
      </c>
      <c r="AO508" s="33" t="s">
        <v>2231</v>
      </c>
      <c r="AQ508" s="34" t="s">
        <v>2232</v>
      </c>
      <c r="AR508" s="34" t="s">
        <v>2233</v>
      </c>
      <c r="AS508" s="34" t="s">
        <v>2234</v>
      </c>
    </row>
    <row r="509" spans="3:45">
      <c r="C509" s="23" t="str">
        <f>VLOOKUP(O509,'[1]mã đối tượng'!$C:$F,4,0)</f>
        <v>N</v>
      </c>
      <c r="D509" s="24" t="s">
        <v>848</v>
      </c>
      <c r="E509" s="24" t="s">
        <v>24</v>
      </c>
      <c r="F509" s="37">
        <f>Sheet1!E509</f>
        <v>45894.626173032397</v>
      </c>
      <c r="G509" s="37">
        <f>Sheet1!F509</f>
        <v>45894.626173032397</v>
      </c>
      <c r="H509" s="25">
        <f>Sheet1!B509</f>
        <v>9105849805</v>
      </c>
      <c r="I509" s="37">
        <f t="shared" si="42"/>
        <v>45894.626173032397</v>
      </c>
      <c r="J509" s="25" t="str">
        <f t="shared" si="43"/>
        <v>NKHT2508/03327</v>
      </c>
      <c r="K509" s="77">
        <v>3327</v>
      </c>
      <c r="L509" s="27" t="s">
        <v>25</v>
      </c>
      <c r="M509" s="25" t="str">
        <f>Sheet1!A509</f>
        <v>00135492</v>
      </c>
      <c r="N509" s="28">
        <f t="shared" si="44"/>
        <v>45894.626173032397</v>
      </c>
      <c r="O509" s="25" t="str">
        <f>Sheet1!C509</f>
        <v>WIN</v>
      </c>
      <c r="S509" s="25" t="str">
        <f>Sheet1!N509</f>
        <v>2682 WM+ HCM 10 Đường D5</v>
      </c>
      <c r="V509" s="25" t="str">
        <f t="shared" si="45"/>
        <v>2682 WM+ HCM 10 Đường D5</v>
      </c>
      <c r="Y509" s="25" t="str">
        <f>Sheet1!X509</f>
        <v>TH200</v>
      </c>
      <c r="AB509" s="24" t="s">
        <v>2229</v>
      </c>
      <c r="AC509" s="24" t="s">
        <v>2230</v>
      </c>
      <c r="AE509" s="29">
        <f>Sheet1!U509</f>
        <v>2</v>
      </c>
      <c r="AG509" s="29">
        <f>Sheet1!T509</f>
        <v>55595</v>
      </c>
      <c r="AH509" s="30">
        <f t="shared" si="46"/>
        <v>111190</v>
      </c>
      <c r="AL509" s="32">
        <v>8</v>
      </c>
      <c r="AN509" s="29">
        <f t="shared" si="47"/>
        <v>8895.2000000000007</v>
      </c>
      <c r="AO509" s="33" t="s">
        <v>2231</v>
      </c>
      <c r="AQ509" s="34" t="s">
        <v>2232</v>
      </c>
      <c r="AR509" s="34" t="s">
        <v>2233</v>
      </c>
      <c r="AS509" s="34" t="s">
        <v>2234</v>
      </c>
    </row>
    <row r="510" spans="3:45">
      <c r="C510" s="23" t="str">
        <f>VLOOKUP(O510,'[1]mã đối tượng'!$C:$F,4,0)</f>
        <v>N</v>
      </c>
      <c r="D510" s="24" t="s">
        <v>848</v>
      </c>
      <c r="E510" s="24" t="s">
        <v>24</v>
      </c>
      <c r="F510" s="37">
        <f>Sheet1!E510</f>
        <v>45894.626173032397</v>
      </c>
      <c r="G510" s="37">
        <f>Sheet1!F510</f>
        <v>45894.626173032397</v>
      </c>
      <c r="H510" s="25">
        <f>Sheet1!B510</f>
        <v>9105849805</v>
      </c>
      <c r="I510" s="37">
        <f t="shared" si="42"/>
        <v>45894.626173032397</v>
      </c>
      <c r="J510" s="25" t="str">
        <f t="shared" si="43"/>
        <v>NKHT2508/03328</v>
      </c>
      <c r="K510" s="77">
        <v>3328</v>
      </c>
      <c r="L510" s="27" t="s">
        <v>25</v>
      </c>
      <c r="M510" s="25" t="str">
        <f>Sheet1!A510</f>
        <v>00135492</v>
      </c>
      <c r="N510" s="28">
        <f t="shared" si="44"/>
        <v>45894.626173032397</v>
      </c>
      <c r="O510" s="25" t="str">
        <f>Sheet1!C510</f>
        <v>WIN</v>
      </c>
      <c r="S510" s="25" t="str">
        <f>Sheet1!N510</f>
        <v>2682 WM+ HCM 10 Đường D5</v>
      </c>
      <c r="V510" s="25" t="str">
        <f t="shared" si="45"/>
        <v>2682 WM+ HCM 10 Đường D5</v>
      </c>
      <c r="Y510" s="25" t="str">
        <f>Sheet1!X510</f>
        <v>GTLX250G</v>
      </c>
      <c r="AB510" s="24" t="s">
        <v>2229</v>
      </c>
      <c r="AC510" s="24" t="s">
        <v>2230</v>
      </c>
      <c r="AE510" s="29">
        <f>Sheet1!U510</f>
        <v>3</v>
      </c>
      <c r="AG510" s="29">
        <f>Sheet1!T510</f>
        <v>50182</v>
      </c>
      <c r="AH510" s="30">
        <f t="shared" si="46"/>
        <v>150546</v>
      </c>
      <c r="AL510" s="32">
        <v>8</v>
      </c>
      <c r="AN510" s="29">
        <f t="shared" si="47"/>
        <v>12043.68</v>
      </c>
      <c r="AO510" s="33" t="s">
        <v>2231</v>
      </c>
      <c r="AQ510" s="34" t="s">
        <v>2232</v>
      </c>
      <c r="AR510" s="34" t="s">
        <v>2233</v>
      </c>
      <c r="AS510" s="34" t="s">
        <v>2234</v>
      </c>
    </row>
    <row r="511" spans="3:45">
      <c r="C511" s="23" t="str">
        <f>VLOOKUP(O511,'[1]mã đối tượng'!$C:$F,4,0)</f>
        <v>B</v>
      </c>
      <c r="D511" s="24" t="s">
        <v>848</v>
      </c>
      <c r="E511" s="24" t="s">
        <v>24</v>
      </c>
      <c r="F511" s="37">
        <f>Sheet1!E511</f>
        <v>45894.629050080999</v>
      </c>
      <c r="G511" s="37">
        <f>Sheet1!F511</f>
        <v>45894.629050080999</v>
      </c>
      <c r="H511" s="25">
        <f>Sheet1!B511</f>
        <v>9105849880</v>
      </c>
      <c r="I511" s="37">
        <f t="shared" si="42"/>
        <v>45894.629050080999</v>
      </c>
      <c r="J511" s="25" t="str">
        <f t="shared" si="43"/>
        <v>NKHT2508/03329</v>
      </c>
      <c r="K511" s="77">
        <v>3329</v>
      </c>
      <c r="L511" s="27" t="s">
        <v>25</v>
      </c>
      <c r="M511" s="25" t="str">
        <f>Sheet1!A511</f>
        <v>00000867</v>
      </c>
      <c r="N511" s="28">
        <f t="shared" si="44"/>
        <v>45894.629050080999</v>
      </c>
      <c r="O511" s="25" t="str">
        <f>Sheet1!C511</f>
        <v>WIN-096</v>
      </c>
      <c r="S511" s="25" t="str">
        <f>Sheet1!N511</f>
        <v>6287 WM+ DBN 310 Trường Chinh</v>
      </c>
      <c r="V511" s="25" t="str">
        <f t="shared" si="45"/>
        <v>6287 WM+ DBN 310 Trường Chinh</v>
      </c>
      <c r="Y511" s="25" t="str">
        <f>Sheet1!X511</f>
        <v>CGM300</v>
      </c>
      <c r="AB511" s="24" t="s">
        <v>2229</v>
      </c>
      <c r="AC511" s="24" t="s">
        <v>2230</v>
      </c>
      <c r="AE511" s="29">
        <f>Sheet1!U511</f>
        <v>1</v>
      </c>
      <c r="AG511" s="29">
        <f>Sheet1!T511</f>
        <v>73431</v>
      </c>
      <c r="AH511" s="30">
        <f t="shared" si="46"/>
        <v>73431</v>
      </c>
      <c r="AL511" s="32">
        <v>8</v>
      </c>
      <c r="AN511" s="29">
        <f t="shared" si="47"/>
        <v>5874.4800000000005</v>
      </c>
      <c r="AO511" s="33" t="s">
        <v>2231</v>
      </c>
      <c r="AQ511" s="34" t="s">
        <v>2232</v>
      </c>
      <c r="AR511" s="34" t="s">
        <v>2233</v>
      </c>
      <c r="AS511" s="34" t="s">
        <v>2234</v>
      </c>
    </row>
    <row r="512" spans="3:45">
      <c r="C512" s="23" t="str">
        <f>VLOOKUP(O512,'[1]mã đối tượng'!$C:$F,4,0)</f>
        <v>B</v>
      </c>
      <c r="D512" s="24" t="s">
        <v>848</v>
      </c>
      <c r="E512" s="24" t="s">
        <v>24</v>
      </c>
      <c r="F512" s="37">
        <f>Sheet1!E512</f>
        <v>45894.629050080999</v>
      </c>
      <c r="G512" s="37">
        <f>Sheet1!F512</f>
        <v>45894.629050080999</v>
      </c>
      <c r="H512" s="25">
        <f>Sheet1!B512</f>
        <v>9105849880</v>
      </c>
      <c r="I512" s="37">
        <f t="shared" si="42"/>
        <v>45894.629050080999</v>
      </c>
      <c r="J512" s="25" t="str">
        <f t="shared" si="43"/>
        <v>NKHT2508/03330</v>
      </c>
      <c r="K512" s="77">
        <v>3330</v>
      </c>
      <c r="L512" s="27" t="s">
        <v>25</v>
      </c>
      <c r="M512" s="25" t="str">
        <f>Sheet1!A512</f>
        <v>00000867</v>
      </c>
      <c r="N512" s="28">
        <f t="shared" si="44"/>
        <v>45894.629050080999</v>
      </c>
      <c r="O512" s="25" t="str">
        <f>Sheet1!C512</f>
        <v>WIN-096</v>
      </c>
      <c r="S512" s="25" t="str">
        <f>Sheet1!N512</f>
        <v>6287 WM+ DBN 310 Trường Chinh</v>
      </c>
      <c r="V512" s="25" t="str">
        <f t="shared" si="45"/>
        <v>6287 WM+ DBN 310 Trường Chinh</v>
      </c>
      <c r="Y512" s="25" t="str">
        <f>Sheet1!X512</f>
        <v>GM500</v>
      </c>
      <c r="AB512" s="24" t="s">
        <v>2229</v>
      </c>
      <c r="AC512" s="24" t="s">
        <v>2230</v>
      </c>
      <c r="AE512" s="29">
        <f>Sheet1!U512</f>
        <v>1</v>
      </c>
      <c r="AG512" s="29">
        <f>Sheet1!T512</f>
        <v>111058</v>
      </c>
      <c r="AH512" s="30">
        <f t="shared" si="46"/>
        <v>111058</v>
      </c>
      <c r="AL512" s="32">
        <v>8</v>
      </c>
      <c r="AN512" s="29">
        <f t="shared" si="47"/>
        <v>8884.64</v>
      </c>
      <c r="AO512" s="33" t="s">
        <v>2231</v>
      </c>
      <c r="AQ512" s="34" t="s">
        <v>2232</v>
      </c>
      <c r="AR512" s="34" t="s">
        <v>2233</v>
      </c>
      <c r="AS512" s="34" t="s">
        <v>2234</v>
      </c>
    </row>
    <row r="513" spans="3:45">
      <c r="C513" s="23" t="str">
        <f>VLOOKUP(O513,'[1]mã đối tượng'!$C:$F,4,0)</f>
        <v>B</v>
      </c>
      <c r="D513" s="24" t="s">
        <v>848</v>
      </c>
      <c r="E513" s="24" t="s">
        <v>24</v>
      </c>
      <c r="F513" s="37">
        <f>Sheet1!E513</f>
        <v>45894.629129398098</v>
      </c>
      <c r="G513" s="37">
        <f>Sheet1!F513</f>
        <v>45894.629129398098</v>
      </c>
      <c r="H513" s="25">
        <f>Sheet1!B513</f>
        <v>9105849894</v>
      </c>
      <c r="I513" s="37">
        <f t="shared" si="42"/>
        <v>45894.629129398098</v>
      </c>
      <c r="J513" s="25" t="str">
        <f t="shared" si="43"/>
        <v>NKHT2508/03331</v>
      </c>
      <c r="K513" s="77">
        <v>3331</v>
      </c>
      <c r="L513" s="27" t="s">
        <v>25</v>
      </c>
      <c r="M513" s="25" t="str">
        <f>Sheet1!A513</f>
        <v>00012163</v>
      </c>
      <c r="N513" s="28">
        <f t="shared" si="44"/>
        <v>45894.629129398098</v>
      </c>
      <c r="O513" s="25" t="str">
        <f>Sheet1!C513</f>
        <v>WIN-044</v>
      </c>
      <c r="S513" s="25" t="str">
        <f>Sheet1!N513</f>
        <v>2AHO WM+ TBH Trà Đoài, Quang Trung</v>
      </c>
      <c r="V513" s="25" t="str">
        <f t="shared" si="45"/>
        <v>2AHO WM+ TBH Trà Đoài, Quang Trung</v>
      </c>
      <c r="Y513" s="25" t="str">
        <f>Sheet1!X513</f>
        <v>TH200</v>
      </c>
      <c r="AB513" s="24" t="s">
        <v>2229</v>
      </c>
      <c r="AC513" s="24" t="s">
        <v>2230</v>
      </c>
      <c r="AE513" s="29">
        <f>Sheet1!U513</f>
        <v>2</v>
      </c>
      <c r="AG513" s="29">
        <f>Sheet1!T513</f>
        <v>55595</v>
      </c>
      <c r="AH513" s="30">
        <f t="shared" si="46"/>
        <v>111190</v>
      </c>
      <c r="AL513" s="32">
        <v>8</v>
      </c>
      <c r="AN513" s="29">
        <f t="shared" si="47"/>
        <v>8895.2000000000007</v>
      </c>
      <c r="AO513" s="33" t="s">
        <v>2231</v>
      </c>
      <c r="AQ513" s="34" t="s">
        <v>2232</v>
      </c>
      <c r="AR513" s="34" t="s">
        <v>2233</v>
      </c>
      <c r="AS513" s="34" t="s">
        <v>2234</v>
      </c>
    </row>
    <row r="514" spans="3:45">
      <c r="C514" s="23" t="str">
        <f>VLOOKUP(O514,'[1]mã đối tượng'!$C:$F,4,0)</f>
        <v>B</v>
      </c>
      <c r="D514" s="24" t="s">
        <v>848</v>
      </c>
      <c r="E514" s="24" t="s">
        <v>24</v>
      </c>
      <c r="F514" s="37">
        <f>Sheet1!E514</f>
        <v>45894.629201817101</v>
      </c>
      <c r="G514" s="37">
        <f>Sheet1!F514</f>
        <v>45894.629201817101</v>
      </c>
      <c r="H514" s="25">
        <f>Sheet1!B514</f>
        <v>9105849917</v>
      </c>
      <c r="I514" s="37">
        <f t="shared" si="42"/>
        <v>45894.629201817101</v>
      </c>
      <c r="J514" s="25" t="str">
        <f t="shared" si="43"/>
        <v>NKHT2508/03332</v>
      </c>
      <c r="K514" s="77">
        <v>3332</v>
      </c>
      <c r="L514" s="27" t="s">
        <v>25</v>
      </c>
      <c r="M514" s="25" t="str">
        <f>Sheet1!A514</f>
        <v>00414660</v>
      </c>
      <c r="N514" s="28">
        <f t="shared" si="44"/>
        <v>45894.629201817101</v>
      </c>
      <c r="O514" s="25" t="str">
        <f>Sheet1!C514</f>
        <v>WIN-002</v>
      </c>
      <c r="S514" s="25" t="str">
        <f>Sheet1!N514</f>
        <v>3159 WM+ HNI 17T1-CT2 Trung Văn</v>
      </c>
      <c r="V514" s="25" t="str">
        <f t="shared" si="45"/>
        <v>3159 WM+ HNI 17T1-CT2 Trung Văn</v>
      </c>
      <c r="Y514" s="25" t="str">
        <f>Sheet1!X514</f>
        <v>CC300</v>
      </c>
      <c r="AB514" s="24" t="s">
        <v>2229</v>
      </c>
      <c r="AC514" s="24" t="s">
        <v>2230</v>
      </c>
      <c r="AE514" s="29">
        <f>Sheet1!U514</f>
        <v>1</v>
      </c>
      <c r="AG514" s="29">
        <f>Sheet1!T514</f>
        <v>74250</v>
      </c>
      <c r="AH514" s="30">
        <f t="shared" si="46"/>
        <v>74250</v>
      </c>
      <c r="AL514" s="32">
        <v>8</v>
      </c>
      <c r="AN514" s="29">
        <f t="shared" si="47"/>
        <v>5940</v>
      </c>
      <c r="AO514" s="33" t="s">
        <v>2231</v>
      </c>
      <c r="AQ514" s="34" t="s">
        <v>2232</v>
      </c>
      <c r="AR514" s="34" t="s">
        <v>2233</v>
      </c>
      <c r="AS514" s="34" t="s">
        <v>2234</v>
      </c>
    </row>
    <row r="515" spans="3:45">
      <c r="C515" s="23" t="str">
        <f>VLOOKUP(O515,'[1]mã đối tượng'!$C:$F,4,0)</f>
        <v>B</v>
      </c>
      <c r="D515" s="24" t="s">
        <v>848</v>
      </c>
      <c r="E515" s="24" t="s">
        <v>24</v>
      </c>
      <c r="F515" s="37">
        <f>Sheet1!E515</f>
        <v>45894.629201817101</v>
      </c>
      <c r="G515" s="37">
        <f>Sheet1!F515</f>
        <v>45894.629201817101</v>
      </c>
      <c r="H515" s="25">
        <f>Sheet1!B515</f>
        <v>9105849917</v>
      </c>
      <c r="I515" s="37">
        <f t="shared" ref="I515:I578" si="48">G515</f>
        <v>45894.629201817101</v>
      </c>
      <c r="J515" s="25" t="str">
        <f t="shared" ref="J515:J578" si="49">"NKHT2508/0"&amp;VALUE(K515)</f>
        <v>NKHT2508/03333</v>
      </c>
      <c r="K515" s="77">
        <v>3333</v>
      </c>
      <c r="L515" s="27" t="s">
        <v>25</v>
      </c>
      <c r="M515" s="25" t="str">
        <f>Sheet1!A515</f>
        <v>00414660</v>
      </c>
      <c r="N515" s="28">
        <f t="shared" ref="N515:N578" si="50">G515</f>
        <v>45894.629201817101</v>
      </c>
      <c r="O515" s="25" t="str">
        <f>Sheet1!C515</f>
        <v>WIN-002</v>
      </c>
      <c r="S515" s="25" t="str">
        <f>Sheet1!N515</f>
        <v>3159 WM+ HNI 17T1-CT2 Trung Văn</v>
      </c>
      <c r="V515" s="25" t="str">
        <f t="shared" ref="V515:V578" si="51">S515</f>
        <v>3159 WM+ HNI 17T1-CT2 Trung Văn</v>
      </c>
      <c r="Y515" s="25" t="str">
        <f>Sheet1!X515</f>
        <v>MNH250</v>
      </c>
      <c r="AB515" s="24" t="s">
        <v>2229</v>
      </c>
      <c r="AC515" s="24" t="s">
        <v>2230</v>
      </c>
      <c r="AE515" s="29">
        <f>Sheet1!U515</f>
        <v>2</v>
      </c>
      <c r="AG515" s="29">
        <f>Sheet1!T515</f>
        <v>46000</v>
      </c>
      <c r="AH515" s="30">
        <f t="shared" ref="AH515:AH578" si="52">AE515*AG515</f>
        <v>92000</v>
      </c>
      <c r="AL515" s="32">
        <v>8</v>
      </c>
      <c r="AN515" s="29">
        <f t="shared" ref="AN515:AN578" si="53">AH515*8%</f>
        <v>7360</v>
      </c>
      <c r="AO515" s="33" t="s">
        <v>2231</v>
      </c>
      <c r="AQ515" s="34" t="s">
        <v>2232</v>
      </c>
      <c r="AR515" s="34" t="s">
        <v>2233</v>
      </c>
      <c r="AS515" s="34" t="s">
        <v>2234</v>
      </c>
    </row>
    <row r="516" spans="3:45">
      <c r="C516" s="23" t="str">
        <f>VLOOKUP(O516,'[1]mã đối tượng'!$C:$F,4,0)</f>
        <v>B</v>
      </c>
      <c r="D516" s="24" t="s">
        <v>848</v>
      </c>
      <c r="E516" s="24" t="s">
        <v>24</v>
      </c>
      <c r="F516" s="37">
        <f>Sheet1!E516</f>
        <v>45894.629290625002</v>
      </c>
      <c r="G516" s="37">
        <f>Sheet1!F516</f>
        <v>45894.629290625002</v>
      </c>
      <c r="H516" s="25">
        <f>Sheet1!B516</f>
        <v>9105849923</v>
      </c>
      <c r="I516" s="37">
        <f t="shared" si="48"/>
        <v>45894.629290625002</v>
      </c>
      <c r="J516" s="25" t="str">
        <f t="shared" si="49"/>
        <v>NKHT2508/03334</v>
      </c>
      <c r="K516" s="77">
        <v>3334</v>
      </c>
      <c r="L516" s="27" t="s">
        <v>25</v>
      </c>
      <c r="M516" s="25" t="str">
        <f>Sheet1!A516</f>
        <v>00012164</v>
      </c>
      <c r="N516" s="28">
        <f t="shared" si="50"/>
        <v>45894.629290625002</v>
      </c>
      <c r="O516" s="25" t="str">
        <f>Sheet1!C516</f>
        <v>WIN-044</v>
      </c>
      <c r="S516" s="25" t="str">
        <f>Sheet1!N516</f>
        <v>2AHO WM+ TBH Trà Đoài, Quang Trung</v>
      </c>
      <c r="V516" s="25" t="str">
        <f t="shared" si="51"/>
        <v>2AHO WM+ TBH Trà Đoài, Quang Trung</v>
      </c>
      <c r="Y516" s="25" t="str">
        <f>Sheet1!X516</f>
        <v>GM500</v>
      </c>
      <c r="AB516" s="24" t="s">
        <v>2229</v>
      </c>
      <c r="AC516" s="24" t="s">
        <v>2230</v>
      </c>
      <c r="AE516" s="29">
        <f>Sheet1!U516</f>
        <v>2</v>
      </c>
      <c r="AG516" s="29">
        <f>Sheet1!T516</f>
        <v>111058</v>
      </c>
      <c r="AH516" s="30">
        <f t="shared" si="52"/>
        <v>222116</v>
      </c>
      <c r="AL516" s="32">
        <v>8</v>
      </c>
      <c r="AN516" s="29">
        <f t="shared" si="53"/>
        <v>17769.28</v>
      </c>
      <c r="AO516" s="33" t="s">
        <v>2231</v>
      </c>
      <c r="AQ516" s="34" t="s">
        <v>2232</v>
      </c>
      <c r="AR516" s="34" t="s">
        <v>2233</v>
      </c>
      <c r="AS516" s="34" t="s">
        <v>2234</v>
      </c>
    </row>
    <row r="517" spans="3:45">
      <c r="C517" s="23" t="str">
        <f>VLOOKUP(O517,'[1]mã đối tượng'!$C:$F,4,0)</f>
        <v>B</v>
      </c>
      <c r="D517" s="24" t="s">
        <v>848</v>
      </c>
      <c r="E517" s="24" t="s">
        <v>24</v>
      </c>
      <c r="F517" s="37">
        <f>Sheet1!E517</f>
        <v>45894.629297303203</v>
      </c>
      <c r="G517" s="37">
        <f>Sheet1!F517</f>
        <v>45894.629297303203</v>
      </c>
      <c r="H517" s="25">
        <f>Sheet1!B517</f>
        <v>9105849947</v>
      </c>
      <c r="I517" s="37">
        <f t="shared" si="48"/>
        <v>45894.629297303203</v>
      </c>
      <c r="J517" s="25" t="str">
        <f t="shared" si="49"/>
        <v>NKHT2508/03335</v>
      </c>
      <c r="K517" s="77">
        <v>3335</v>
      </c>
      <c r="L517" s="27" t="s">
        <v>25</v>
      </c>
      <c r="M517" s="25" t="str">
        <f>Sheet1!A517</f>
        <v>00008427</v>
      </c>
      <c r="N517" s="28">
        <f t="shared" si="50"/>
        <v>45894.629297303203</v>
      </c>
      <c r="O517" s="25" t="str">
        <f>Sheet1!C517</f>
        <v>WIN-065</v>
      </c>
      <c r="S517" s="25" t="str">
        <f>Sheet1!N517</f>
        <v>2AUU WM+ BGG Phố Bằng, An Hà</v>
      </c>
      <c r="V517" s="25" t="str">
        <f t="shared" si="51"/>
        <v>2AUU WM+ BGG Phố Bằng, An Hà</v>
      </c>
      <c r="Y517" s="25" t="str">
        <f>Sheet1!X517</f>
        <v>TH200</v>
      </c>
      <c r="AB517" s="24" t="s">
        <v>2229</v>
      </c>
      <c r="AC517" s="24" t="s">
        <v>2230</v>
      </c>
      <c r="AE517" s="29">
        <f>Sheet1!U517</f>
        <v>3</v>
      </c>
      <c r="AG517" s="29">
        <f>Sheet1!T517</f>
        <v>55595</v>
      </c>
      <c r="AH517" s="30">
        <f t="shared" si="52"/>
        <v>166785</v>
      </c>
      <c r="AL517" s="32">
        <v>8</v>
      </c>
      <c r="AN517" s="29">
        <f t="shared" si="53"/>
        <v>13342.800000000001</v>
      </c>
      <c r="AO517" s="33" t="s">
        <v>2231</v>
      </c>
      <c r="AQ517" s="34" t="s">
        <v>2232</v>
      </c>
      <c r="AR517" s="34" t="s">
        <v>2233</v>
      </c>
      <c r="AS517" s="34" t="s">
        <v>2234</v>
      </c>
    </row>
    <row r="518" spans="3:45">
      <c r="C518" s="23" t="str">
        <f>VLOOKUP(O518,'[1]mã đối tượng'!$C:$F,4,0)</f>
        <v>B</v>
      </c>
      <c r="D518" s="24" t="s">
        <v>848</v>
      </c>
      <c r="E518" s="24" t="s">
        <v>24</v>
      </c>
      <c r="F518" s="37">
        <f>Sheet1!E518</f>
        <v>45894.629297303203</v>
      </c>
      <c r="G518" s="37">
        <f>Sheet1!F518</f>
        <v>45894.629297303203</v>
      </c>
      <c r="H518" s="25">
        <f>Sheet1!B518</f>
        <v>9105849947</v>
      </c>
      <c r="I518" s="37">
        <f t="shared" si="48"/>
        <v>45894.629297303203</v>
      </c>
      <c r="J518" s="25" t="str">
        <f t="shared" si="49"/>
        <v>NKHT2508/03336</v>
      </c>
      <c r="K518" s="77">
        <v>3336</v>
      </c>
      <c r="L518" s="27" t="s">
        <v>25</v>
      </c>
      <c r="M518" s="25" t="str">
        <f>Sheet1!A518</f>
        <v>00008427</v>
      </c>
      <c r="N518" s="28">
        <f t="shared" si="50"/>
        <v>45894.629297303203</v>
      </c>
      <c r="O518" s="25" t="str">
        <f>Sheet1!C518</f>
        <v>WIN-065</v>
      </c>
      <c r="S518" s="25" t="str">
        <f>Sheet1!N518</f>
        <v>2AUU WM+ BGG Phố Bằng, An Hà</v>
      </c>
      <c r="V518" s="25" t="str">
        <f t="shared" si="51"/>
        <v>2AUU WM+ BGG Phố Bằng, An Hà</v>
      </c>
      <c r="Y518" s="25" t="str">
        <f>Sheet1!X518</f>
        <v>GL250KT</v>
      </c>
      <c r="AB518" s="24" t="s">
        <v>2229</v>
      </c>
      <c r="AC518" s="24" t="s">
        <v>2230</v>
      </c>
      <c r="AE518" s="29">
        <f>Sheet1!U518</f>
        <v>2</v>
      </c>
      <c r="AG518" s="29">
        <f>Sheet1!T518</f>
        <v>49500</v>
      </c>
      <c r="AH518" s="30">
        <f t="shared" si="52"/>
        <v>99000</v>
      </c>
      <c r="AL518" s="32">
        <v>8</v>
      </c>
      <c r="AN518" s="29">
        <f t="shared" si="53"/>
        <v>7920</v>
      </c>
      <c r="AO518" s="33" t="s">
        <v>2231</v>
      </c>
      <c r="AQ518" s="34" t="s">
        <v>2232</v>
      </c>
      <c r="AR518" s="34" t="s">
        <v>2233</v>
      </c>
      <c r="AS518" s="34" t="s">
        <v>2234</v>
      </c>
    </row>
    <row r="519" spans="3:45">
      <c r="C519" s="23" t="str">
        <f>VLOOKUP(O519,'[1]mã đối tượng'!$C:$F,4,0)</f>
        <v>B</v>
      </c>
      <c r="D519" s="24" t="s">
        <v>848</v>
      </c>
      <c r="E519" s="24" t="s">
        <v>24</v>
      </c>
      <c r="F519" s="37">
        <f>Sheet1!E519</f>
        <v>45894.629297303203</v>
      </c>
      <c r="G519" s="37">
        <f>Sheet1!F519</f>
        <v>45894.629297303203</v>
      </c>
      <c r="H519" s="25">
        <f>Sheet1!B519</f>
        <v>9105849947</v>
      </c>
      <c r="I519" s="37">
        <f t="shared" si="48"/>
        <v>45894.629297303203</v>
      </c>
      <c r="J519" s="25" t="str">
        <f t="shared" si="49"/>
        <v>NKHT2508/03337</v>
      </c>
      <c r="K519" s="77">
        <v>3337</v>
      </c>
      <c r="L519" s="27" t="s">
        <v>25</v>
      </c>
      <c r="M519" s="25" t="str">
        <f>Sheet1!A519</f>
        <v>00008427</v>
      </c>
      <c r="N519" s="28">
        <f t="shared" si="50"/>
        <v>45894.629297303203</v>
      </c>
      <c r="O519" s="25" t="str">
        <f>Sheet1!C519</f>
        <v>WIN-065</v>
      </c>
      <c r="S519" s="25" t="str">
        <f>Sheet1!N519</f>
        <v>2AUU WM+ BGG Phố Bằng, An Hà</v>
      </c>
      <c r="V519" s="25" t="str">
        <f t="shared" si="51"/>
        <v>2AUU WM+ BGG Phố Bằng, An Hà</v>
      </c>
      <c r="Y519" s="25" t="str">
        <f>Sheet1!X519</f>
        <v>GSG250</v>
      </c>
      <c r="AB519" s="24" t="s">
        <v>2229</v>
      </c>
      <c r="AC519" s="24" t="s">
        <v>2230</v>
      </c>
      <c r="AE519" s="29">
        <f>Sheet1!U519</f>
        <v>2</v>
      </c>
      <c r="AG519" s="29">
        <f>Sheet1!T519</f>
        <v>50400</v>
      </c>
      <c r="AH519" s="30">
        <f t="shared" si="52"/>
        <v>100800</v>
      </c>
      <c r="AL519" s="32">
        <v>8</v>
      </c>
      <c r="AN519" s="29">
        <f t="shared" si="53"/>
        <v>8064</v>
      </c>
      <c r="AO519" s="33" t="s">
        <v>2231</v>
      </c>
      <c r="AQ519" s="34" t="s">
        <v>2232</v>
      </c>
      <c r="AR519" s="34" t="s">
        <v>2233</v>
      </c>
      <c r="AS519" s="34" t="s">
        <v>2234</v>
      </c>
    </row>
    <row r="520" spans="3:45">
      <c r="C520" s="23" t="str">
        <f>VLOOKUP(O520,'[1]mã đối tượng'!$C:$F,4,0)</f>
        <v>B</v>
      </c>
      <c r="D520" s="24" t="s">
        <v>848</v>
      </c>
      <c r="E520" s="24" t="s">
        <v>24</v>
      </c>
      <c r="F520" s="37">
        <f>Sheet1!E520</f>
        <v>45894.629297303203</v>
      </c>
      <c r="G520" s="37">
        <f>Sheet1!F520</f>
        <v>45894.629297303203</v>
      </c>
      <c r="H520" s="25">
        <f>Sheet1!B520</f>
        <v>9105849947</v>
      </c>
      <c r="I520" s="37">
        <f t="shared" si="48"/>
        <v>45894.629297303203</v>
      </c>
      <c r="J520" s="25" t="str">
        <f t="shared" si="49"/>
        <v>NKHT2508/03338</v>
      </c>
      <c r="K520" s="77">
        <v>3338</v>
      </c>
      <c r="L520" s="27" t="s">
        <v>25</v>
      </c>
      <c r="M520" s="25" t="str">
        <f>Sheet1!A520</f>
        <v>00008427</v>
      </c>
      <c r="N520" s="28">
        <f t="shared" si="50"/>
        <v>45894.629297303203</v>
      </c>
      <c r="O520" s="25" t="str">
        <f>Sheet1!C520</f>
        <v>WIN-065</v>
      </c>
      <c r="S520" s="25" t="str">
        <f>Sheet1!N520</f>
        <v>2AUU WM+ BGG Phố Bằng, An Hà</v>
      </c>
      <c r="V520" s="25" t="str">
        <f t="shared" si="51"/>
        <v>2AUU WM+ BGG Phố Bằng, An Hà</v>
      </c>
      <c r="Y520" s="25" t="str">
        <f>Sheet1!X520</f>
        <v>CC300</v>
      </c>
      <c r="AB520" s="24" t="s">
        <v>2229</v>
      </c>
      <c r="AC520" s="24" t="s">
        <v>2230</v>
      </c>
      <c r="AE520" s="29">
        <f>Sheet1!U520</f>
        <v>3</v>
      </c>
      <c r="AG520" s="29">
        <f>Sheet1!T520</f>
        <v>74250</v>
      </c>
      <c r="AH520" s="30">
        <f t="shared" si="52"/>
        <v>222750</v>
      </c>
      <c r="AL520" s="32">
        <v>8</v>
      </c>
      <c r="AN520" s="29">
        <f t="shared" si="53"/>
        <v>17820</v>
      </c>
      <c r="AO520" s="33" t="s">
        <v>2231</v>
      </c>
      <c r="AQ520" s="34" t="s">
        <v>2232</v>
      </c>
      <c r="AR520" s="34" t="s">
        <v>2233</v>
      </c>
      <c r="AS520" s="34" t="s">
        <v>2234</v>
      </c>
    </row>
    <row r="521" spans="3:45">
      <c r="C521" s="23" t="str">
        <f>VLOOKUP(O521,'[1]mã đối tượng'!$C:$F,4,0)</f>
        <v>B</v>
      </c>
      <c r="D521" s="24" t="s">
        <v>848</v>
      </c>
      <c r="E521" s="24" t="s">
        <v>24</v>
      </c>
      <c r="F521" s="37">
        <f>Sheet1!E521</f>
        <v>45894.629297303203</v>
      </c>
      <c r="G521" s="37">
        <f>Sheet1!F521</f>
        <v>45894.629297303203</v>
      </c>
      <c r="H521" s="25">
        <f>Sheet1!B521</f>
        <v>9105849947</v>
      </c>
      <c r="I521" s="37">
        <f t="shared" si="48"/>
        <v>45894.629297303203</v>
      </c>
      <c r="J521" s="25" t="str">
        <f t="shared" si="49"/>
        <v>NKHT2508/03339</v>
      </c>
      <c r="K521" s="77">
        <v>3339</v>
      </c>
      <c r="L521" s="27" t="s">
        <v>25</v>
      </c>
      <c r="M521" s="25" t="str">
        <f>Sheet1!A521</f>
        <v>00008427</v>
      </c>
      <c r="N521" s="28">
        <f t="shared" si="50"/>
        <v>45894.629297303203</v>
      </c>
      <c r="O521" s="25" t="str">
        <f>Sheet1!C521</f>
        <v>WIN-065</v>
      </c>
      <c r="S521" s="25" t="str">
        <f>Sheet1!N521</f>
        <v>2AUU WM+ BGG Phố Bằng, An Hà</v>
      </c>
      <c r="V521" s="25" t="str">
        <f t="shared" si="51"/>
        <v>2AUU WM+ BGG Phố Bằng, An Hà</v>
      </c>
      <c r="Y521" s="25" t="str">
        <f>Sheet1!X521</f>
        <v>GTLX250G</v>
      </c>
      <c r="AB521" s="24" t="s">
        <v>2229</v>
      </c>
      <c r="AC521" s="24" t="s">
        <v>2230</v>
      </c>
      <c r="AE521" s="29">
        <f>Sheet1!U521</f>
        <v>2</v>
      </c>
      <c r="AG521" s="29">
        <f>Sheet1!T521</f>
        <v>50182</v>
      </c>
      <c r="AH521" s="30">
        <f t="shared" si="52"/>
        <v>100364</v>
      </c>
      <c r="AL521" s="32">
        <v>8</v>
      </c>
      <c r="AN521" s="29">
        <f t="shared" si="53"/>
        <v>8029.12</v>
      </c>
      <c r="AO521" s="33" t="s">
        <v>2231</v>
      </c>
      <c r="AQ521" s="34" t="s">
        <v>2232</v>
      </c>
      <c r="AR521" s="34" t="s">
        <v>2233</v>
      </c>
      <c r="AS521" s="34" t="s">
        <v>2234</v>
      </c>
    </row>
    <row r="522" spans="3:45">
      <c r="C522" s="23" t="str">
        <f>VLOOKUP(O522,'[1]mã đối tượng'!$C:$F,4,0)</f>
        <v>B</v>
      </c>
      <c r="D522" s="24" t="s">
        <v>848</v>
      </c>
      <c r="E522" s="24" t="s">
        <v>24</v>
      </c>
      <c r="F522" s="37">
        <f>Sheet1!E522</f>
        <v>45894.629551851896</v>
      </c>
      <c r="G522" s="37">
        <f>Sheet1!F522</f>
        <v>45894.629551851896</v>
      </c>
      <c r="H522" s="25">
        <f>Sheet1!B522</f>
        <v>9105849968</v>
      </c>
      <c r="I522" s="37">
        <f t="shared" si="48"/>
        <v>45894.629551851896</v>
      </c>
      <c r="J522" s="25" t="str">
        <f t="shared" si="49"/>
        <v>NKHT2508/03340</v>
      </c>
      <c r="K522" s="77">
        <v>3340</v>
      </c>
      <c r="L522" s="27" t="s">
        <v>25</v>
      </c>
      <c r="M522" s="25" t="str">
        <f>Sheet1!A522</f>
        <v>00003812</v>
      </c>
      <c r="N522" s="28">
        <f t="shared" si="50"/>
        <v>45894.629551851896</v>
      </c>
      <c r="O522" s="25" t="str">
        <f>Sheet1!C522</f>
        <v>WIN-038</v>
      </c>
      <c r="S522" s="25" t="str">
        <f>Sheet1!N522</f>
        <v>5982 WM+ TQG Ấm Thắng, Sơn Dương</v>
      </c>
      <c r="V522" s="25" t="str">
        <f t="shared" si="51"/>
        <v>5982 WM+ TQG Ấm Thắng, Sơn Dương</v>
      </c>
      <c r="Y522" s="25" t="str">
        <f>Sheet1!X522</f>
        <v>GM500</v>
      </c>
      <c r="AB522" s="24" t="s">
        <v>2229</v>
      </c>
      <c r="AC522" s="24" t="s">
        <v>2230</v>
      </c>
      <c r="AE522" s="29">
        <f>Sheet1!U522</f>
        <v>1</v>
      </c>
      <c r="AG522" s="29">
        <f>Sheet1!T522</f>
        <v>111058</v>
      </c>
      <c r="AH522" s="30">
        <f t="shared" si="52"/>
        <v>111058</v>
      </c>
      <c r="AL522" s="32">
        <v>8</v>
      </c>
      <c r="AN522" s="29">
        <f t="shared" si="53"/>
        <v>8884.64</v>
      </c>
      <c r="AO522" s="33" t="s">
        <v>2231</v>
      </c>
      <c r="AQ522" s="34" t="s">
        <v>2232</v>
      </c>
      <c r="AR522" s="34" t="s">
        <v>2233</v>
      </c>
      <c r="AS522" s="34" t="s">
        <v>2234</v>
      </c>
    </row>
    <row r="523" spans="3:45">
      <c r="C523" s="23" t="str">
        <f>VLOOKUP(O523,'[1]mã đối tượng'!$C:$F,4,0)</f>
        <v>B</v>
      </c>
      <c r="D523" s="24" t="s">
        <v>848</v>
      </c>
      <c r="E523" s="24" t="s">
        <v>24</v>
      </c>
      <c r="F523" s="37">
        <f>Sheet1!E523</f>
        <v>45894.629878240703</v>
      </c>
      <c r="G523" s="37">
        <f>Sheet1!F523</f>
        <v>45894.629878240703</v>
      </c>
      <c r="H523" s="25">
        <f>Sheet1!B523</f>
        <v>9105849993</v>
      </c>
      <c r="I523" s="37">
        <f t="shared" si="48"/>
        <v>45894.629878240703</v>
      </c>
      <c r="J523" s="25" t="str">
        <f t="shared" si="49"/>
        <v>NKHT2508/03341</v>
      </c>
      <c r="K523" s="77">
        <v>3341</v>
      </c>
      <c r="L523" s="27" t="s">
        <v>25</v>
      </c>
      <c r="M523" s="25" t="str">
        <f>Sheet1!A523</f>
        <v>00414695</v>
      </c>
      <c r="N523" s="28">
        <f t="shared" si="50"/>
        <v>45894.629878240703</v>
      </c>
      <c r="O523" s="25" t="str">
        <f>Sheet1!C523</f>
        <v>WIN-002</v>
      </c>
      <c r="S523" s="25" t="str">
        <f>Sheet1!N523</f>
        <v>4179 WM+ HNI 20 Văn Phú</v>
      </c>
      <c r="V523" s="25" t="str">
        <f t="shared" si="51"/>
        <v>4179 WM+ HNI 20 Văn Phú</v>
      </c>
      <c r="Y523" s="25" t="str">
        <f>Sheet1!X523</f>
        <v>GM500</v>
      </c>
      <c r="AB523" s="24" t="s">
        <v>2229</v>
      </c>
      <c r="AC523" s="24" t="s">
        <v>2230</v>
      </c>
      <c r="AE523" s="29">
        <f>Sheet1!U523</f>
        <v>3</v>
      </c>
      <c r="AG523" s="29">
        <f>Sheet1!T523</f>
        <v>111058</v>
      </c>
      <c r="AH523" s="30">
        <f t="shared" si="52"/>
        <v>333174</v>
      </c>
      <c r="AL523" s="32">
        <v>8</v>
      </c>
      <c r="AN523" s="29">
        <f t="shared" si="53"/>
        <v>26653.920000000002</v>
      </c>
      <c r="AO523" s="33" t="s">
        <v>2231</v>
      </c>
      <c r="AQ523" s="34" t="s">
        <v>2232</v>
      </c>
      <c r="AR523" s="34" t="s">
        <v>2233</v>
      </c>
      <c r="AS523" s="34" t="s">
        <v>2234</v>
      </c>
    </row>
    <row r="524" spans="3:45">
      <c r="C524" s="23" t="str">
        <f>VLOOKUP(O524,'[1]mã đối tượng'!$C:$F,4,0)</f>
        <v>B</v>
      </c>
      <c r="D524" s="24" t="s">
        <v>848</v>
      </c>
      <c r="E524" s="24" t="s">
        <v>24</v>
      </c>
      <c r="F524" s="37">
        <f>Sheet1!E524</f>
        <v>45894.630200544001</v>
      </c>
      <c r="G524" s="37">
        <f>Sheet1!F524</f>
        <v>45894.630200544001</v>
      </c>
      <c r="H524" s="25">
        <f>Sheet1!B524</f>
        <v>9105850031</v>
      </c>
      <c r="I524" s="37">
        <f t="shared" si="48"/>
        <v>45894.630200544001</v>
      </c>
      <c r="J524" s="25" t="str">
        <f t="shared" si="49"/>
        <v>NKHT2508/03342</v>
      </c>
      <c r="K524" s="77">
        <v>3342</v>
      </c>
      <c r="L524" s="27" t="s">
        <v>25</v>
      </c>
      <c r="M524" s="25" t="str">
        <f>Sheet1!A524</f>
        <v>00003044</v>
      </c>
      <c r="N524" s="28">
        <f t="shared" si="50"/>
        <v>45894.630200544001</v>
      </c>
      <c r="O524" s="25" t="str">
        <f>Sheet1!C524</f>
        <v>WIN-030</v>
      </c>
      <c r="S524" s="25" t="str">
        <f>Sheet1!N524</f>
        <v>4982 WM+ HNM 203 Đinh Tiên Hoàng</v>
      </c>
      <c r="V524" s="25" t="str">
        <f t="shared" si="51"/>
        <v>4982 WM+ HNM 203 Đinh Tiên Hoàng</v>
      </c>
      <c r="Y524" s="25" t="str">
        <f>Sheet1!X524</f>
        <v>GM500</v>
      </c>
      <c r="AB524" s="24" t="s">
        <v>2229</v>
      </c>
      <c r="AC524" s="24" t="s">
        <v>2230</v>
      </c>
      <c r="AE524" s="29">
        <f>Sheet1!U524</f>
        <v>1</v>
      </c>
      <c r="AG524" s="29">
        <f>Sheet1!T524</f>
        <v>111058</v>
      </c>
      <c r="AH524" s="30">
        <f t="shared" si="52"/>
        <v>111058</v>
      </c>
      <c r="AL524" s="32">
        <v>8</v>
      </c>
      <c r="AN524" s="29">
        <f t="shared" si="53"/>
        <v>8884.64</v>
      </c>
      <c r="AO524" s="33" t="s">
        <v>2231</v>
      </c>
      <c r="AQ524" s="34" t="s">
        <v>2232</v>
      </c>
      <c r="AR524" s="34" t="s">
        <v>2233</v>
      </c>
      <c r="AS524" s="34" t="s">
        <v>2234</v>
      </c>
    </row>
    <row r="525" spans="3:45">
      <c r="C525" s="23" t="str">
        <f>VLOOKUP(O525,'[1]mã đối tượng'!$C:$F,4,0)</f>
        <v>B</v>
      </c>
      <c r="D525" s="24" t="s">
        <v>848</v>
      </c>
      <c r="E525" s="24" t="s">
        <v>24</v>
      </c>
      <c r="F525" s="37">
        <f>Sheet1!E525</f>
        <v>45894.6338819792</v>
      </c>
      <c r="G525" s="37">
        <f>Sheet1!F525</f>
        <v>45894.6338819792</v>
      </c>
      <c r="H525" s="25">
        <f>Sheet1!B525</f>
        <v>9105850086</v>
      </c>
      <c r="I525" s="37">
        <f t="shared" si="48"/>
        <v>45894.6338819792</v>
      </c>
      <c r="J525" s="25" t="str">
        <f t="shared" si="49"/>
        <v>NKHT2508/03343</v>
      </c>
      <c r="K525" s="77">
        <v>3343</v>
      </c>
      <c r="L525" s="27" t="s">
        <v>25</v>
      </c>
      <c r="M525" s="25" t="str">
        <f>Sheet1!A525</f>
        <v>00016642</v>
      </c>
      <c r="N525" s="28">
        <f t="shared" si="50"/>
        <v>45894.6338819792</v>
      </c>
      <c r="O525" s="25" t="str">
        <f>Sheet1!C525</f>
        <v>WIN-031</v>
      </c>
      <c r="S525" s="25" t="str">
        <f>Sheet1!N525</f>
        <v>6417 WM+ BNH 695 Thiên Đức</v>
      </c>
      <c r="V525" s="25" t="str">
        <f t="shared" si="51"/>
        <v>6417 WM+ BNH 695 Thiên Đức</v>
      </c>
      <c r="Y525" s="25" t="str">
        <f>Sheet1!X525</f>
        <v>CC300</v>
      </c>
      <c r="AB525" s="24" t="s">
        <v>2229</v>
      </c>
      <c r="AC525" s="24" t="s">
        <v>2230</v>
      </c>
      <c r="AE525" s="29">
        <f>Sheet1!U525</f>
        <v>1</v>
      </c>
      <c r="AG525" s="29">
        <f>Sheet1!T525</f>
        <v>74250</v>
      </c>
      <c r="AH525" s="30">
        <f t="shared" si="52"/>
        <v>74250</v>
      </c>
      <c r="AL525" s="32">
        <v>8</v>
      </c>
      <c r="AN525" s="29">
        <f t="shared" si="53"/>
        <v>5940</v>
      </c>
      <c r="AO525" s="33" t="s">
        <v>2231</v>
      </c>
      <c r="AQ525" s="34" t="s">
        <v>2232</v>
      </c>
      <c r="AR525" s="34" t="s">
        <v>2233</v>
      </c>
      <c r="AS525" s="34" t="s">
        <v>2234</v>
      </c>
    </row>
    <row r="526" spans="3:45">
      <c r="C526" s="23" t="str">
        <f>VLOOKUP(O526,'[1]mã đối tượng'!$C:$F,4,0)</f>
        <v>B</v>
      </c>
      <c r="D526" s="24" t="s">
        <v>848</v>
      </c>
      <c r="E526" s="24" t="s">
        <v>24</v>
      </c>
      <c r="F526" s="37">
        <f>Sheet1!E526</f>
        <v>45894.634501967601</v>
      </c>
      <c r="G526" s="37">
        <f>Sheet1!F526</f>
        <v>45894.634501967601</v>
      </c>
      <c r="H526" s="25">
        <f>Sheet1!B526</f>
        <v>9105850134</v>
      </c>
      <c r="I526" s="37">
        <f t="shared" si="48"/>
        <v>45894.634501967601</v>
      </c>
      <c r="J526" s="25" t="str">
        <f t="shared" si="49"/>
        <v>NKHT2508/03344</v>
      </c>
      <c r="K526" s="77">
        <v>3344</v>
      </c>
      <c r="L526" s="27" t="s">
        <v>25</v>
      </c>
      <c r="M526" s="25" t="str">
        <f>Sheet1!A526</f>
        <v>00004881</v>
      </c>
      <c r="N526" s="28">
        <f t="shared" si="50"/>
        <v>45894.634501967601</v>
      </c>
      <c r="O526" s="25" t="str">
        <f>Sheet1!C526</f>
        <v>WIN-001</v>
      </c>
      <c r="S526" s="25" t="str">
        <f>Sheet1!N526</f>
        <v>2AT0 WM+ NBH 34 Lương Văn Thăng</v>
      </c>
      <c r="V526" s="25" t="str">
        <f t="shared" si="51"/>
        <v>2AT0 WM+ NBH 34 Lương Văn Thăng</v>
      </c>
      <c r="Y526" s="25" t="str">
        <f>Sheet1!X526</f>
        <v>CGM300</v>
      </c>
      <c r="AB526" s="24" t="s">
        <v>2229</v>
      </c>
      <c r="AC526" s="24" t="s">
        <v>2230</v>
      </c>
      <c r="AE526" s="29">
        <f>Sheet1!U526</f>
        <v>1</v>
      </c>
      <c r="AG526" s="29">
        <f>Sheet1!T526</f>
        <v>73431</v>
      </c>
      <c r="AH526" s="30">
        <f t="shared" si="52"/>
        <v>73431</v>
      </c>
      <c r="AL526" s="32">
        <v>8</v>
      </c>
      <c r="AN526" s="29">
        <f t="shared" si="53"/>
        <v>5874.4800000000005</v>
      </c>
      <c r="AO526" s="33" t="s">
        <v>2231</v>
      </c>
      <c r="AQ526" s="34" t="s">
        <v>2232</v>
      </c>
      <c r="AR526" s="34" t="s">
        <v>2233</v>
      </c>
      <c r="AS526" s="34" t="s">
        <v>2234</v>
      </c>
    </row>
    <row r="527" spans="3:45">
      <c r="C527" s="23" t="str">
        <f>VLOOKUP(O527,'[1]mã đối tượng'!$C:$F,4,0)</f>
        <v>B</v>
      </c>
      <c r="D527" s="24" t="s">
        <v>848</v>
      </c>
      <c r="E527" s="24" t="s">
        <v>24</v>
      </c>
      <c r="F527" s="37">
        <f>Sheet1!E527</f>
        <v>45894.634542858803</v>
      </c>
      <c r="G527" s="37">
        <f>Sheet1!F527</f>
        <v>45894.634542858803</v>
      </c>
      <c r="H527" s="25">
        <f>Sheet1!B527</f>
        <v>9105850090</v>
      </c>
      <c r="I527" s="37">
        <f t="shared" si="48"/>
        <v>45894.634542858803</v>
      </c>
      <c r="J527" s="25" t="str">
        <f t="shared" si="49"/>
        <v>NKHT2508/03345</v>
      </c>
      <c r="K527" s="77">
        <v>3345</v>
      </c>
      <c r="L527" s="27" t="s">
        <v>25</v>
      </c>
      <c r="M527" s="25" t="str">
        <f>Sheet1!A527</f>
        <v>00009452</v>
      </c>
      <c r="N527" s="28">
        <f t="shared" si="50"/>
        <v>45894.634542858803</v>
      </c>
      <c r="O527" s="25" t="str">
        <f>Sheet1!C527</f>
        <v>WIN-059</v>
      </c>
      <c r="S527" s="25" t="str">
        <f>Sheet1!N527</f>
        <v>5760 WM+ TNN 350 Cách Mạng Tháng Tám</v>
      </c>
      <c r="V527" s="25" t="str">
        <f t="shared" si="51"/>
        <v>5760 WM+ TNN 350 Cách Mạng Tháng Tám</v>
      </c>
      <c r="Y527" s="25" t="str">
        <f>Sheet1!X527</f>
        <v>GM500</v>
      </c>
      <c r="AB527" s="24" t="s">
        <v>2229</v>
      </c>
      <c r="AC527" s="24" t="s">
        <v>2230</v>
      </c>
      <c r="AE527" s="29">
        <f>Sheet1!U527</f>
        <v>1</v>
      </c>
      <c r="AG527" s="29">
        <f>Sheet1!T527</f>
        <v>111058</v>
      </c>
      <c r="AH527" s="30">
        <f t="shared" si="52"/>
        <v>111058</v>
      </c>
      <c r="AL527" s="32">
        <v>8</v>
      </c>
      <c r="AN527" s="29">
        <f t="shared" si="53"/>
        <v>8884.64</v>
      </c>
      <c r="AO527" s="33" t="s">
        <v>2231</v>
      </c>
      <c r="AQ527" s="34" t="s">
        <v>2232</v>
      </c>
      <c r="AR527" s="34" t="s">
        <v>2233</v>
      </c>
      <c r="AS527" s="34" t="s">
        <v>2234</v>
      </c>
    </row>
    <row r="528" spans="3:45">
      <c r="C528" s="23" t="str">
        <f>VLOOKUP(O528,'[1]mã đối tượng'!$C:$F,4,0)</f>
        <v>N</v>
      </c>
      <c r="D528" s="24" t="s">
        <v>848</v>
      </c>
      <c r="E528" s="24" t="s">
        <v>24</v>
      </c>
      <c r="F528" s="37">
        <f>Sheet1!E528</f>
        <v>45894.634597719902</v>
      </c>
      <c r="G528" s="37">
        <f>Sheet1!F528</f>
        <v>45894.634597719902</v>
      </c>
      <c r="H528" s="25">
        <f>Sheet1!B528</f>
        <v>9105850140</v>
      </c>
      <c r="I528" s="37">
        <f t="shared" si="48"/>
        <v>45894.634597719902</v>
      </c>
      <c r="J528" s="25" t="str">
        <f t="shared" si="49"/>
        <v>NKHT2508/03346</v>
      </c>
      <c r="K528" s="77">
        <v>3346</v>
      </c>
      <c r="L528" s="27" t="s">
        <v>25</v>
      </c>
      <c r="M528" s="25" t="str">
        <f>Sheet1!A528</f>
        <v>00007342</v>
      </c>
      <c r="N528" s="28">
        <f t="shared" si="50"/>
        <v>45894.634597719902</v>
      </c>
      <c r="O528" s="25" t="str">
        <f>Sheet1!C528</f>
        <v>WIN-021</v>
      </c>
      <c r="S528" s="25" t="str">
        <f>Sheet1!N528</f>
        <v>2AXO WM+ TTH Thế Lại Thượng, Hương Vinh</v>
      </c>
      <c r="V528" s="25" t="str">
        <f t="shared" si="51"/>
        <v>2AXO WM+ TTH Thế Lại Thượng, Hương Vinh</v>
      </c>
      <c r="Y528" s="25" t="str">
        <f>Sheet1!X528</f>
        <v>TH200</v>
      </c>
      <c r="AB528" s="24" t="s">
        <v>2229</v>
      </c>
      <c r="AC528" s="24" t="s">
        <v>2230</v>
      </c>
      <c r="AE528" s="29">
        <f>Sheet1!U528</f>
        <v>2</v>
      </c>
      <c r="AG528" s="29">
        <f>Sheet1!T528</f>
        <v>55595</v>
      </c>
      <c r="AH528" s="30">
        <f t="shared" si="52"/>
        <v>111190</v>
      </c>
      <c r="AL528" s="32">
        <v>8</v>
      </c>
      <c r="AN528" s="29">
        <f t="shared" si="53"/>
        <v>8895.2000000000007</v>
      </c>
      <c r="AO528" s="33" t="s">
        <v>2231</v>
      </c>
      <c r="AQ528" s="34" t="s">
        <v>2232</v>
      </c>
      <c r="AR528" s="34" t="s">
        <v>2233</v>
      </c>
      <c r="AS528" s="34" t="s">
        <v>2234</v>
      </c>
    </row>
    <row r="529" spans="3:45">
      <c r="C529" s="23" t="str">
        <f>VLOOKUP(O529,'[1]mã đối tượng'!$C:$F,4,0)</f>
        <v>N</v>
      </c>
      <c r="D529" s="24" t="s">
        <v>848</v>
      </c>
      <c r="E529" s="24" t="s">
        <v>24</v>
      </c>
      <c r="F529" s="37">
        <f>Sheet1!E529</f>
        <v>45894.634608368098</v>
      </c>
      <c r="G529" s="37">
        <f>Sheet1!F529</f>
        <v>45894.634608368098</v>
      </c>
      <c r="H529" s="25">
        <f>Sheet1!B529</f>
        <v>9105850157</v>
      </c>
      <c r="I529" s="37">
        <f t="shared" si="48"/>
        <v>45894.634608368098</v>
      </c>
      <c r="J529" s="25" t="str">
        <f t="shared" si="49"/>
        <v>NKHT2508/03347</v>
      </c>
      <c r="K529" s="77">
        <v>3347</v>
      </c>
      <c r="L529" s="27" t="s">
        <v>25</v>
      </c>
      <c r="M529" s="25" t="str">
        <f>Sheet1!A529</f>
        <v>00135526</v>
      </c>
      <c r="N529" s="28">
        <f t="shared" si="50"/>
        <v>45894.634608368098</v>
      </c>
      <c r="O529" s="25" t="str">
        <f>Sheet1!C529</f>
        <v>WIN</v>
      </c>
      <c r="S529" s="25" t="str">
        <f>Sheet1!N529</f>
        <v>4393 WM+ HCM CC Morning Star</v>
      </c>
      <c r="V529" s="25" t="str">
        <f t="shared" si="51"/>
        <v>4393 WM+ HCM CC Morning Star</v>
      </c>
      <c r="Y529" s="25" t="str">
        <f>Sheet1!X529</f>
        <v>CC300</v>
      </c>
      <c r="AB529" s="24" t="s">
        <v>2229</v>
      </c>
      <c r="AC529" s="24" t="s">
        <v>2230</v>
      </c>
      <c r="AE529" s="29">
        <f>Sheet1!U529</f>
        <v>3</v>
      </c>
      <c r="AG529" s="29">
        <f>Sheet1!T529</f>
        <v>74250</v>
      </c>
      <c r="AH529" s="30">
        <f t="shared" si="52"/>
        <v>222750</v>
      </c>
      <c r="AL529" s="32">
        <v>8</v>
      </c>
      <c r="AN529" s="29">
        <f t="shared" si="53"/>
        <v>17820</v>
      </c>
      <c r="AO529" s="33" t="s">
        <v>2231</v>
      </c>
      <c r="AQ529" s="34" t="s">
        <v>2232</v>
      </c>
      <c r="AR529" s="34" t="s">
        <v>2233</v>
      </c>
      <c r="AS529" s="34" t="s">
        <v>2234</v>
      </c>
    </row>
    <row r="530" spans="3:45">
      <c r="C530" s="23" t="str">
        <f>VLOOKUP(O530,'[1]mã đối tượng'!$C:$F,4,0)</f>
        <v>N</v>
      </c>
      <c r="D530" s="24" t="s">
        <v>848</v>
      </c>
      <c r="E530" s="24" t="s">
        <v>24</v>
      </c>
      <c r="F530" s="37">
        <f>Sheet1!E530</f>
        <v>45894.634608368098</v>
      </c>
      <c r="G530" s="37">
        <f>Sheet1!F530</f>
        <v>45894.634608368098</v>
      </c>
      <c r="H530" s="25">
        <f>Sheet1!B530</f>
        <v>9105850157</v>
      </c>
      <c r="I530" s="37">
        <f t="shared" si="48"/>
        <v>45894.634608368098</v>
      </c>
      <c r="J530" s="25" t="str">
        <f t="shared" si="49"/>
        <v>NKHT2508/03348</v>
      </c>
      <c r="K530" s="77">
        <v>3348</v>
      </c>
      <c r="L530" s="27" t="s">
        <v>25</v>
      </c>
      <c r="M530" s="25" t="str">
        <f>Sheet1!A530</f>
        <v>00135526</v>
      </c>
      <c r="N530" s="28">
        <f t="shared" si="50"/>
        <v>45894.634608368098</v>
      </c>
      <c r="O530" s="25" t="str">
        <f>Sheet1!C530</f>
        <v>WIN</v>
      </c>
      <c r="S530" s="25" t="str">
        <f>Sheet1!N530</f>
        <v>4393 WM+ HCM CC Morning Star</v>
      </c>
      <c r="V530" s="25" t="str">
        <f t="shared" si="51"/>
        <v>4393 WM+ HCM CC Morning Star</v>
      </c>
      <c r="Y530" s="25" t="str">
        <f>Sheet1!X530</f>
        <v>GTLX250G</v>
      </c>
      <c r="AB530" s="24" t="s">
        <v>2229</v>
      </c>
      <c r="AC530" s="24" t="s">
        <v>2230</v>
      </c>
      <c r="AE530" s="29">
        <f>Sheet1!U530</f>
        <v>1</v>
      </c>
      <c r="AG530" s="29">
        <f>Sheet1!T530</f>
        <v>50182</v>
      </c>
      <c r="AH530" s="30">
        <f t="shared" si="52"/>
        <v>50182</v>
      </c>
      <c r="AL530" s="32">
        <v>8</v>
      </c>
      <c r="AN530" s="29">
        <f t="shared" si="53"/>
        <v>4014.56</v>
      </c>
      <c r="AO530" s="33" t="s">
        <v>2231</v>
      </c>
      <c r="AQ530" s="34" t="s">
        <v>2232</v>
      </c>
      <c r="AR530" s="34" t="s">
        <v>2233</v>
      </c>
      <c r="AS530" s="34" t="s">
        <v>2234</v>
      </c>
    </row>
    <row r="531" spans="3:45">
      <c r="C531" s="23" t="str">
        <f>VLOOKUP(O531,'[1]mã đối tượng'!$C:$F,4,0)</f>
        <v>B</v>
      </c>
      <c r="D531" s="24" t="s">
        <v>848</v>
      </c>
      <c r="E531" s="24" t="s">
        <v>24</v>
      </c>
      <c r="F531" s="37">
        <f>Sheet1!E531</f>
        <v>45894.636150312501</v>
      </c>
      <c r="G531" s="37">
        <f>Sheet1!F531</f>
        <v>45894.636150312501</v>
      </c>
      <c r="H531" s="25">
        <f>Sheet1!B531</f>
        <v>9105850209</v>
      </c>
      <c r="I531" s="37">
        <f t="shared" si="48"/>
        <v>45894.636150312501</v>
      </c>
      <c r="J531" s="25" t="str">
        <f t="shared" si="49"/>
        <v>NKHT2508/03349</v>
      </c>
      <c r="K531" s="77">
        <v>3349</v>
      </c>
      <c r="L531" s="27" t="s">
        <v>25</v>
      </c>
      <c r="M531" s="25" t="str">
        <f>Sheet1!A531</f>
        <v>00030640</v>
      </c>
      <c r="N531" s="28">
        <f t="shared" si="50"/>
        <v>45894.636150312501</v>
      </c>
      <c r="O531" s="25" t="str">
        <f>Sheet1!C531</f>
        <v>WIN-025</v>
      </c>
      <c r="S531" s="25" t="str">
        <f>Sheet1!N531</f>
        <v>3720 WM+ HPG 20 Chợ Lũng</v>
      </c>
      <c r="V531" s="25" t="str">
        <f t="shared" si="51"/>
        <v>3720 WM+ HPG 20 Chợ Lũng</v>
      </c>
      <c r="Y531" s="25" t="str">
        <f>Sheet1!X531</f>
        <v>CGM300</v>
      </c>
      <c r="AB531" s="24" t="s">
        <v>2229</v>
      </c>
      <c r="AC531" s="24" t="s">
        <v>2230</v>
      </c>
      <c r="AE531" s="29">
        <f>Sheet1!U531</f>
        <v>1</v>
      </c>
      <c r="AG531" s="29">
        <f>Sheet1!T531</f>
        <v>73431</v>
      </c>
      <c r="AH531" s="30">
        <f t="shared" si="52"/>
        <v>73431</v>
      </c>
      <c r="AL531" s="32">
        <v>8</v>
      </c>
      <c r="AN531" s="29">
        <f t="shared" si="53"/>
        <v>5874.4800000000005</v>
      </c>
      <c r="AO531" s="33" t="s">
        <v>2231</v>
      </c>
      <c r="AQ531" s="34" t="s">
        <v>2232</v>
      </c>
      <c r="AR531" s="34" t="s">
        <v>2233</v>
      </c>
      <c r="AS531" s="34" t="s">
        <v>2234</v>
      </c>
    </row>
    <row r="532" spans="3:45">
      <c r="C532" s="23" t="str">
        <f>VLOOKUP(O532,'[1]mã đối tượng'!$C:$F,4,0)</f>
        <v>B</v>
      </c>
      <c r="D532" s="24" t="s">
        <v>848</v>
      </c>
      <c r="E532" s="24" t="s">
        <v>24</v>
      </c>
      <c r="F532" s="37">
        <f>Sheet1!E532</f>
        <v>45894.6367747685</v>
      </c>
      <c r="G532" s="37">
        <f>Sheet1!F532</f>
        <v>45894.6367747685</v>
      </c>
      <c r="H532" s="25">
        <f>Sheet1!B532</f>
        <v>9105850211</v>
      </c>
      <c r="I532" s="37">
        <f t="shared" si="48"/>
        <v>45894.6367747685</v>
      </c>
      <c r="J532" s="25" t="str">
        <f t="shared" si="49"/>
        <v>NKHT2508/03350</v>
      </c>
      <c r="K532" s="77">
        <v>3350</v>
      </c>
      <c r="L532" s="27" t="s">
        <v>25</v>
      </c>
      <c r="M532" s="25" t="str">
        <f>Sheet1!A532</f>
        <v>00028472</v>
      </c>
      <c r="N532" s="28">
        <f t="shared" si="50"/>
        <v>45894.6367747685</v>
      </c>
      <c r="O532" s="25" t="str">
        <f>Sheet1!C532</f>
        <v>WIN-020</v>
      </c>
      <c r="S532" s="25" t="str">
        <f>Sheet1!N532</f>
        <v>2AYW WM+ THA 205 Khu phố 1, TT Bến Sung</v>
      </c>
      <c r="V532" s="25" t="str">
        <f t="shared" si="51"/>
        <v>2AYW WM+ THA 205 Khu phố 1, TT Bến Sung</v>
      </c>
      <c r="Y532" s="25" t="str">
        <f>Sheet1!X532</f>
        <v>TH200</v>
      </c>
      <c r="AB532" s="24" t="s">
        <v>2229</v>
      </c>
      <c r="AC532" s="24" t="s">
        <v>2230</v>
      </c>
      <c r="AE532" s="29">
        <f>Sheet1!U532</f>
        <v>1</v>
      </c>
      <c r="AG532" s="29">
        <f>Sheet1!T532</f>
        <v>55595</v>
      </c>
      <c r="AH532" s="30">
        <f t="shared" si="52"/>
        <v>55595</v>
      </c>
      <c r="AL532" s="32">
        <v>8</v>
      </c>
      <c r="AN532" s="29">
        <f t="shared" si="53"/>
        <v>4447.6000000000004</v>
      </c>
      <c r="AO532" s="33" t="s">
        <v>2231</v>
      </c>
      <c r="AQ532" s="34" t="s">
        <v>2232</v>
      </c>
      <c r="AR532" s="34" t="s">
        <v>2233</v>
      </c>
      <c r="AS532" s="34" t="s">
        <v>2234</v>
      </c>
    </row>
    <row r="533" spans="3:45">
      <c r="C533" s="23" t="str">
        <f>VLOOKUP(O533,'[1]mã đối tượng'!$C:$F,4,0)</f>
        <v>N</v>
      </c>
      <c r="D533" s="24" t="s">
        <v>848</v>
      </c>
      <c r="E533" s="24" t="s">
        <v>24</v>
      </c>
      <c r="F533" s="37">
        <f>Sheet1!E533</f>
        <v>45894.637205590298</v>
      </c>
      <c r="G533" s="37">
        <f>Sheet1!F533</f>
        <v>45894.637205590298</v>
      </c>
      <c r="H533" s="25">
        <f>Sheet1!B533</f>
        <v>9105850186</v>
      </c>
      <c r="I533" s="37">
        <f t="shared" si="48"/>
        <v>45894.637205590298</v>
      </c>
      <c r="J533" s="25" t="str">
        <f t="shared" si="49"/>
        <v>NKHT2508/03351</v>
      </c>
      <c r="K533" s="77">
        <v>3351</v>
      </c>
      <c r="L533" s="27" t="s">
        <v>25</v>
      </c>
      <c r="M533" s="25" t="str">
        <f>Sheet1!A533</f>
        <v>00012769</v>
      </c>
      <c r="N533" s="28">
        <f t="shared" si="50"/>
        <v>45894.637205590298</v>
      </c>
      <c r="O533" s="25" t="str">
        <f>Sheet1!C533</f>
        <v>WIN-061</v>
      </c>
      <c r="S533" s="25" t="str">
        <f>Sheet1!N533</f>
        <v>2AOZ WM + QNM Đường ĐT609, Thôn Hà Nha</v>
      </c>
      <c r="V533" s="25" t="str">
        <f t="shared" si="51"/>
        <v>2AOZ WM + QNM Đường ĐT609, Thôn Hà Nha</v>
      </c>
      <c r="Y533" s="25" t="str">
        <f>Sheet1!X533</f>
        <v>GTLX250G</v>
      </c>
      <c r="AB533" s="24" t="s">
        <v>2229</v>
      </c>
      <c r="AC533" s="24" t="s">
        <v>2230</v>
      </c>
      <c r="AE533" s="29">
        <f>Sheet1!U533</f>
        <v>2</v>
      </c>
      <c r="AG533" s="29">
        <f>Sheet1!T533</f>
        <v>50182</v>
      </c>
      <c r="AH533" s="30">
        <f t="shared" si="52"/>
        <v>100364</v>
      </c>
      <c r="AL533" s="32">
        <v>8</v>
      </c>
      <c r="AN533" s="29">
        <f t="shared" si="53"/>
        <v>8029.12</v>
      </c>
      <c r="AO533" s="33" t="s">
        <v>2231</v>
      </c>
      <c r="AQ533" s="34" t="s">
        <v>2232</v>
      </c>
      <c r="AR533" s="34" t="s">
        <v>2233</v>
      </c>
      <c r="AS533" s="34" t="s">
        <v>2234</v>
      </c>
    </row>
    <row r="534" spans="3:45">
      <c r="C534" s="23" t="str">
        <f>VLOOKUP(O534,'[1]mã đối tượng'!$C:$F,4,0)</f>
        <v>N</v>
      </c>
      <c r="D534" s="24" t="s">
        <v>848</v>
      </c>
      <c r="E534" s="24" t="s">
        <v>24</v>
      </c>
      <c r="F534" s="37">
        <f>Sheet1!E534</f>
        <v>45894.638257905099</v>
      </c>
      <c r="G534" s="37">
        <f>Sheet1!F534</f>
        <v>45894.638257905099</v>
      </c>
      <c r="H534" s="25">
        <f>Sheet1!B534</f>
        <v>9105850259</v>
      </c>
      <c r="I534" s="37">
        <f t="shared" si="48"/>
        <v>45894.638257905099</v>
      </c>
      <c r="J534" s="25" t="str">
        <f t="shared" si="49"/>
        <v>NKHT2508/03352</v>
      </c>
      <c r="K534" s="77">
        <v>3352</v>
      </c>
      <c r="L534" s="27" t="s">
        <v>25</v>
      </c>
      <c r="M534" s="25" t="str">
        <f>Sheet1!A534</f>
        <v>00012770</v>
      </c>
      <c r="N534" s="28">
        <f t="shared" si="50"/>
        <v>45894.638257905099</v>
      </c>
      <c r="O534" s="25" t="str">
        <f>Sheet1!C534</f>
        <v>WIN-061</v>
      </c>
      <c r="S534" s="25" t="str">
        <f>Sheet1!N534</f>
        <v>2AZB WM+ QNM 126A Lý Thường Kiệt</v>
      </c>
      <c r="V534" s="25" t="str">
        <f t="shared" si="51"/>
        <v>2AZB WM+ QNM 126A Lý Thường Kiệt</v>
      </c>
      <c r="Y534" s="25" t="str">
        <f>Sheet1!X534</f>
        <v>GXD500</v>
      </c>
      <c r="AB534" s="24" t="s">
        <v>2229</v>
      </c>
      <c r="AC534" s="24" t="s">
        <v>2230</v>
      </c>
      <c r="AE534" s="29">
        <f>Sheet1!U534</f>
        <v>1</v>
      </c>
      <c r="AG534" s="29">
        <f>Sheet1!T534</f>
        <v>111606</v>
      </c>
      <c r="AH534" s="30">
        <f t="shared" si="52"/>
        <v>111606</v>
      </c>
      <c r="AL534" s="32">
        <v>8</v>
      </c>
      <c r="AN534" s="29">
        <f t="shared" si="53"/>
        <v>8928.48</v>
      </c>
      <c r="AO534" s="33" t="s">
        <v>2231</v>
      </c>
      <c r="AQ534" s="34" t="s">
        <v>2232</v>
      </c>
      <c r="AR534" s="34" t="s">
        <v>2233</v>
      </c>
      <c r="AS534" s="34" t="s">
        <v>2234</v>
      </c>
    </row>
    <row r="535" spans="3:45">
      <c r="C535" s="23" t="str">
        <f>VLOOKUP(O535,'[1]mã đối tượng'!$C:$F,4,0)</f>
        <v>B</v>
      </c>
      <c r="D535" s="24" t="s">
        <v>848</v>
      </c>
      <c r="E535" s="24" t="s">
        <v>24</v>
      </c>
      <c r="F535" s="37">
        <f>Sheet1!E535</f>
        <v>45894.642389895802</v>
      </c>
      <c r="G535" s="37">
        <f>Sheet1!F535</f>
        <v>45894.642389895802</v>
      </c>
      <c r="H535" s="25">
        <f>Sheet1!B535</f>
        <v>9105850281</v>
      </c>
      <c r="I535" s="37">
        <f t="shared" si="48"/>
        <v>45894.642389895802</v>
      </c>
      <c r="J535" s="25" t="str">
        <f t="shared" si="49"/>
        <v>NKHT2508/03353</v>
      </c>
      <c r="K535" s="77">
        <v>3353</v>
      </c>
      <c r="L535" s="27" t="s">
        <v>25</v>
      </c>
      <c r="M535" s="25" t="str">
        <f>Sheet1!A535</f>
        <v>00012519</v>
      </c>
      <c r="N535" s="28">
        <f t="shared" si="50"/>
        <v>45894.642389895802</v>
      </c>
      <c r="O535" s="25" t="str">
        <f>Sheet1!C535</f>
        <v>WIN-006</v>
      </c>
      <c r="S535" s="25" t="str">
        <f>Sheet1!N535</f>
        <v>2AMO WM+ HDG 78 Trần Hưng Đạo</v>
      </c>
      <c r="V535" s="25" t="str">
        <f t="shared" si="51"/>
        <v>2AMO WM+ HDG 78 Trần Hưng Đạo</v>
      </c>
      <c r="Y535" s="25" t="str">
        <f>Sheet1!X535</f>
        <v>GM500</v>
      </c>
      <c r="AB535" s="24" t="s">
        <v>2229</v>
      </c>
      <c r="AC535" s="24" t="s">
        <v>2230</v>
      </c>
      <c r="AE535" s="29">
        <f>Sheet1!U535</f>
        <v>2</v>
      </c>
      <c r="AG535" s="29">
        <f>Sheet1!T535</f>
        <v>111058</v>
      </c>
      <c r="AH535" s="30">
        <f t="shared" si="52"/>
        <v>222116</v>
      </c>
      <c r="AL535" s="32">
        <v>8</v>
      </c>
      <c r="AN535" s="29">
        <f t="shared" si="53"/>
        <v>17769.28</v>
      </c>
      <c r="AO535" s="33" t="s">
        <v>2231</v>
      </c>
      <c r="AQ535" s="34" t="s">
        <v>2232</v>
      </c>
      <c r="AR535" s="34" t="s">
        <v>2233</v>
      </c>
      <c r="AS535" s="34" t="s">
        <v>2234</v>
      </c>
    </row>
    <row r="536" spans="3:45">
      <c r="C536" s="23" t="str">
        <f>VLOOKUP(O536,'[1]mã đối tượng'!$C:$F,4,0)</f>
        <v>B</v>
      </c>
      <c r="D536" s="24" t="s">
        <v>848</v>
      </c>
      <c r="E536" s="24" t="s">
        <v>24</v>
      </c>
      <c r="F536" s="37">
        <f>Sheet1!E536</f>
        <v>45894.642833067097</v>
      </c>
      <c r="G536" s="37">
        <f>Sheet1!F536</f>
        <v>45894.642833067097</v>
      </c>
      <c r="H536" s="25">
        <f>Sheet1!B536</f>
        <v>9105850315</v>
      </c>
      <c r="I536" s="37">
        <f t="shared" si="48"/>
        <v>45894.642833067097</v>
      </c>
      <c r="J536" s="25" t="str">
        <f t="shared" si="49"/>
        <v>NKHT2508/03354</v>
      </c>
      <c r="K536" s="77">
        <v>3354</v>
      </c>
      <c r="L536" s="27" t="s">
        <v>25</v>
      </c>
      <c r="M536" s="25" t="str">
        <f>Sheet1!A536</f>
        <v>00008432</v>
      </c>
      <c r="N536" s="28">
        <f t="shared" si="50"/>
        <v>45894.642833067097</v>
      </c>
      <c r="O536" s="25" t="str">
        <f>Sheet1!C536</f>
        <v>WIN-065</v>
      </c>
      <c r="S536" s="25" t="str">
        <f>Sheet1!N536</f>
        <v>4771 WM+ BGG 61 Trần Nguyên Hãn</v>
      </c>
      <c r="V536" s="25" t="str">
        <f t="shared" si="51"/>
        <v>4771 WM+ BGG 61 Trần Nguyên Hãn</v>
      </c>
      <c r="Y536" s="25" t="str">
        <f>Sheet1!X536</f>
        <v>GM500</v>
      </c>
      <c r="AB536" s="24" t="s">
        <v>2229</v>
      </c>
      <c r="AC536" s="24" t="s">
        <v>2230</v>
      </c>
      <c r="AE536" s="29">
        <f>Sheet1!U536</f>
        <v>1</v>
      </c>
      <c r="AG536" s="29">
        <f>Sheet1!T536</f>
        <v>111058</v>
      </c>
      <c r="AH536" s="30">
        <f t="shared" si="52"/>
        <v>111058</v>
      </c>
      <c r="AL536" s="32">
        <v>8</v>
      </c>
      <c r="AN536" s="29">
        <f t="shared" si="53"/>
        <v>8884.64</v>
      </c>
      <c r="AO536" s="33" t="s">
        <v>2231</v>
      </c>
      <c r="AQ536" s="34" t="s">
        <v>2232</v>
      </c>
      <c r="AR536" s="34" t="s">
        <v>2233</v>
      </c>
      <c r="AS536" s="34" t="s">
        <v>2234</v>
      </c>
    </row>
    <row r="537" spans="3:45">
      <c r="C537" s="23" t="str">
        <f>VLOOKUP(O537,'[1]mã đối tượng'!$C:$F,4,0)</f>
        <v>B</v>
      </c>
      <c r="D537" s="24" t="s">
        <v>848</v>
      </c>
      <c r="E537" s="24" t="s">
        <v>24</v>
      </c>
      <c r="F537" s="37">
        <f>Sheet1!E537</f>
        <v>45894.643016006899</v>
      </c>
      <c r="G537" s="37">
        <f>Sheet1!F537</f>
        <v>45894.643016006899</v>
      </c>
      <c r="H537" s="25">
        <f>Sheet1!B537</f>
        <v>9105850316</v>
      </c>
      <c r="I537" s="37">
        <f t="shared" si="48"/>
        <v>45894.643016006899</v>
      </c>
      <c r="J537" s="25" t="str">
        <f t="shared" si="49"/>
        <v>NKHT2508/03355</v>
      </c>
      <c r="K537" s="77">
        <v>3355</v>
      </c>
      <c r="L537" s="27" t="s">
        <v>25</v>
      </c>
      <c r="M537" s="25" t="str">
        <f>Sheet1!A537</f>
        <v>00028474</v>
      </c>
      <c r="N537" s="28">
        <f t="shared" si="50"/>
        <v>45894.643016006899</v>
      </c>
      <c r="O537" s="25" t="str">
        <f>Sheet1!C537</f>
        <v>WIN-020</v>
      </c>
      <c r="S537" s="25" t="str">
        <f>Sheet1!N537</f>
        <v>5914 WM+ THA 474 Vinh Sơn</v>
      </c>
      <c r="V537" s="25" t="str">
        <f t="shared" si="51"/>
        <v>5914 WM+ THA 474 Vinh Sơn</v>
      </c>
      <c r="Y537" s="25" t="str">
        <f>Sheet1!X537</f>
        <v>TH200</v>
      </c>
      <c r="AB537" s="24" t="s">
        <v>2229</v>
      </c>
      <c r="AC537" s="24" t="s">
        <v>2230</v>
      </c>
      <c r="AE537" s="29">
        <f>Sheet1!U537</f>
        <v>1</v>
      </c>
      <c r="AG537" s="29">
        <f>Sheet1!T537</f>
        <v>55595</v>
      </c>
      <c r="AH537" s="30">
        <f t="shared" si="52"/>
        <v>55595</v>
      </c>
      <c r="AL537" s="32">
        <v>8</v>
      </c>
      <c r="AN537" s="29">
        <f t="shared" si="53"/>
        <v>4447.6000000000004</v>
      </c>
      <c r="AO537" s="33" t="s">
        <v>2231</v>
      </c>
      <c r="AQ537" s="34" t="s">
        <v>2232</v>
      </c>
      <c r="AR537" s="34" t="s">
        <v>2233</v>
      </c>
      <c r="AS537" s="34" t="s">
        <v>2234</v>
      </c>
    </row>
    <row r="538" spans="3:45">
      <c r="C538" s="23" t="str">
        <f>VLOOKUP(O538,'[1]mã đối tượng'!$C:$F,4,0)</f>
        <v>N</v>
      </c>
      <c r="D538" s="24" t="s">
        <v>848</v>
      </c>
      <c r="E538" s="24" t="s">
        <v>24</v>
      </c>
      <c r="F538" s="37">
        <f>Sheet1!E538</f>
        <v>45894.643210219903</v>
      </c>
      <c r="G538" s="37">
        <f>Sheet1!F538</f>
        <v>45894.643210219903</v>
      </c>
      <c r="H538" s="25">
        <f>Sheet1!B538</f>
        <v>9105850344</v>
      </c>
      <c r="I538" s="37">
        <f t="shared" si="48"/>
        <v>45894.643210219903</v>
      </c>
      <c r="J538" s="25" t="str">
        <f t="shared" si="49"/>
        <v>NKHT2508/03356</v>
      </c>
      <c r="K538" s="77">
        <v>3356</v>
      </c>
      <c r="L538" s="27" t="s">
        <v>25</v>
      </c>
      <c r="M538" s="25" t="str">
        <f>Sheet1!A538</f>
        <v>00068187</v>
      </c>
      <c r="N538" s="28">
        <f t="shared" si="50"/>
        <v>45894.643210219903</v>
      </c>
      <c r="O538" s="25" t="str">
        <f>Sheet1!C538</f>
        <v>WIN-009</v>
      </c>
      <c r="S538" s="25" t="str">
        <f>Sheet1!N538</f>
        <v>4071 WM+ DNG 164 Kỳ Đồng</v>
      </c>
      <c r="V538" s="25" t="str">
        <f t="shared" si="51"/>
        <v>4071 WM+ DNG 164 Kỳ Đồng</v>
      </c>
      <c r="Y538" s="25" t="str">
        <f>Sheet1!X538</f>
        <v>GM500</v>
      </c>
      <c r="AB538" s="24" t="s">
        <v>2229</v>
      </c>
      <c r="AC538" s="24" t="s">
        <v>2230</v>
      </c>
      <c r="AE538" s="29">
        <f>Sheet1!U538</f>
        <v>1</v>
      </c>
      <c r="AG538" s="29">
        <f>Sheet1!T538</f>
        <v>111058</v>
      </c>
      <c r="AH538" s="30">
        <f t="shared" si="52"/>
        <v>111058</v>
      </c>
      <c r="AL538" s="32">
        <v>8</v>
      </c>
      <c r="AN538" s="29">
        <f t="shared" si="53"/>
        <v>8884.64</v>
      </c>
      <c r="AO538" s="33" t="s">
        <v>2231</v>
      </c>
      <c r="AQ538" s="34" t="s">
        <v>2232</v>
      </c>
      <c r="AR538" s="34" t="s">
        <v>2233</v>
      </c>
      <c r="AS538" s="34" t="s">
        <v>2234</v>
      </c>
    </row>
    <row r="539" spans="3:45">
      <c r="C539" s="23" t="str">
        <f>VLOOKUP(O539,'[1]mã đối tượng'!$C:$F,4,0)</f>
        <v>N</v>
      </c>
      <c r="D539" s="24" t="s">
        <v>848</v>
      </c>
      <c r="E539" s="24" t="s">
        <v>24</v>
      </c>
      <c r="F539" s="37">
        <f>Sheet1!E539</f>
        <v>45894.643210219903</v>
      </c>
      <c r="G539" s="37">
        <f>Sheet1!F539</f>
        <v>45894.643210219903</v>
      </c>
      <c r="H539" s="25">
        <f>Sheet1!B539</f>
        <v>9105850344</v>
      </c>
      <c r="I539" s="37">
        <f t="shared" si="48"/>
        <v>45894.643210219903</v>
      </c>
      <c r="J539" s="25" t="str">
        <f t="shared" si="49"/>
        <v>NKHT2508/03357</v>
      </c>
      <c r="K539" s="77">
        <v>3357</v>
      </c>
      <c r="L539" s="27" t="s">
        <v>25</v>
      </c>
      <c r="M539" s="25" t="str">
        <f>Sheet1!A539</f>
        <v>00068187</v>
      </c>
      <c r="N539" s="28">
        <f t="shared" si="50"/>
        <v>45894.643210219903</v>
      </c>
      <c r="O539" s="25" t="str">
        <f>Sheet1!C539</f>
        <v>WIN-009</v>
      </c>
      <c r="S539" s="25" t="str">
        <f>Sheet1!N539</f>
        <v>4071 WM+ DNG 164 Kỳ Đồng</v>
      </c>
      <c r="V539" s="25" t="str">
        <f t="shared" si="51"/>
        <v>4071 WM+ DNG 164 Kỳ Đồng</v>
      </c>
      <c r="Y539" s="25" t="str">
        <f>Sheet1!X539</f>
        <v>TH200</v>
      </c>
      <c r="AB539" s="24" t="s">
        <v>2229</v>
      </c>
      <c r="AC539" s="24" t="s">
        <v>2230</v>
      </c>
      <c r="AE539" s="29">
        <f>Sheet1!U539</f>
        <v>1</v>
      </c>
      <c r="AG539" s="29">
        <f>Sheet1!T539</f>
        <v>55595</v>
      </c>
      <c r="AH539" s="30">
        <f t="shared" si="52"/>
        <v>55595</v>
      </c>
      <c r="AL539" s="32">
        <v>8</v>
      </c>
      <c r="AN539" s="29">
        <f t="shared" si="53"/>
        <v>4447.6000000000004</v>
      </c>
      <c r="AO539" s="33" t="s">
        <v>2231</v>
      </c>
      <c r="AQ539" s="34" t="s">
        <v>2232</v>
      </c>
      <c r="AR539" s="34" t="s">
        <v>2233</v>
      </c>
      <c r="AS539" s="34" t="s">
        <v>2234</v>
      </c>
    </row>
    <row r="540" spans="3:45">
      <c r="C540" s="23" t="str">
        <f>VLOOKUP(O540,'[1]mã đối tượng'!$C:$F,4,0)</f>
        <v>B</v>
      </c>
      <c r="D540" s="24" t="s">
        <v>848</v>
      </c>
      <c r="E540" s="24" t="s">
        <v>24</v>
      </c>
      <c r="F540" s="37">
        <f>Sheet1!E540</f>
        <v>45894.643211226903</v>
      </c>
      <c r="G540" s="37">
        <f>Sheet1!F540</f>
        <v>45894.643211226903</v>
      </c>
      <c r="H540" s="25">
        <f>Sheet1!B540</f>
        <v>9105850285</v>
      </c>
      <c r="I540" s="37">
        <f t="shared" si="48"/>
        <v>45894.643211226903</v>
      </c>
      <c r="J540" s="25" t="str">
        <f t="shared" si="49"/>
        <v>NKHT2508/03358</v>
      </c>
      <c r="K540" s="77">
        <v>3358</v>
      </c>
      <c r="L540" s="27" t="s">
        <v>25</v>
      </c>
      <c r="M540" s="25" t="str">
        <f>Sheet1!A540</f>
        <v>00004406</v>
      </c>
      <c r="N540" s="28">
        <f t="shared" si="50"/>
        <v>45894.643211226903</v>
      </c>
      <c r="O540" s="25" t="str">
        <f>Sheet1!C540</f>
        <v>WIN-045</v>
      </c>
      <c r="S540" s="25" t="str">
        <f>Sheet1!N540</f>
        <v>5082 WM+ QBH 183 Lý Thái Tổ</v>
      </c>
      <c r="V540" s="25" t="str">
        <f t="shared" si="51"/>
        <v>5082 WM+ QBH 183 Lý Thái Tổ</v>
      </c>
      <c r="Y540" s="25" t="str">
        <f>Sheet1!X540</f>
        <v>CGM300</v>
      </c>
      <c r="AB540" s="24" t="s">
        <v>2229</v>
      </c>
      <c r="AC540" s="24" t="s">
        <v>2230</v>
      </c>
      <c r="AE540" s="29">
        <f>Sheet1!U540</f>
        <v>1</v>
      </c>
      <c r="AG540" s="29">
        <f>Sheet1!T540</f>
        <v>73431</v>
      </c>
      <c r="AH540" s="30">
        <f t="shared" si="52"/>
        <v>73431</v>
      </c>
      <c r="AL540" s="32">
        <v>8</v>
      </c>
      <c r="AN540" s="29">
        <f t="shared" si="53"/>
        <v>5874.4800000000005</v>
      </c>
      <c r="AO540" s="33" t="s">
        <v>2231</v>
      </c>
      <c r="AQ540" s="34" t="s">
        <v>2232</v>
      </c>
      <c r="AR540" s="34" t="s">
        <v>2233</v>
      </c>
      <c r="AS540" s="34" t="s">
        <v>2234</v>
      </c>
    </row>
    <row r="541" spans="3:45">
      <c r="C541" s="23" t="str">
        <f>VLOOKUP(O541,'[1]mã đối tượng'!$C:$F,4,0)</f>
        <v>N</v>
      </c>
      <c r="D541" s="24" t="s">
        <v>848</v>
      </c>
      <c r="E541" s="24" t="s">
        <v>24</v>
      </c>
      <c r="F541" s="37">
        <f>Sheet1!E541</f>
        <v>45894.643618252303</v>
      </c>
      <c r="G541" s="37">
        <f>Sheet1!F541</f>
        <v>45894.643618252303</v>
      </c>
      <c r="H541" s="25">
        <f>Sheet1!B541</f>
        <v>9105850383</v>
      </c>
      <c r="I541" s="37">
        <f t="shared" si="48"/>
        <v>45894.643618252303</v>
      </c>
      <c r="J541" s="25" t="str">
        <f t="shared" si="49"/>
        <v>NKHT2508/03359</v>
      </c>
      <c r="K541" s="77">
        <v>3359</v>
      </c>
      <c r="L541" s="27" t="s">
        <v>25</v>
      </c>
      <c r="M541" s="25" t="str">
        <f>Sheet1!A541</f>
        <v>00068192</v>
      </c>
      <c r="N541" s="28">
        <f t="shared" si="50"/>
        <v>45894.643618252303</v>
      </c>
      <c r="O541" s="25" t="str">
        <f>Sheet1!C541</f>
        <v>WIN-009</v>
      </c>
      <c r="S541" s="25" t="str">
        <f>Sheet1!N541</f>
        <v>6503 WM+ DNG 143 Thái Thị Bôi</v>
      </c>
      <c r="V541" s="25" t="str">
        <f t="shared" si="51"/>
        <v>6503 WM+ DNG 143 Thái Thị Bôi</v>
      </c>
      <c r="Y541" s="25" t="str">
        <f>Sheet1!X541</f>
        <v>GTLX250G</v>
      </c>
      <c r="AB541" s="24" t="s">
        <v>2229</v>
      </c>
      <c r="AC541" s="24" t="s">
        <v>2230</v>
      </c>
      <c r="AE541" s="29">
        <f>Sheet1!U541</f>
        <v>3</v>
      </c>
      <c r="AG541" s="29">
        <f>Sheet1!T541</f>
        <v>50182</v>
      </c>
      <c r="AH541" s="30">
        <f t="shared" si="52"/>
        <v>150546</v>
      </c>
      <c r="AL541" s="32">
        <v>8</v>
      </c>
      <c r="AN541" s="29">
        <f t="shared" si="53"/>
        <v>12043.68</v>
      </c>
      <c r="AO541" s="33" t="s">
        <v>2231</v>
      </c>
      <c r="AQ541" s="34" t="s">
        <v>2232</v>
      </c>
      <c r="AR541" s="34" t="s">
        <v>2233</v>
      </c>
      <c r="AS541" s="34" t="s">
        <v>2234</v>
      </c>
    </row>
    <row r="542" spans="3:45">
      <c r="C542" s="23" t="str">
        <f>VLOOKUP(O542,'[1]mã đối tượng'!$C:$F,4,0)</f>
        <v>B</v>
      </c>
      <c r="D542" s="24" t="s">
        <v>848</v>
      </c>
      <c r="E542" s="24" t="s">
        <v>24</v>
      </c>
      <c r="F542" s="37">
        <f>Sheet1!E542</f>
        <v>45894.645858715303</v>
      </c>
      <c r="G542" s="37">
        <f>Sheet1!F542</f>
        <v>45894.645858715303</v>
      </c>
      <c r="H542" s="25">
        <f>Sheet1!B542</f>
        <v>9105850450</v>
      </c>
      <c r="I542" s="37">
        <f t="shared" si="48"/>
        <v>45894.645858715303</v>
      </c>
      <c r="J542" s="25" t="str">
        <f t="shared" si="49"/>
        <v>NKHT2508/03360</v>
      </c>
      <c r="K542" s="77">
        <v>3360</v>
      </c>
      <c r="L542" s="27" t="s">
        <v>25</v>
      </c>
      <c r="M542" s="25" t="str">
        <f>Sheet1!A542</f>
        <v>00030646</v>
      </c>
      <c r="N542" s="28">
        <f t="shared" si="50"/>
        <v>45894.645858715303</v>
      </c>
      <c r="O542" s="25" t="str">
        <f>Sheet1!C542</f>
        <v>WIN-025</v>
      </c>
      <c r="S542" s="25" t="str">
        <f>Sheet1!N542</f>
        <v>2AH2 WM+ HPG 101 Ngô Quyền</v>
      </c>
      <c r="V542" s="25" t="str">
        <f t="shared" si="51"/>
        <v>2AH2 WM+ HPG 101 Ngô Quyền</v>
      </c>
      <c r="Y542" s="25" t="str">
        <f>Sheet1!X542</f>
        <v>GM500</v>
      </c>
      <c r="AB542" s="24" t="s">
        <v>2229</v>
      </c>
      <c r="AC542" s="24" t="s">
        <v>2230</v>
      </c>
      <c r="AE542" s="29">
        <f>Sheet1!U542</f>
        <v>1</v>
      </c>
      <c r="AG542" s="29">
        <f>Sheet1!T542</f>
        <v>111058</v>
      </c>
      <c r="AH542" s="30">
        <f t="shared" si="52"/>
        <v>111058</v>
      </c>
      <c r="AL542" s="32">
        <v>8</v>
      </c>
      <c r="AN542" s="29">
        <f t="shared" si="53"/>
        <v>8884.64</v>
      </c>
      <c r="AO542" s="33" t="s">
        <v>2231</v>
      </c>
      <c r="AQ542" s="34" t="s">
        <v>2232</v>
      </c>
      <c r="AR542" s="34" t="s">
        <v>2233</v>
      </c>
      <c r="AS542" s="34" t="s">
        <v>2234</v>
      </c>
    </row>
    <row r="543" spans="3:45">
      <c r="C543" s="23" t="str">
        <f>VLOOKUP(O543,'[1]mã đối tượng'!$C:$F,4,0)</f>
        <v>N</v>
      </c>
      <c r="D543" s="24" t="s">
        <v>848</v>
      </c>
      <c r="E543" s="24" t="s">
        <v>24</v>
      </c>
      <c r="F543" s="37">
        <f>Sheet1!E543</f>
        <v>45894.647049687497</v>
      </c>
      <c r="G543" s="37">
        <f>Sheet1!F543</f>
        <v>45894.647049687497</v>
      </c>
      <c r="H543" s="25">
        <f>Sheet1!B543</f>
        <v>9105850501</v>
      </c>
      <c r="I543" s="37">
        <f t="shared" si="48"/>
        <v>45894.647049687497</v>
      </c>
      <c r="J543" s="25" t="str">
        <f t="shared" si="49"/>
        <v>NKHT2508/03361</v>
      </c>
      <c r="K543" s="77">
        <v>3361</v>
      </c>
      <c r="L543" s="27" t="s">
        <v>25</v>
      </c>
      <c r="M543" s="25" t="str">
        <f>Sheet1!A543</f>
        <v>00135572</v>
      </c>
      <c r="N543" s="28">
        <f t="shared" si="50"/>
        <v>45894.647049687497</v>
      </c>
      <c r="O543" s="25" t="str">
        <f>Sheet1!C543</f>
        <v>WIN</v>
      </c>
      <c r="S543" s="25" t="str">
        <f>Sheet1!N543</f>
        <v>3448 WM+ HCM 39A1 Bình Chiểu</v>
      </c>
      <c r="V543" s="25" t="str">
        <f t="shared" si="51"/>
        <v>3448 WM+ HCM 39A1 Bình Chiểu</v>
      </c>
      <c r="Y543" s="25" t="str">
        <f>Sheet1!X543</f>
        <v>TH200</v>
      </c>
      <c r="AB543" s="24" t="s">
        <v>2229</v>
      </c>
      <c r="AC543" s="24" t="s">
        <v>2230</v>
      </c>
      <c r="AE543" s="29">
        <f>Sheet1!U543</f>
        <v>2</v>
      </c>
      <c r="AG543" s="29">
        <f>Sheet1!T543</f>
        <v>55595</v>
      </c>
      <c r="AH543" s="30">
        <f t="shared" si="52"/>
        <v>111190</v>
      </c>
      <c r="AL543" s="32">
        <v>8</v>
      </c>
      <c r="AN543" s="29">
        <f t="shared" si="53"/>
        <v>8895.2000000000007</v>
      </c>
      <c r="AO543" s="33" t="s">
        <v>2231</v>
      </c>
      <c r="AQ543" s="34" t="s">
        <v>2232</v>
      </c>
      <c r="AR543" s="34" t="s">
        <v>2233</v>
      </c>
      <c r="AS543" s="34" t="s">
        <v>2234</v>
      </c>
    </row>
    <row r="544" spans="3:45">
      <c r="C544" s="23" t="str">
        <f>VLOOKUP(O544,'[1]mã đối tượng'!$C:$F,4,0)</f>
        <v>N</v>
      </c>
      <c r="D544" s="24" t="s">
        <v>848</v>
      </c>
      <c r="E544" s="24" t="s">
        <v>24</v>
      </c>
      <c r="F544" s="37">
        <f>Sheet1!E544</f>
        <v>45894.647049687497</v>
      </c>
      <c r="G544" s="37">
        <f>Sheet1!F544</f>
        <v>45894.647049687497</v>
      </c>
      <c r="H544" s="25">
        <f>Sheet1!B544</f>
        <v>9105850501</v>
      </c>
      <c r="I544" s="37">
        <f t="shared" si="48"/>
        <v>45894.647049687497</v>
      </c>
      <c r="J544" s="25" t="str">
        <f t="shared" si="49"/>
        <v>NKHT2508/03362</v>
      </c>
      <c r="K544" s="77">
        <v>3362</v>
      </c>
      <c r="L544" s="27" t="s">
        <v>25</v>
      </c>
      <c r="M544" s="25" t="str">
        <f>Sheet1!A544</f>
        <v>00135572</v>
      </c>
      <c r="N544" s="28">
        <f t="shared" si="50"/>
        <v>45894.647049687497</v>
      </c>
      <c r="O544" s="25" t="str">
        <f>Sheet1!C544</f>
        <v>WIN</v>
      </c>
      <c r="S544" s="25" t="str">
        <f>Sheet1!N544</f>
        <v>3448 WM+ HCM 39A1 Bình Chiểu</v>
      </c>
      <c r="V544" s="25" t="str">
        <f t="shared" si="51"/>
        <v>3448 WM+ HCM 39A1 Bình Chiểu</v>
      </c>
      <c r="Y544" s="25" t="str">
        <f>Sheet1!X544</f>
        <v>CGM300</v>
      </c>
      <c r="AB544" s="24" t="s">
        <v>2229</v>
      </c>
      <c r="AC544" s="24" t="s">
        <v>2230</v>
      </c>
      <c r="AE544" s="29">
        <f>Sheet1!U544</f>
        <v>4</v>
      </c>
      <c r="AG544" s="29">
        <f>Sheet1!T544</f>
        <v>73431</v>
      </c>
      <c r="AH544" s="30">
        <f t="shared" si="52"/>
        <v>293724</v>
      </c>
      <c r="AL544" s="32">
        <v>8</v>
      </c>
      <c r="AN544" s="29">
        <f t="shared" si="53"/>
        <v>23497.920000000002</v>
      </c>
      <c r="AO544" s="33" t="s">
        <v>2231</v>
      </c>
      <c r="AQ544" s="34" t="s">
        <v>2232</v>
      </c>
      <c r="AR544" s="34" t="s">
        <v>2233</v>
      </c>
      <c r="AS544" s="34" t="s">
        <v>2234</v>
      </c>
    </row>
    <row r="545" spans="3:45">
      <c r="C545" s="23" t="str">
        <f>VLOOKUP(O545,'[1]mã đối tượng'!$C:$F,4,0)</f>
        <v>N</v>
      </c>
      <c r="D545" s="24" t="s">
        <v>848</v>
      </c>
      <c r="E545" s="24" t="s">
        <v>24</v>
      </c>
      <c r="F545" s="37">
        <f>Sheet1!E545</f>
        <v>45894.647049687497</v>
      </c>
      <c r="G545" s="37">
        <f>Sheet1!F545</f>
        <v>45894.647049687497</v>
      </c>
      <c r="H545" s="25">
        <f>Sheet1!B545</f>
        <v>9105850501</v>
      </c>
      <c r="I545" s="37">
        <f t="shared" si="48"/>
        <v>45894.647049687497</v>
      </c>
      <c r="J545" s="25" t="str">
        <f t="shared" si="49"/>
        <v>NKHT2508/03363</v>
      </c>
      <c r="K545" s="77">
        <v>3363</v>
      </c>
      <c r="L545" s="27" t="s">
        <v>25</v>
      </c>
      <c r="M545" s="25" t="str">
        <f>Sheet1!A545</f>
        <v>00135572</v>
      </c>
      <c r="N545" s="28">
        <f t="shared" si="50"/>
        <v>45894.647049687497</v>
      </c>
      <c r="O545" s="25" t="str">
        <f>Sheet1!C545</f>
        <v>WIN</v>
      </c>
      <c r="S545" s="25" t="str">
        <f>Sheet1!N545</f>
        <v>3448 WM+ HCM 39A1 Bình Chiểu</v>
      </c>
      <c r="V545" s="25" t="str">
        <f t="shared" si="51"/>
        <v>3448 WM+ HCM 39A1 Bình Chiểu</v>
      </c>
      <c r="Y545" s="25" t="str">
        <f>Sheet1!X545</f>
        <v>GM500</v>
      </c>
      <c r="AB545" s="24" t="s">
        <v>2229</v>
      </c>
      <c r="AC545" s="24" t="s">
        <v>2230</v>
      </c>
      <c r="AE545" s="29">
        <f>Sheet1!U545</f>
        <v>1</v>
      </c>
      <c r="AG545" s="29">
        <f>Sheet1!T545</f>
        <v>111058</v>
      </c>
      <c r="AH545" s="30">
        <f t="shared" si="52"/>
        <v>111058</v>
      </c>
      <c r="AL545" s="32">
        <v>8</v>
      </c>
      <c r="AN545" s="29">
        <f t="shared" si="53"/>
        <v>8884.64</v>
      </c>
      <c r="AO545" s="33" t="s">
        <v>2231</v>
      </c>
      <c r="AQ545" s="34" t="s">
        <v>2232</v>
      </c>
      <c r="AR545" s="34" t="s">
        <v>2233</v>
      </c>
      <c r="AS545" s="34" t="s">
        <v>2234</v>
      </c>
    </row>
    <row r="546" spans="3:45">
      <c r="C546" s="23" t="str">
        <f>VLOOKUP(O546,'[1]mã đối tượng'!$C:$F,4,0)</f>
        <v>N</v>
      </c>
      <c r="D546" s="24" t="s">
        <v>848</v>
      </c>
      <c r="E546" s="24" t="s">
        <v>24</v>
      </c>
      <c r="F546" s="37">
        <f>Sheet1!E546</f>
        <v>45894.647049687497</v>
      </c>
      <c r="G546" s="37">
        <f>Sheet1!F546</f>
        <v>45894.647049687497</v>
      </c>
      <c r="H546" s="25">
        <f>Sheet1!B546</f>
        <v>9105850501</v>
      </c>
      <c r="I546" s="37">
        <f t="shared" si="48"/>
        <v>45894.647049687497</v>
      </c>
      <c r="J546" s="25" t="str">
        <f t="shared" si="49"/>
        <v>NKHT2508/03364</v>
      </c>
      <c r="K546" s="77">
        <v>3364</v>
      </c>
      <c r="L546" s="27" t="s">
        <v>25</v>
      </c>
      <c r="M546" s="25" t="str">
        <f>Sheet1!A546</f>
        <v>00135572</v>
      </c>
      <c r="N546" s="28">
        <f t="shared" si="50"/>
        <v>45894.647049687497</v>
      </c>
      <c r="O546" s="25" t="str">
        <f>Sheet1!C546</f>
        <v>WIN</v>
      </c>
      <c r="S546" s="25" t="str">
        <f>Sheet1!N546</f>
        <v>3448 WM+ HCM 39A1 Bình Chiểu</v>
      </c>
      <c r="V546" s="25" t="str">
        <f t="shared" si="51"/>
        <v>3448 WM+ HCM 39A1 Bình Chiểu</v>
      </c>
      <c r="Y546" s="25" t="str">
        <f>Sheet1!X546</f>
        <v>GXD500</v>
      </c>
      <c r="AB546" s="24" t="s">
        <v>2229</v>
      </c>
      <c r="AC546" s="24" t="s">
        <v>2230</v>
      </c>
      <c r="AE546" s="29">
        <f>Sheet1!U546</f>
        <v>2</v>
      </c>
      <c r="AG546" s="29">
        <f>Sheet1!T546</f>
        <v>111606</v>
      </c>
      <c r="AH546" s="30">
        <f t="shared" si="52"/>
        <v>223212</v>
      </c>
      <c r="AL546" s="32">
        <v>8</v>
      </c>
      <c r="AN546" s="29">
        <f t="shared" si="53"/>
        <v>17856.96</v>
      </c>
      <c r="AO546" s="33" t="s">
        <v>2231</v>
      </c>
      <c r="AQ546" s="34" t="s">
        <v>2232</v>
      </c>
      <c r="AR546" s="34" t="s">
        <v>2233</v>
      </c>
      <c r="AS546" s="34" t="s">
        <v>2234</v>
      </c>
    </row>
    <row r="547" spans="3:45">
      <c r="C547" s="23" t="str">
        <f>VLOOKUP(O547,'[1]mã đối tượng'!$C:$F,4,0)</f>
        <v>B</v>
      </c>
      <c r="D547" s="24" t="s">
        <v>848</v>
      </c>
      <c r="E547" s="24" t="s">
        <v>24</v>
      </c>
      <c r="F547" s="37">
        <f>Sheet1!E547</f>
        <v>45894.647166319402</v>
      </c>
      <c r="G547" s="37">
        <f>Sheet1!F547</f>
        <v>45894.647166319402</v>
      </c>
      <c r="H547" s="25">
        <f>Sheet1!B547</f>
        <v>9105850446</v>
      </c>
      <c r="I547" s="37">
        <f t="shared" si="48"/>
        <v>45894.647166319402</v>
      </c>
      <c r="J547" s="25" t="str">
        <f t="shared" si="49"/>
        <v>NKHT2508/03365</v>
      </c>
      <c r="K547" s="77">
        <v>3365</v>
      </c>
      <c r="L547" s="27" t="s">
        <v>25</v>
      </c>
      <c r="M547" s="25" t="str">
        <f>Sheet1!A547</f>
        <v>00012521</v>
      </c>
      <c r="N547" s="28">
        <f t="shared" si="50"/>
        <v>45894.647166319402</v>
      </c>
      <c r="O547" s="25" t="str">
        <f>Sheet1!C547</f>
        <v>WIN-006</v>
      </c>
      <c r="S547" s="25" t="str">
        <f>Sheet1!N547</f>
        <v>3351 WM+ HDG 7C Nguyễn Du</v>
      </c>
      <c r="V547" s="25" t="str">
        <f t="shared" si="51"/>
        <v>3351 WM+ HDG 7C Nguyễn Du</v>
      </c>
      <c r="Y547" s="25" t="str">
        <f>Sheet1!X547</f>
        <v>CN300</v>
      </c>
      <c r="AB547" s="24" t="s">
        <v>2229</v>
      </c>
      <c r="AC547" s="24" t="s">
        <v>2230</v>
      </c>
      <c r="AE547" s="29">
        <f>Sheet1!U547</f>
        <v>3</v>
      </c>
      <c r="AG547" s="29">
        <f>Sheet1!T547</f>
        <v>70950</v>
      </c>
      <c r="AH547" s="30">
        <f t="shared" si="52"/>
        <v>212850</v>
      </c>
      <c r="AL547" s="32">
        <v>8</v>
      </c>
      <c r="AN547" s="29">
        <f t="shared" si="53"/>
        <v>17028</v>
      </c>
      <c r="AO547" s="33" t="s">
        <v>2231</v>
      </c>
      <c r="AQ547" s="34" t="s">
        <v>2232</v>
      </c>
      <c r="AR547" s="34" t="s">
        <v>2233</v>
      </c>
      <c r="AS547" s="34" t="s">
        <v>2234</v>
      </c>
    </row>
    <row r="548" spans="3:45">
      <c r="C548" s="23" t="str">
        <f>VLOOKUP(O548,'[1]mã đối tượng'!$C:$F,4,0)</f>
        <v>B</v>
      </c>
      <c r="D548" s="24" t="s">
        <v>848</v>
      </c>
      <c r="E548" s="24" t="s">
        <v>24</v>
      </c>
      <c r="F548" s="37">
        <f>Sheet1!E548</f>
        <v>45894.6476905093</v>
      </c>
      <c r="G548" s="37">
        <f>Sheet1!F548</f>
        <v>45894.6476905093</v>
      </c>
      <c r="H548" s="25">
        <f>Sheet1!B548</f>
        <v>9105850492</v>
      </c>
      <c r="I548" s="37">
        <f t="shared" si="48"/>
        <v>45894.6476905093</v>
      </c>
      <c r="J548" s="25" t="str">
        <f t="shared" si="49"/>
        <v>NKHT2508/03366</v>
      </c>
      <c r="K548" s="77">
        <v>3366</v>
      </c>
      <c r="L548" s="27" t="s">
        <v>25</v>
      </c>
      <c r="M548" s="25" t="str">
        <f>Sheet1!A548</f>
        <v>00414888</v>
      </c>
      <c r="N548" s="28">
        <f t="shared" si="50"/>
        <v>45894.6476905093</v>
      </c>
      <c r="O548" s="25" t="str">
        <f>Sheet1!C548</f>
        <v>WIN-002</v>
      </c>
      <c r="S548" s="25" t="str">
        <f>Sheet1!N548</f>
        <v>6873 WIN HNI TM1-C1 Thành Công</v>
      </c>
      <c r="V548" s="25" t="str">
        <f t="shared" si="51"/>
        <v>6873 WIN HNI TM1-C1 Thành Công</v>
      </c>
      <c r="Y548" s="25" t="str">
        <f>Sheet1!X548</f>
        <v>GM500</v>
      </c>
      <c r="AB548" s="24" t="s">
        <v>2229</v>
      </c>
      <c r="AC548" s="24" t="s">
        <v>2230</v>
      </c>
      <c r="AE548" s="29">
        <f>Sheet1!U548</f>
        <v>2</v>
      </c>
      <c r="AG548" s="29">
        <f>Sheet1!T548</f>
        <v>111058</v>
      </c>
      <c r="AH548" s="30">
        <f t="shared" si="52"/>
        <v>222116</v>
      </c>
      <c r="AL548" s="32">
        <v>8</v>
      </c>
      <c r="AN548" s="29">
        <f t="shared" si="53"/>
        <v>17769.28</v>
      </c>
      <c r="AO548" s="33" t="s">
        <v>2231</v>
      </c>
      <c r="AQ548" s="34" t="s">
        <v>2232</v>
      </c>
      <c r="AR548" s="34" t="s">
        <v>2233</v>
      </c>
      <c r="AS548" s="34" t="s">
        <v>2234</v>
      </c>
    </row>
    <row r="549" spans="3:45">
      <c r="C549" s="23" t="str">
        <f>VLOOKUP(O549,'[1]mã đối tượng'!$C:$F,4,0)</f>
        <v>B</v>
      </c>
      <c r="D549" s="24" t="s">
        <v>848</v>
      </c>
      <c r="E549" s="24" t="s">
        <v>24</v>
      </c>
      <c r="F549" s="37">
        <f>Sheet1!E549</f>
        <v>45894.6476905093</v>
      </c>
      <c r="G549" s="37">
        <f>Sheet1!F549</f>
        <v>45894.6476905093</v>
      </c>
      <c r="H549" s="25">
        <f>Sheet1!B549</f>
        <v>9105850492</v>
      </c>
      <c r="I549" s="37">
        <f t="shared" si="48"/>
        <v>45894.6476905093</v>
      </c>
      <c r="J549" s="25" t="str">
        <f t="shared" si="49"/>
        <v>NKHT2508/03367</v>
      </c>
      <c r="K549" s="77">
        <v>3367</v>
      </c>
      <c r="L549" s="27" t="s">
        <v>25</v>
      </c>
      <c r="M549" s="25" t="str">
        <f>Sheet1!A549</f>
        <v>00414888</v>
      </c>
      <c r="N549" s="28">
        <f t="shared" si="50"/>
        <v>45894.6476905093</v>
      </c>
      <c r="O549" s="25" t="str">
        <f>Sheet1!C549</f>
        <v>WIN-002</v>
      </c>
      <c r="S549" s="25" t="str">
        <f>Sheet1!N549</f>
        <v>6873 WIN HNI TM1-C1 Thành Công</v>
      </c>
      <c r="V549" s="25" t="str">
        <f t="shared" si="51"/>
        <v>6873 WIN HNI TM1-C1 Thành Công</v>
      </c>
      <c r="Y549" s="25" t="str">
        <f>Sheet1!X549</f>
        <v>CC300</v>
      </c>
      <c r="AB549" s="24" t="s">
        <v>2229</v>
      </c>
      <c r="AC549" s="24" t="s">
        <v>2230</v>
      </c>
      <c r="AE549" s="29">
        <f>Sheet1!U549</f>
        <v>1</v>
      </c>
      <c r="AG549" s="29">
        <f>Sheet1!T549</f>
        <v>74250</v>
      </c>
      <c r="AH549" s="30">
        <f t="shared" si="52"/>
        <v>74250</v>
      </c>
      <c r="AL549" s="32">
        <v>8</v>
      </c>
      <c r="AN549" s="29">
        <f t="shared" si="53"/>
        <v>5940</v>
      </c>
      <c r="AO549" s="33" t="s">
        <v>2231</v>
      </c>
      <c r="AQ549" s="34" t="s">
        <v>2232</v>
      </c>
      <c r="AR549" s="34" t="s">
        <v>2233</v>
      </c>
      <c r="AS549" s="34" t="s">
        <v>2234</v>
      </c>
    </row>
    <row r="550" spans="3:45">
      <c r="C550" s="23" t="str">
        <f>VLOOKUP(O550,'[1]mã đối tượng'!$C:$F,4,0)</f>
        <v>B</v>
      </c>
      <c r="D550" s="24" t="s">
        <v>848</v>
      </c>
      <c r="E550" s="24" t="s">
        <v>24</v>
      </c>
      <c r="F550" s="37">
        <f>Sheet1!E550</f>
        <v>45894.648679050901</v>
      </c>
      <c r="G550" s="37">
        <f>Sheet1!F550</f>
        <v>45894.648679050901</v>
      </c>
      <c r="H550" s="25">
        <f>Sheet1!B550</f>
        <v>9105850495</v>
      </c>
      <c r="I550" s="37">
        <f t="shared" si="48"/>
        <v>45894.648679050901</v>
      </c>
      <c r="J550" s="25" t="str">
        <f t="shared" si="49"/>
        <v>NKHT2508/03368</v>
      </c>
      <c r="K550" s="77">
        <v>3368</v>
      </c>
      <c r="L550" s="27" t="s">
        <v>25</v>
      </c>
      <c r="M550" s="25" t="str">
        <f>Sheet1!A550</f>
        <v>00414890</v>
      </c>
      <c r="N550" s="28">
        <f t="shared" si="50"/>
        <v>45894.648679050901</v>
      </c>
      <c r="O550" s="25" t="str">
        <f>Sheet1!C550</f>
        <v>WIN-002</v>
      </c>
      <c r="S550" s="25" t="str">
        <f>Sheet1!N550</f>
        <v>4032 WM+ HNI 86 Quan Nhân</v>
      </c>
      <c r="V550" s="25" t="str">
        <f t="shared" si="51"/>
        <v>4032 WM+ HNI 86 Quan Nhân</v>
      </c>
      <c r="Y550" s="25" t="str">
        <f>Sheet1!X550</f>
        <v>MNH250</v>
      </c>
      <c r="AB550" s="24" t="s">
        <v>2229</v>
      </c>
      <c r="AC550" s="24" t="s">
        <v>2230</v>
      </c>
      <c r="AE550" s="29">
        <f>Sheet1!U550</f>
        <v>1</v>
      </c>
      <c r="AG550" s="29">
        <f>Sheet1!T550</f>
        <v>46000</v>
      </c>
      <c r="AH550" s="30">
        <f t="shared" si="52"/>
        <v>46000</v>
      </c>
      <c r="AL550" s="32">
        <v>8</v>
      </c>
      <c r="AN550" s="29">
        <f t="shared" si="53"/>
        <v>3680</v>
      </c>
      <c r="AO550" s="33" t="s">
        <v>2231</v>
      </c>
      <c r="AQ550" s="34" t="s">
        <v>2232</v>
      </c>
      <c r="AR550" s="34" t="s">
        <v>2233</v>
      </c>
      <c r="AS550" s="34" t="s">
        <v>2234</v>
      </c>
    </row>
    <row r="551" spans="3:45">
      <c r="C551" s="23" t="str">
        <f>VLOOKUP(O551,'[1]mã đối tượng'!$C:$F,4,0)</f>
        <v>B</v>
      </c>
      <c r="D551" s="24" t="s">
        <v>848</v>
      </c>
      <c r="E551" s="24" t="s">
        <v>24</v>
      </c>
      <c r="F551" s="37">
        <f>Sheet1!E551</f>
        <v>45894.648679050901</v>
      </c>
      <c r="G551" s="37">
        <f>Sheet1!F551</f>
        <v>45894.648679050901</v>
      </c>
      <c r="H551" s="25">
        <f>Sheet1!B551</f>
        <v>9105850495</v>
      </c>
      <c r="I551" s="37">
        <f t="shared" si="48"/>
        <v>45894.648679050901</v>
      </c>
      <c r="J551" s="25" t="str">
        <f t="shared" si="49"/>
        <v>NKHT2508/03369</v>
      </c>
      <c r="K551" s="77">
        <v>3369</v>
      </c>
      <c r="L551" s="27" t="s">
        <v>25</v>
      </c>
      <c r="M551" s="25" t="str">
        <f>Sheet1!A551</f>
        <v>00414890</v>
      </c>
      <c r="N551" s="28">
        <f t="shared" si="50"/>
        <v>45894.648679050901</v>
      </c>
      <c r="O551" s="25" t="str">
        <f>Sheet1!C551</f>
        <v>WIN-002</v>
      </c>
      <c r="S551" s="25" t="str">
        <f>Sheet1!N551</f>
        <v>4032 WM+ HNI 86 Quan Nhân</v>
      </c>
      <c r="V551" s="25" t="str">
        <f t="shared" si="51"/>
        <v>4032 WM+ HNI 86 Quan Nhân</v>
      </c>
      <c r="Y551" s="25" t="str">
        <f>Sheet1!X551</f>
        <v>CC300</v>
      </c>
      <c r="AB551" s="24" t="s">
        <v>2229</v>
      </c>
      <c r="AC551" s="24" t="s">
        <v>2230</v>
      </c>
      <c r="AE551" s="29">
        <f>Sheet1!U551</f>
        <v>2</v>
      </c>
      <c r="AG551" s="29">
        <f>Sheet1!T551</f>
        <v>74250</v>
      </c>
      <c r="AH551" s="30">
        <f t="shared" si="52"/>
        <v>148500</v>
      </c>
      <c r="AL551" s="32">
        <v>8</v>
      </c>
      <c r="AN551" s="29">
        <f t="shared" si="53"/>
        <v>11880</v>
      </c>
      <c r="AO551" s="33" t="s">
        <v>2231</v>
      </c>
      <c r="AQ551" s="34" t="s">
        <v>2232</v>
      </c>
      <c r="AR551" s="34" t="s">
        <v>2233</v>
      </c>
      <c r="AS551" s="34" t="s">
        <v>2234</v>
      </c>
    </row>
    <row r="552" spans="3:45">
      <c r="C552" s="23" t="str">
        <f>VLOOKUP(O552,'[1]mã đối tượng'!$C:$F,4,0)</f>
        <v>B</v>
      </c>
      <c r="D552" s="24" t="s">
        <v>848</v>
      </c>
      <c r="E552" s="24" t="s">
        <v>24</v>
      </c>
      <c r="F552" s="37">
        <f>Sheet1!E552</f>
        <v>45894.650150729198</v>
      </c>
      <c r="G552" s="37">
        <f>Sheet1!F552</f>
        <v>45894.650150729198</v>
      </c>
      <c r="H552" s="25">
        <f>Sheet1!B552</f>
        <v>9105850563</v>
      </c>
      <c r="I552" s="37">
        <f t="shared" si="48"/>
        <v>45894.650150729198</v>
      </c>
      <c r="J552" s="25" t="str">
        <f t="shared" si="49"/>
        <v>NKHT2508/03370</v>
      </c>
      <c r="K552" s="77">
        <v>3370</v>
      </c>
      <c r="L552" s="27" t="s">
        <v>25</v>
      </c>
      <c r="M552" s="25" t="str">
        <f>Sheet1!A552</f>
        <v>00414910</v>
      </c>
      <c r="N552" s="28">
        <f t="shared" si="50"/>
        <v>45894.650150729198</v>
      </c>
      <c r="O552" s="25" t="str">
        <f>Sheet1!C552</f>
        <v>WIN-002</v>
      </c>
      <c r="S552" s="25" t="str">
        <f>Sheet1!N552</f>
        <v>2B51 WM+ HNI 9 Trần Kim Xuyến</v>
      </c>
      <c r="V552" s="25" t="str">
        <f t="shared" si="51"/>
        <v>2B51 WM+ HNI 9 Trần Kim Xuyến</v>
      </c>
      <c r="Y552" s="25" t="str">
        <f>Sheet1!X552</f>
        <v>MNH250</v>
      </c>
      <c r="AB552" s="24" t="s">
        <v>2229</v>
      </c>
      <c r="AC552" s="24" t="s">
        <v>2230</v>
      </c>
      <c r="AE552" s="29">
        <f>Sheet1!U552</f>
        <v>3</v>
      </c>
      <c r="AG552" s="29">
        <f>Sheet1!T552</f>
        <v>46000</v>
      </c>
      <c r="AH552" s="30">
        <f t="shared" si="52"/>
        <v>138000</v>
      </c>
      <c r="AL552" s="32">
        <v>8</v>
      </c>
      <c r="AN552" s="29">
        <f t="shared" si="53"/>
        <v>11040</v>
      </c>
      <c r="AO552" s="33" t="s">
        <v>2231</v>
      </c>
      <c r="AQ552" s="34" t="s">
        <v>2232</v>
      </c>
      <c r="AR552" s="34" t="s">
        <v>2233</v>
      </c>
      <c r="AS552" s="34" t="s">
        <v>2234</v>
      </c>
    </row>
    <row r="553" spans="3:45">
      <c r="C553" s="23" t="str">
        <f>VLOOKUP(O553,'[1]mã đối tượng'!$C:$F,4,0)</f>
        <v>B</v>
      </c>
      <c r="D553" s="24" t="s">
        <v>848</v>
      </c>
      <c r="E553" s="24" t="s">
        <v>24</v>
      </c>
      <c r="F553" s="37">
        <f>Sheet1!E553</f>
        <v>45894.650150729198</v>
      </c>
      <c r="G553" s="37">
        <f>Sheet1!F553</f>
        <v>45894.650150729198</v>
      </c>
      <c r="H553" s="25">
        <f>Sheet1!B553</f>
        <v>9105850563</v>
      </c>
      <c r="I553" s="37">
        <f t="shared" si="48"/>
        <v>45894.650150729198</v>
      </c>
      <c r="J553" s="25" t="str">
        <f t="shared" si="49"/>
        <v>NKHT2508/03371</v>
      </c>
      <c r="K553" s="77">
        <v>3371</v>
      </c>
      <c r="L553" s="27" t="s">
        <v>25</v>
      </c>
      <c r="M553" s="25" t="str">
        <f>Sheet1!A553</f>
        <v>00414910</v>
      </c>
      <c r="N553" s="28">
        <f t="shared" si="50"/>
        <v>45894.650150729198</v>
      </c>
      <c r="O553" s="25" t="str">
        <f>Sheet1!C553</f>
        <v>WIN-002</v>
      </c>
      <c r="S553" s="25" t="str">
        <f>Sheet1!N553</f>
        <v>2B51 WM+ HNI 9 Trần Kim Xuyến</v>
      </c>
      <c r="V553" s="25" t="str">
        <f t="shared" si="51"/>
        <v>2B51 WM+ HNI 9 Trần Kim Xuyến</v>
      </c>
      <c r="Y553" s="25" t="str">
        <f>Sheet1!X553</f>
        <v>CN300</v>
      </c>
      <c r="AB553" s="24" t="s">
        <v>2229</v>
      </c>
      <c r="AC553" s="24" t="s">
        <v>2230</v>
      </c>
      <c r="AE553" s="29">
        <f>Sheet1!U553</f>
        <v>1</v>
      </c>
      <c r="AG553" s="29">
        <f>Sheet1!T553</f>
        <v>70950</v>
      </c>
      <c r="AH553" s="30">
        <f t="shared" si="52"/>
        <v>70950</v>
      </c>
      <c r="AL553" s="32">
        <v>8</v>
      </c>
      <c r="AN553" s="29">
        <f t="shared" si="53"/>
        <v>5676</v>
      </c>
      <c r="AO553" s="33" t="s">
        <v>2231</v>
      </c>
      <c r="AQ553" s="34" t="s">
        <v>2232</v>
      </c>
      <c r="AR553" s="34" t="s">
        <v>2233</v>
      </c>
      <c r="AS553" s="34" t="s">
        <v>2234</v>
      </c>
    </row>
    <row r="554" spans="3:45">
      <c r="C554" s="23" t="str">
        <f>VLOOKUP(O554,'[1]mã đối tượng'!$C:$F,4,0)</f>
        <v>B</v>
      </c>
      <c r="D554" s="24" t="s">
        <v>848</v>
      </c>
      <c r="E554" s="24" t="s">
        <v>24</v>
      </c>
      <c r="F554" s="37">
        <f>Sheet1!E554</f>
        <v>45894.650150729198</v>
      </c>
      <c r="G554" s="37">
        <f>Sheet1!F554</f>
        <v>45894.650150729198</v>
      </c>
      <c r="H554" s="25">
        <f>Sheet1!B554</f>
        <v>9105850563</v>
      </c>
      <c r="I554" s="37">
        <f t="shared" si="48"/>
        <v>45894.650150729198</v>
      </c>
      <c r="J554" s="25" t="str">
        <f t="shared" si="49"/>
        <v>NKHT2508/03372</v>
      </c>
      <c r="K554" s="77">
        <v>3372</v>
      </c>
      <c r="L554" s="27" t="s">
        <v>25</v>
      </c>
      <c r="M554" s="25" t="str">
        <f>Sheet1!A554</f>
        <v>00414910</v>
      </c>
      <c r="N554" s="28">
        <f t="shared" si="50"/>
        <v>45894.650150729198</v>
      </c>
      <c r="O554" s="25" t="str">
        <f>Sheet1!C554</f>
        <v>WIN-002</v>
      </c>
      <c r="S554" s="25" t="str">
        <f>Sheet1!N554</f>
        <v>2B51 WM+ HNI 9 Trần Kim Xuyến</v>
      </c>
      <c r="V554" s="25" t="str">
        <f t="shared" si="51"/>
        <v>2B51 WM+ HNI 9 Trần Kim Xuyến</v>
      </c>
      <c r="Y554" s="25" t="str">
        <f>Sheet1!X554</f>
        <v>CC300</v>
      </c>
      <c r="AB554" s="24" t="s">
        <v>2229</v>
      </c>
      <c r="AC554" s="24" t="s">
        <v>2230</v>
      </c>
      <c r="AE554" s="29">
        <f>Sheet1!U554</f>
        <v>2</v>
      </c>
      <c r="AG554" s="29">
        <f>Sheet1!T554</f>
        <v>74250</v>
      </c>
      <c r="AH554" s="30">
        <f t="shared" si="52"/>
        <v>148500</v>
      </c>
      <c r="AL554" s="32">
        <v>8</v>
      </c>
      <c r="AN554" s="29">
        <f t="shared" si="53"/>
        <v>11880</v>
      </c>
      <c r="AO554" s="33" t="s">
        <v>2231</v>
      </c>
      <c r="AQ554" s="34" t="s">
        <v>2232</v>
      </c>
      <c r="AR554" s="34" t="s">
        <v>2233</v>
      </c>
      <c r="AS554" s="34" t="s">
        <v>2234</v>
      </c>
    </row>
    <row r="555" spans="3:45">
      <c r="C555" s="23" t="str">
        <f>VLOOKUP(O555,'[1]mã đối tượng'!$C:$F,4,0)</f>
        <v>N</v>
      </c>
      <c r="D555" s="24" t="s">
        <v>848</v>
      </c>
      <c r="E555" s="24" t="s">
        <v>24</v>
      </c>
      <c r="F555" s="37">
        <f>Sheet1!E555</f>
        <v>45894.650465046303</v>
      </c>
      <c r="G555" s="37">
        <f>Sheet1!F555</f>
        <v>45894.650465046303</v>
      </c>
      <c r="H555" s="25">
        <f>Sheet1!B555</f>
        <v>9105850603</v>
      </c>
      <c r="I555" s="37">
        <f t="shared" si="48"/>
        <v>45894.650465046303</v>
      </c>
      <c r="J555" s="25" t="str">
        <f t="shared" si="49"/>
        <v>NKHT2508/03373</v>
      </c>
      <c r="K555" s="77">
        <v>3373</v>
      </c>
      <c r="L555" s="27" t="s">
        <v>25</v>
      </c>
      <c r="M555" s="25" t="str">
        <f>Sheet1!A555</f>
        <v>00135583</v>
      </c>
      <c r="N555" s="28">
        <f t="shared" si="50"/>
        <v>45894.650465046303</v>
      </c>
      <c r="O555" s="25" t="str">
        <f>Sheet1!C555</f>
        <v>WIN</v>
      </c>
      <c r="S555" s="25" t="str">
        <f>Sheet1!N555</f>
        <v>1596 WM VCP HCM Sài Gòn Res</v>
      </c>
      <c r="V555" s="25" t="str">
        <f t="shared" si="51"/>
        <v>1596 WM VCP HCM Sài Gòn Res</v>
      </c>
      <c r="Y555" s="25" t="str">
        <f>Sheet1!X555</f>
        <v>GTLX250G</v>
      </c>
      <c r="AB555" s="24" t="s">
        <v>2229</v>
      </c>
      <c r="AC555" s="24" t="s">
        <v>2230</v>
      </c>
      <c r="AE555" s="29">
        <f>Sheet1!U555</f>
        <v>3</v>
      </c>
      <c r="AG555" s="29">
        <f>Sheet1!T555</f>
        <v>50182</v>
      </c>
      <c r="AH555" s="30">
        <f t="shared" si="52"/>
        <v>150546</v>
      </c>
      <c r="AL555" s="32">
        <v>8</v>
      </c>
      <c r="AN555" s="29">
        <f t="shared" si="53"/>
        <v>12043.68</v>
      </c>
      <c r="AO555" s="33" t="s">
        <v>2231</v>
      </c>
      <c r="AQ555" s="34" t="s">
        <v>2232</v>
      </c>
      <c r="AR555" s="34" t="s">
        <v>2233</v>
      </c>
      <c r="AS555" s="34" t="s">
        <v>2234</v>
      </c>
    </row>
    <row r="556" spans="3:45">
      <c r="C556" s="23" t="str">
        <f>VLOOKUP(O556,'[1]mã đối tượng'!$C:$F,4,0)</f>
        <v>N</v>
      </c>
      <c r="D556" s="24" t="s">
        <v>848</v>
      </c>
      <c r="E556" s="24" t="s">
        <v>24</v>
      </c>
      <c r="F556" s="37">
        <f>Sheet1!E556</f>
        <v>45894.650465046303</v>
      </c>
      <c r="G556" s="37">
        <f>Sheet1!F556</f>
        <v>45894.650465046303</v>
      </c>
      <c r="H556" s="25">
        <f>Sheet1!B556</f>
        <v>9105850603</v>
      </c>
      <c r="I556" s="37">
        <f t="shared" si="48"/>
        <v>45894.650465046303</v>
      </c>
      <c r="J556" s="25" t="str">
        <f t="shared" si="49"/>
        <v>NKHT2508/03374</v>
      </c>
      <c r="K556" s="77">
        <v>3374</v>
      </c>
      <c r="L556" s="27" t="s">
        <v>25</v>
      </c>
      <c r="M556" s="25" t="str">
        <f>Sheet1!A556</f>
        <v>00135583</v>
      </c>
      <c r="N556" s="28">
        <f t="shared" si="50"/>
        <v>45894.650465046303</v>
      </c>
      <c r="O556" s="25" t="str">
        <f>Sheet1!C556</f>
        <v>WIN</v>
      </c>
      <c r="S556" s="25" t="str">
        <f>Sheet1!N556</f>
        <v>1596 WM VCP HCM Sài Gòn Res</v>
      </c>
      <c r="V556" s="25" t="str">
        <f t="shared" si="51"/>
        <v>1596 WM VCP HCM Sài Gòn Res</v>
      </c>
      <c r="Y556" s="25" t="str">
        <f>Sheet1!X556</f>
        <v>TH200</v>
      </c>
      <c r="AB556" s="24" t="s">
        <v>2229</v>
      </c>
      <c r="AC556" s="24" t="s">
        <v>2230</v>
      </c>
      <c r="AE556" s="29">
        <f>Sheet1!U556</f>
        <v>1</v>
      </c>
      <c r="AG556" s="29">
        <f>Sheet1!T556</f>
        <v>55595</v>
      </c>
      <c r="AH556" s="30">
        <f t="shared" si="52"/>
        <v>55595</v>
      </c>
      <c r="AL556" s="32">
        <v>8</v>
      </c>
      <c r="AN556" s="29">
        <f t="shared" si="53"/>
        <v>4447.6000000000004</v>
      </c>
      <c r="AO556" s="33" t="s">
        <v>2231</v>
      </c>
      <c r="AQ556" s="34" t="s">
        <v>2232</v>
      </c>
      <c r="AR556" s="34" t="s">
        <v>2233</v>
      </c>
      <c r="AS556" s="34" t="s">
        <v>2234</v>
      </c>
    </row>
    <row r="557" spans="3:45">
      <c r="C557" s="23" t="str">
        <f>VLOOKUP(O557,'[1]mã đối tượng'!$C:$F,4,0)</f>
        <v>N</v>
      </c>
      <c r="D557" s="24" t="s">
        <v>848</v>
      </c>
      <c r="E557" s="24" t="s">
        <v>24</v>
      </c>
      <c r="F557" s="37">
        <f>Sheet1!E557</f>
        <v>45894.650465046303</v>
      </c>
      <c r="G557" s="37">
        <f>Sheet1!F557</f>
        <v>45894.650465046303</v>
      </c>
      <c r="H557" s="25">
        <f>Sheet1!B557</f>
        <v>9105850603</v>
      </c>
      <c r="I557" s="37">
        <f t="shared" si="48"/>
        <v>45894.650465046303</v>
      </c>
      <c r="J557" s="25" t="str">
        <f t="shared" si="49"/>
        <v>NKHT2508/03375</v>
      </c>
      <c r="K557" s="77">
        <v>3375</v>
      </c>
      <c r="L557" s="27" t="s">
        <v>25</v>
      </c>
      <c r="M557" s="25" t="str">
        <f>Sheet1!A557</f>
        <v>00135583</v>
      </c>
      <c r="N557" s="28">
        <f t="shared" si="50"/>
        <v>45894.650465046303</v>
      </c>
      <c r="O557" s="25" t="str">
        <f>Sheet1!C557</f>
        <v>WIN</v>
      </c>
      <c r="S557" s="25" t="str">
        <f>Sheet1!N557</f>
        <v>1596 WM VCP HCM Sài Gòn Res</v>
      </c>
      <c r="V557" s="25" t="str">
        <f t="shared" si="51"/>
        <v>1596 WM VCP HCM Sài Gòn Res</v>
      </c>
      <c r="Y557" s="25" t="str">
        <f>Sheet1!X557</f>
        <v>CC300</v>
      </c>
      <c r="AB557" s="24" t="s">
        <v>2229</v>
      </c>
      <c r="AC557" s="24" t="s">
        <v>2230</v>
      </c>
      <c r="AE557" s="29">
        <f>Sheet1!U557</f>
        <v>2</v>
      </c>
      <c r="AG557" s="29">
        <f>Sheet1!T557</f>
        <v>74250</v>
      </c>
      <c r="AH557" s="30">
        <f t="shared" si="52"/>
        <v>148500</v>
      </c>
      <c r="AL557" s="32">
        <v>8</v>
      </c>
      <c r="AN557" s="29">
        <f t="shared" si="53"/>
        <v>11880</v>
      </c>
      <c r="AO557" s="33" t="s">
        <v>2231</v>
      </c>
      <c r="AQ557" s="34" t="s">
        <v>2232</v>
      </c>
      <c r="AR557" s="34" t="s">
        <v>2233</v>
      </c>
      <c r="AS557" s="34" t="s">
        <v>2234</v>
      </c>
    </row>
    <row r="558" spans="3:45">
      <c r="C558" s="23" t="str">
        <f>VLOOKUP(O558,'[1]mã đối tượng'!$C:$F,4,0)</f>
        <v>N</v>
      </c>
      <c r="D558" s="24" t="s">
        <v>848</v>
      </c>
      <c r="E558" s="24" t="s">
        <v>24</v>
      </c>
      <c r="F558" s="37">
        <f>Sheet1!E558</f>
        <v>45894.650465046303</v>
      </c>
      <c r="G558" s="37">
        <f>Sheet1!F558</f>
        <v>45894.650465046303</v>
      </c>
      <c r="H558" s="25">
        <f>Sheet1!B558</f>
        <v>9105850603</v>
      </c>
      <c r="I558" s="37">
        <f t="shared" si="48"/>
        <v>45894.650465046303</v>
      </c>
      <c r="J558" s="25" t="str">
        <f t="shared" si="49"/>
        <v>NKHT2508/03376</v>
      </c>
      <c r="K558" s="77">
        <v>3376</v>
      </c>
      <c r="L558" s="27" t="s">
        <v>25</v>
      </c>
      <c r="M558" s="25" t="str">
        <f>Sheet1!A558</f>
        <v>00135583</v>
      </c>
      <c r="N558" s="28">
        <f t="shared" si="50"/>
        <v>45894.650465046303</v>
      </c>
      <c r="O558" s="25" t="str">
        <f>Sheet1!C558</f>
        <v>WIN</v>
      </c>
      <c r="S558" s="25" t="str">
        <f>Sheet1!N558</f>
        <v>1596 WM VCP HCM Sài Gòn Res</v>
      </c>
      <c r="V558" s="25" t="str">
        <f t="shared" si="51"/>
        <v>1596 WM VCP HCM Sài Gòn Res</v>
      </c>
      <c r="Y558" s="25" t="str">
        <f>Sheet1!X558</f>
        <v>GSG250</v>
      </c>
      <c r="AB558" s="24" t="s">
        <v>2229</v>
      </c>
      <c r="AC558" s="24" t="s">
        <v>2230</v>
      </c>
      <c r="AE558" s="29">
        <f>Sheet1!U558</f>
        <v>3</v>
      </c>
      <c r="AG558" s="29">
        <f>Sheet1!T558</f>
        <v>50400</v>
      </c>
      <c r="AH558" s="30">
        <f t="shared" si="52"/>
        <v>151200</v>
      </c>
      <c r="AL558" s="32">
        <v>8</v>
      </c>
      <c r="AN558" s="29">
        <f t="shared" si="53"/>
        <v>12096</v>
      </c>
      <c r="AO558" s="33" t="s">
        <v>2231</v>
      </c>
      <c r="AQ558" s="34" t="s">
        <v>2232</v>
      </c>
      <c r="AR558" s="34" t="s">
        <v>2233</v>
      </c>
      <c r="AS558" s="34" t="s">
        <v>2234</v>
      </c>
    </row>
    <row r="559" spans="3:45">
      <c r="C559" s="23" t="str">
        <f>VLOOKUP(O559,'[1]mã đối tượng'!$C:$F,4,0)</f>
        <v>N</v>
      </c>
      <c r="D559" s="24" t="s">
        <v>848</v>
      </c>
      <c r="E559" s="24" t="s">
        <v>24</v>
      </c>
      <c r="F559" s="37">
        <f>Sheet1!E559</f>
        <v>45894.650465046303</v>
      </c>
      <c r="G559" s="37">
        <f>Sheet1!F559</f>
        <v>45894.650465046303</v>
      </c>
      <c r="H559" s="25">
        <f>Sheet1!B559</f>
        <v>9105850603</v>
      </c>
      <c r="I559" s="37">
        <f t="shared" si="48"/>
        <v>45894.650465046303</v>
      </c>
      <c r="J559" s="25" t="str">
        <f t="shared" si="49"/>
        <v>NKHT2508/03377</v>
      </c>
      <c r="K559" s="77">
        <v>3377</v>
      </c>
      <c r="L559" s="27" t="s">
        <v>25</v>
      </c>
      <c r="M559" s="25" t="str">
        <f>Sheet1!A559</f>
        <v>00135583</v>
      </c>
      <c r="N559" s="28">
        <f t="shared" si="50"/>
        <v>45894.650465046303</v>
      </c>
      <c r="O559" s="25" t="str">
        <f>Sheet1!C559</f>
        <v>WIN</v>
      </c>
      <c r="S559" s="25" t="str">
        <f>Sheet1!N559</f>
        <v>1596 WM VCP HCM Sài Gòn Res</v>
      </c>
      <c r="V559" s="25" t="str">
        <f t="shared" si="51"/>
        <v>1596 WM VCP HCM Sài Gòn Res</v>
      </c>
      <c r="Y559" s="25" t="str">
        <f>Sheet1!X559</f>
        <v>GL250KT</v>
      </c>
      <c r="AB559" s="24" t="s">
        <v>2229</v>
      </c>
      <c r="AC559" s="24" t="s">
        <v>2230</v>
      </c>
      <c r="AE559" s="29">
        <f>Sheet1!U559</f>
        <v>2</v>
      </c>
      <c r="AG559" s="29">
        <f>Sheet1!T559</f>
        <v>49500</v>
      </c>
      <c r="AH559" s="30">
        <f t="shared" si="52"/>
        <v>99000</v>
      </c>
      <c r="AL559" s="32">
        <v>8</v>
      </c>
      <c r="AN559" s="29">
        <f t="shared" si="53"/>
        <v>7920</v>
      </c>
      <c r="AO559" s="33" t="s">
        <v>2231</v>
      </c>
      <c r="AQ559" s="34" t="s">
        <v>2232</v>
      </c>
      <c r="AR559" s="34" t="s">
        <v>2233</v>
      </c>
      <c r="AS559" s="34" t="s">
        <v>2234</v>
      </c>
    </row>
    <row r="560" spans="3:45">
      <c r="C560" s="23" t="str">
        <f>VLOOKUP(O560,'[1]mã đối tượng'!$C:$F,4,0)</f>
        <v>N</v>
      </c>
      <c r="D560" s="24" t="s">
        <v>848</v>
      </c>
      <c r="E560" s="24" t="s">
        <v>24</v>
      </c>
      <c r="F560" s="37">
        <f>Sheet1!E560</f>
        <v>45894.650465046303</v>
      </c>
      <c r="G560" s="37">
        <f>Sheet1!F560</f>
        <v>45894.650465046303</v>
      </c>
      <c r="H560" s="25">
        <f>Sheet1!B560</f>
        <v>9105850603</v>
      </c>
      <c r="I560" s="37">
        <f t="shared" si="48"/>
        <v>45894.650465046303</v>
      </c>
      <c r="J560" s="25" t="str">
        <f t="shared" si="49"/>
        <v>NKHT2508/03378</v>
      </c>
      <c r="K560" s="77">
        <v>3378</v>
      </c>
      <c r="L560" s="27" t="s">
        <v>25</v>
      </c>
      <c r="M560" s="25" t="str">
        <f>Sheet1!A560</f>
        <v>00135583</v>
      </c>
      <c r="N560" s="28">
        <f t="shared" si="50"/>
        <v>45894.650465046303</v>
      </c>
      <c r="O560" s="25" t="str">
        <f>Sheet1!C560</f>
        <v>WIN</v>
      </c>
      <c r="S560" s="25" t="str">
        <f>Sheet1!N560</f>
        <v>1596 WM VCP HCM Sài Gòn Res</v>
      </c>
      <c r="V560" s="25" t="str">
        <f t="shared" si="51"/>
        <v>1596 WM VCP HCM Sài Gòn Res</v>
      </c>
      <c r="Y560" s="25" t="str">
        <f>Sheet1!X560</f>
        <v>GXD500</v>
      </c>
      <c r="AB560" s="24" t="s">
        <v>2229</v>
      </c>
      <c r="AC560" s="24" t="s">
        <v>2230</v>
      </c>
      <c r="AE560" s="29">
        <f>Sheet1!U560</f>
        <v>1</v>
      </c>
      <c r="AG560" s="29">
        <f>Sheet1!T560</f>
        <v>111606</v>
      </c>
      <c r="AH560" s="30">
        <f t="shared" si="52"/>
        <v>111606</v>
      </c>
      <c r="AL560" s="32">
        <v>8</v>
      </c>
      <c r="AN560" s="29">
        <f t="shared" si="53"/>
        <v>8928.48</v>
      </c>
      <c r="AO560" s="33" t="s">
        <v>2231</v>
      </c>
      <c r="AQ560" s="34" t="s">
        <v>2232</v>
      </c>
      <c r="AR560" s="34" t="s">
        <v>2233</v>
      </c>
      <c r="AS560" s="34" t="s">
        <v>2234</v>
      </c>
    </row>
    <row r="561" spans="3:45">
      <c r="C561" s="23" t="str">
        <f>VLOOKUP(O561,'[1]mã đối tượng'!$C:$F,4,0)</f>
        <v>N</v>
      </c>
      <c r="D561" s="24" t="s">
        <v>848</v>
      </c>
      <c r="E561" s="24" t="s">
        <v>24</v>
      </c>
      <c r="F561" s="37">
        <f>Sheet1!E561</f>
        <v>45894.650465046303</v>
      </c>
      <c r="G561" s="37">
        <f>Sheet1!F561</f>
        <v>45894.650465046303</v>
      </c>
      <c r="H561" s="25">
        <f>Sheet1!B561</f>
        <v>9105850603</v>
      </c>
      <c r="I561" s="37">
        <f t="shared" si="48"/>
        <v>45894.650465046303</v>
      </c>
      <c r="J561" s="25" t="str">
        <f t="shared" si="49"/>
        <v>NKHT2508/03379</v>
      </c>
      <c r="K561" s="77">
        <v>3379</v>
      </c>
      <c r="L561" s="27" t="s">
        <v>25</v>
      </c>
      <c r="M561" s="25" t="str">
        <f>Sheet1!A561</f>
        <v>00135583</v>
      </c>
      <c r="N561" s="28">
        <f t="shared" si="50"/>
        <v>45894.650465046303</v>
      </c>
      <c r="O561" s="25" t="str">
        <f>Sheet1!C561</f>
        <v>WIN</v>
      </c>
      <c r="S561" s="25" t="str">
        <f>Sheet1!N561</f>
        <v>1596 WM VCP HCM Sài Gòn Res</v>
      </c>
      <c r="V561" s="25" t="str">
        <f t="shared" si="51"/>
        <v>1596 WM VCP HCM Sài Gòn Res</v>
      </c>
      <c r="Y561" s="25" t="str">
        <f>Sheet1!X561</f>
        <v>GM500</v>
      </c>
      <c r="AB561" s="24" t="s">
        <v>2229</v>
      </c>
      <c r="AC561" s="24" t="s">
        <v>2230</v>
      </c>
      <c r="AE561" s="29">
        <f>Sheet1!U561</f>
        <v>1</v>
      </c>
      <c r="AG561" s="29">
        <f>Sheet1!T561</f>
        <v>111058</v>
      </c>
      <c r="AH561" s="30">
        <f t="shared" si="52"/>
        <v>111058</v>
      </c>
      <c r="AL561" s="32">
        <v>8</v>
      </c>
      <c r="AN561" s="29">
        <f t="shared" si="53"/>
        <v>8884.64</v>
      </c>
      <c r="AO561" s="33" t="s">
        <v>2231</v>
      </c>
      <c r="AQ561" s="34" t="s">
        <v>2232</v>
      </c>
      <c r="AR561" s="34" t="s">
        <v>2233</v>
      </c>
      <c r="AS561" s="34" t="s">
        <v>2234</v>
      </c>
    </row>
    <row r="562" spans="3:45">
      <c r="C562" s="23" t="str">
        <f>VLOOKUP(O562,'[1]mã đối tượng'!$C:$F,4,0)</f>
        <v>B</v>
      </c>
      <c r="D562" s="24" t="s">
        <v>848</v>
      </c>
      <c r="E562" s="24" t="s">
        <v>24</v>
      </c>
      <c r="F562" s="37">
        <f>Sheet1!E562</f>
        <v>45894.651558449099</v>
      </c>
      <c r="G562" s="37">
        <f>Sheet1!F562</f>
        <v>45894.651558449099</v>
      </c>
      <c r="H562" s="25">
        <f>Sheet1!B562</f>
        <v>9105850638</v>
      </c>
      <c r="I562" s="37">
        <f t="shared" si="48"/>
        <v>45894.651558449099</v>
      </c>
      <c r="J562" s="25" t="str">
        <f t="shared" si="49"/>
        <v>NKHT2508/03380</v>
      </c>
      <c r="K562" s="77">
        <v>3380</v>
      </c>
      <c r="L562" s="27" t="s">
        <v>25</v>
      </c>
      <c r="M562" s="25" t="str">
        <f>Sheet1!A562</f>
        <v>00040254</v>
      </c>
      <c r="N562" s="28">
        <f t="shared" si="50"/>
        <v>45894.651558449099</v>
      </c>
      <c r="O562" s="25" t="str">
        <f>Sheet1!C562</f>
        <v>WIN-007</v>
      </c>
      <c r="S562" s="25" t="str">
        <f>Sheet1!N562</f>
        <v>4304 WM+ QNH 27 Trần Nhật Duật</v>
      </c>
      <c r="V562" s="25" t="str">
        <f t="shared" si="51"/>
        <v>4304 WM+ QNH 27 Trần Nhật Duật</v>
      </c>
      <c r="Y562" s="25" t="str">
        <f>Sheet1!X562</f>
        <v>GM500</v>
      </c>
      <c r="AB562" s="24" t="s">
        <v>2229</v>
      </c>
      <c r="AC562" s="24" t="s">
        <v>2230</v>
      </c>
      <c r="AE562" s="29">
        <f>Sheet1!U562</f>
        <v>2</v>
      </c>
      <c r="AG562" s="29">
        <f>Sheet1!T562</f>
        <v>111058</v>
      </c>
      <c r="AH562" s="30">
        <f t="shared" si="52"/>
        <v>222116</v>
      </c>
      <c r="AL562" s="32">
        <v>8</v>
      </c>
      <c r="AN562" s="29">
        <f t="shared" si="53"/>
        <v>17769.28</v>
      </c>
      <c r="AO562" s="33" t="s">
        <v>2231</v>
      </c>
      <c r="AQ562" s="34" t="s">
        <v>2232</v>
      </c>
      <c r="AR562" s="34" t="s">
        <v>2233</v>
      </c>
      <c r="AS562" s="34" t="s">
        <v>2234</v>
      </c>
    </row>
    <row r="563" spans="3:45">
      <c r="C563" s="23" t="str">
        <f>VLOOKUP(O563,'[1]mã đối tượng'!$C:$F,4,0)</f>
        <v>B</v>
      </c>
      <c r="D563" s="24" t="s">
        <v>848</v>
      </c>
      <c r="E563" s="24" t="s">
        <v>24</v>
      </c>
      <c r="F563" s="37">
        <f>Sheet1!E563</f>
        <v>45894.651727627301</v>
      </c>
      <c r="G563" s="37">
        <f>Sheet1!F563</f>
        <v>45894.651727627301</v>
      </c>
      <c r="H563" s="25">
        <f>Sheet1!B563</f>
        <v>9105850594</v>
      </c>
      <c r="I563" s="37">
        <f t="shared" si="48"/>
        <v>45894.651727627301</v>
      </c>
      <c r="J563" s="25" t="str">
        <f t="shared" si="49"/>
        <v>NKHT2508/03381</v>
      </c>
      <c r="K563" s="77">
        <v>3381</v>
      </c>
      <c r="L563" s="27" t="s">
        <v>25</v>
      </c>
      <c r="M563" s="25" t="str">
        <f>Sheet1!A563</f>
        <v>00414924</v>
      </c>
      <c r="N563" s="28">
        <f t="shared" si="50"/>
        <v>45894.651727627301</v>
      </c>
      <c r="O563" s="25" t="str">
        <f>Sheet1!C563</f>
        <v>WIN-002</v>
      </c>
      <c r="S563" s="25" t="str">
        <f>Sheet1!N563</f>
        <v>2AWY WM+ HNI 45 Hiệu Chân</v>
      </c>
      <c r="V563" s="25" t="str">
        <f t="shared" si="51"/>
        <v>2AWY WM+ HNI 45 Hiệu Chân</v>
      </c>
      <c r="Y563" s="25" t="str">
        <f>Sheet1!X563</f>
        <v>MNH250</v>
      </c>
      <c r="AB563" s="24" t="s">
        <v>2229</v>
      </c>
      <c r="AC563" s="24" t="s">
        <v>2230</v>
      </c>
      <c r="AE563" s="29">
        <f>Sheet1!U563</f>
        <v>6</v>
      </c>
      <c r="AG563" s="29">
        <f>Sheet1!T563</f>
        <v>46000</v>
      </c>
      <c r="AH563" s="30">
        <f t="shared" si="52"/>
        <v>276000</v>
      </c>
      <c r="AL563" s="32">
        <v>8</v>
      </c>
      <c r="AN563" s="29">
        <f t="shared" si="53"/>
        <v>22080</v>
      </c>
      <c r="AO563" s="33" t="s">
        <v>2231</v>
      </c>
      <c r="AQ563" s="34" t="s">
        <v>2232</v>
      </c>
      <c r="AR563" s="34" t="s">
        <v>2233</v>
      </c>
      <c r="AS563" s="34" t="s">
        <v>2234</v>
      </c>
    </row>
    <row r="564" spans="3:45">
      <c r="C564" s="23" t="str">
        <f>VLOOKUP(O564,'[1]mã đối tượng'!$C:$F,4,0)</f>
        <v>B</v>
      </c>
      <c r="D564" s="24" t="s">
        <v>848</v>
      </c>
      <c r="E564" s="24" t="s">
        <v>24</v>
      </c>
      <c r="F564" s="37">
        <f>Sheet1!E564</f>
        <v>45894.651993437503</v>
      </c>
      <c r="G564" s="37">
        <f>Sheet1!F564</f>
        <v>45894.651993437503</v>
      </c>
      <c r="H564" s="25">
        <f>Sheet1!B564</f>
        <v>9105850677</v>
      </c>
      <c r="I564" s="37">
        <f t="shared" si="48"/>
        <v>45894.651993437503</v>
      </c>
      <c r="J564" s="25" t="str">
        <f t="shared" si="49"/>
        <v>NKHT2508/03382</v>
      </c>
      <c r="K564" s="77">
        <v>3382</v>
      </c>
      <c r="L564" s="27" t="s">
        <v>25</v>
      </c>
      <c r="M564" s="25" t="str">
        <f>Sheet1!A564</f>
        <v>00030657</v>
      </c>
      <c r="N564" s="28">
        <f t="shared" si="50"/>
        <v>45894.651993437503</v>
      </c>
      <c r="O564" s="25" t="str">
        <f>Sheet1!C564</f>
        <v>WIN-025</v>
      </c>
      <c r="S564" s="25" t="str">
        <f>Sheet1!N564</f>
        <v>2AK5 WM+ HPG Cao Nhân, Thủy Nguyên</v>
      </c>
      <c r="V564" s="25" t="str">
        <f t="shared" si="51"/>
        <v>2AK5 WM+ HPG Cao Nhân, Thủy Nguyên</v>
      </c>
      <c r="Y564" s="25" t="str">
        <f>Sheet1!X564</f>
        <v>CC300</v>
      </c>
      <c r="AB564" s="24" t="s">
        <v>2229</v>
      </c>
      <c r="AC564" s="24" t="s">
        <v>2230</v>
      </c>
      <c r="AE564" s="29">
        <f>Sheet1!U564</f>
        <v>2</v>
      </c>
      <c r="AG564" s="29">
        <f>Sheet1!T564</f>
        <v>74250</v>
      </c>
      <c r="AH564" s="30">
        <f t="shared" si="52"/>
        <v>148500</v>
      </c>
      <c r="AL564" s="32">
        <v>8</v>
      </c>
      <c r="AN564" s="29">
        <f t="shared" si="53"/>
        <v>11880</v>
      </c>
      <c r="AO564" s="33" t="s">
        <v>2231</v>
      </c>
      <c r="AQ564" s="34" t="s">
        <v>2232</v>
      </c>
      <c r="AR564" s="34" t="s">
        <v>2233</v>
      </c>
      <c r="AS564" s="34" t="s">
        <v>2234</v>
      </c>
    </row>
    <row r="565" spans="3:45">
      <c r="C565" s="23" t="str">
        <f>VLOOKUP(O565,'[1]mã đối tượng'!$C:$F,4,0)</f>
        <v>B</v>
      </c>
      <c r="D565" s="24" t="s">
        <v>848</v>
      </c>
      <c r="E565" s="24" t="s">
        <v>24</v>
      </c>
      <c r="F565" s="37">
        <f>Sheet1!E565</f>
        <v>45894.652040080997</v>
      </c>
      <c r="G565" s="37">
        <f>Sheet1!F565</f>
        <v>45894.652040080997</v>
      </c>
      <c r="H565" s="25">
        <f>Sheet1!B565</f>
        <v>9105850687</v>
      </c>
      <c r="I565" s="37">
        <f t="shared" si="48"/>
        <v>45894.652040080997</v>
      </c>
      <c r="J565" s="25" t="str">
        <f t="shared" si="49"/>
        <v>NKHT2508/03383</v>
      </c>
      <c r="K565" s="77">
        <v>3383</v>
      </c>
      <c r="L565" s="27" t="s">
        <v>25</v>
      </c>
      <c r="M565" s="25" t="str">
        <f>Sheet1!A565</f>
        <v>00012526</v>
      </c>
      <c r="N565" s="28">
        <f t="shared" si="50"/>
        <v>45894.652040080997</v>
      </c>
      <c r="O565" s="25" t="str">
        <f>Sheet1!C565</f>
        <v>WIN-006</v>
      </c>
      <c r="S565" s="25" t="str">
        <f>Sheet1!N565</f>
        <v>3351 WM+ HDG 7C Nguyễn Du</v>
      </c>
      <c r="V565" s="25" t="str">
        <f t="shared" si="51"/>
        <v>3351 WM+ HDG 7C Nguyễn Du</v>
      </c>
      <c r="Y565" s="25" t="str">
        <f>Sheet1!X565</f>
        <v>CN300</v>
      </c>
      <c r="AB565" s="24" t="s">
        <v>2229</v>
      </c>
      <c r="AC565" s="24" t="s">
        <v>2230</v>
      </c>
      <c r="AE565" s="29">
        <f>Sheet1!U565</f>
        <v>2</v>
      </c>
      <c r="AG565" s="29">
        <f>Sheet1!T565</f>
        <v>70950</v>
      </c>
      <c r="AH565" s="30">
        <f t="shared" si="52"/>
        <v>141900</v>
      </c>
      <c r="AL565" s="32">
        <v>8</v>
      </c>
      <c r="AN565" s="29">
        <f t="shared" si="53"/>
        <v>11352</v>
      </c>
      <c r="AO565" s="33" t="s">
        <v>2231</v>
      </c>
      <c r="AQ565" s="34" t="s">
        <v>2232</v>
      </c>
      <c r="AR565" s="34" t="s">
        <v>2233</v>
      </c>
      <c r="AS565" s="34" t="s">
        <v>2234</v>
      </c>
    </row>
    <row r="566" spans="3:45">
      <c r="C566" s="23" t="str">
        <f>VLOOKUP(O566,'[1]mã đối tượng'!$C:$F,4,0)</f>
        <v>B</v>
      </c>
      <c r="D566" s="24" t="s">
        <v>848</v>
      </c>
      <c r="E566" s="24" t="s">
        <v>24</v>
      </c>
      <c r="F566" s="37">
        <f>Sheet1!E566</f>
        <v>45894.654223379599</v>
      </c>
      <c r="G566" s="37">
        <f>Sheet1!F566</f>
        <v>45894.654223379599</v>
      </c>
      <c r="H566" s="25">
        <f>Sheet1!B566</f>
        <v>9105850745</v>
      </c>
      <c r="I566" s="37">
        <f t="shared" si="48"/>
        <v>45894.654223379599</v>
      </c>
      <c r="J566" s="25" t="str">
        <f t="shared" si="49"/>
        <v>NKHT2508/03384</v>
      </c>
      <c r="K566" s="77">
        <v>3384</v>
      </c>
      <c r="L566" s="27" t="s">
        <v>25</v>
      </c>
      <c r="M566" s="25" t="str">
        <f>Sheet1!A566</f>
        <v>00007101</v>
      </c>
      <c r="N566" s="28">
        <f t="shared" si="50"/>
        <v>45894.654223379599</v>
      </c>
      <c r="O566" s="25" t="str">
        <f>Sheet1!C566</f>
        <v>WIN-064</v>
      </c>
      <c r="S566" s="25" t="str">
        <f>Sheet1!N566</f>
        <v>2AY0 WM+ NDH Khu Đông Bình, Nghĩa Hưng</v>
      </c>
      <c r="V566" s="25" t="str">
        <f t="shared" si="51"/>
        <v>2AY0 WM+ NDH Khu Đông Bình, Nghĩa Hưng</v>
      </c>
      <c r="Y566" s="25" t="str">
        <f>Sheet1!X566</f>
        <v>CC300</v>
      </c>
      <c r="AB566" s="24" t="s">
        <v>2229</v>
      </c>
      <c r="AC566" s="24" t="s">
        <v>2230</v>
      </c>
      <c r="AE566" s="29">
        <f>Sheet1!U566</f>
        <v>1</v>
      </c>
      <c r="AG566" s="29">
        <f>Sheet1!T566</f>
        <v>74250</v>
      </c>
      <c r="AH566" s="30">
        <f t="shared" si="52"/>
        <v>74250</v>
      </c>
      <c r="AL566" s="32">
        <v>8</v>
      </c>
      <c r="AN566" s="29">
        <f t="shared" si="53"/>
        <v>5940</v>
      </c>
      <c r="AO566" s="33" t="s">
        <v>2231</v>
      </c>
      <c r="AQ566" s="34" t="s">
        <v>2232</v>
      </c>
      <c r="AR566" s="34" t="s">
        <v>2233</v>
      </c>
      <c r="AS566" s="34" t="s">
        <v>2234</v>
      </c>
    </row>
    <row r="567" spans="3:45">
      <c r="C567" s="23" t="str">
        <f>VLOOKUP(O567,'[1]mã đối tượng'!$C:$F,4,0)</f>
        <v>N</v>
      </c>
      <c r="D567" s="24" t="s">
        <v>848</v>
      </c>
      <c r="E567" s="24" t="s">
        <v>24</v>
      </c>
      <c r="F567" s="37">
        <f>Sheet1!E567</f>
        <v>45894.655180289403</v>
      </c>
      <c r="G567" s="37">
        <f>Sheet1!F567</f>
        <v>45894.655180289403</v>
      </c>
      <c r="H567" s="25">
        <f>Sheet1!B567</f>
        <v>9105850802</v>
      </c>
      <c r="I567" s="37">
        <f t="shared" si="48"/>
        <v>45894.655180289403</v>
      </c>
      <c r="J567" s="25" t="str">
        <f t="shared" si="49"/>
        <v>NKHT2508/03385</v>
      </c>
      <c r="K567" s="77">
        <v>3385</v>
      </c>
      <c r="L567" s="27" t="s">
        <v>25</v>
      </c>
      <c r="M567" s="25" t="str">
        <f>Sheet1!A567</f>
        <v>00004044</v>
      </c>
      <c r="N567" s="28">
        <f t="shared" si="50"/>
        <v>45894.655180289403</v>
      </c>
      <c r="O567" s="25" t="str">
        <f>Sheet1!C567</f>
        <v>WIN-041</v>
      </c>
      <c r="S567" s="25" t="str">
        <f>Sheet1!N567</f>
        <v>4621 WM+ LAN 468 Nguyễn Đình Chiểu</v>
      </c>
      <c r="V567" s="25" t="str">
        <f t="shared" si="51"/>
        <v>4621 WM+ LAN 468 Nguyễn Đình Chiểu</v>
      </c>
      <c r="Y567" s="25" t="str">
        <f>Sheet1!X567</f>
        <v>CN300</v>
      </c>
      <c r="AB567" s="24" t="s">
        <v>2229</v>
      </c>
      <c r="AC567" s="24" t="s">
        <v>2230</v>
      </c>
      <c r="AE567" s="29">
        <f>Sheet1!U567</f>
        <v>1</v>
      </c>
      <c r="AG567" s="29">
        <f>Sheet1!T567</f>
        <v>70950</v>
      </c>
      <c r="AH567" s="30">
        <f t="shared" si="52"/>
        <v>70950</v>
      </c>
      <c r="AL567" s="32">
        <v>8</v>
      </c>
      <c r="AN567" s="29">
        <f t="shared" si="53"/>
        <v>5676</v>
      </c>
      <c r="AO567" s="33" t="s">
        <v>2231</v>
      </c>
      <c r="AQ567" s="34" t="s">
        <v>2232</v>
      </c>
      <c r="AR567" s="34" t="s">
        <v>2233</v>
      </c>
      <c r="AS567" s="34" t="s">
        <v>2234</v>
      </c>
    </row>
    <row r="568" spans="3:45">
      <c r="C568" s="23" t="str">
        <f>VLOOKUP(O568,'[1]mã đối tượng'!$C:$F,4,0)</f>
        <v>B</v>
      </c>
      <c r="D568" s="24" t="s">
        <v>848</v>
      </c>
      <c r="E568" s="24" t="s">
        <v>24</v>
      </c>
      <c r="F568" s="37">
        <f>Sheet1!E568</f>
        <v>45894.655388692103</v>
      </c>
      <c r="G568" s="37">
        <f>Sheet1!F568</f>
        <v>45894.655388692103</v>
      </c>
      <c r="H568" s="25">
        <f>Sheet1!B568</f>
        <v>9105850844</v>
      </c>
      <c r="I568" s="37">
        <f t="shared" si="48"/>
        <v>45894.655388692103</v>
      </c>
      <c r="J568" s="25" t="str">
        <f t="shared" si="49"/>
        <v>NKHT2508/03386</v>
      </c>
      <c r="K568" s="77">
        <v>3386</v>
      </c>
      <c r="L568" s="27" t="s">
        <v>25</v>
      </c>
      <c r="M568" s="25" t="str">
        <f>Sheet1!A568</f>
        <v>00040266</v>
      </c>
      <c r="N568" s="28">
        <f t="shared" si="50"/>
        <v>45894.655388692103</v>
      </c>
      <c r="O568" s="25" t="str">
        <f>Sheet1!C568</f>
        <v>WIN-007</v>
      </c>
      <c r="S568" s="25" t="str">
        <f>Sheet1!N568</f>
        <v>5395 WM+ QNH Dự án quỹ đất đường sắt</v>
      </c>
      <c r="V568" s="25" t="str">
        <f t="shared" si="51"/>
        <v>5395 WM+ QNH Dự án quỹ đất đường sắt</v>
      </c>
      <c r="Y568" s="25" t="str">
        <f>Sheet1!X568</f>
        <v>GM500</v>
      </c>
      <c r="AB568" s="24" t="s">
        <v>2229</v>
      </c>
      <c r="AC568" s="24" t="s">
        <v>2230</v>
      </c>
      <c r="AE568" s="29">
        <f>Sheet1!U568</f>
        <v>3</v>
      </c>
      <c r="AG568" s="29">
        <f>Sheet1!T568</f>
        <v>111058</v>
      </c>
      <c r="AH568" s="30">
        <f t="shared" si="52"/>
        <v>333174</v>
      </c>
      <c r="AL568" s="32">
        <v>8</v>
      </c>
      <c r="AN568" s="29">
        <f t="shared" si="53"/>
        <v>26653.920000000002</v>
      </c>
      <c r="AO568" s="33" t="s">
        <v>2231</v>
      </c>
      <c r="AQ568" s="34" t="s">
        <v>2232</v>
      </c>
      <c r="AR568" s="34" t="s">
        <v>2233</v>
      </c>
      <c r="AS568" s="34" t="s">
        <v>2234</v>
      </c>
    </row>
    <row r="569" spans="3:45">
      <c r="C569" s="23" t="str">
        <f>VLOOKUP(O569,'[1]mã đối tượng'!$C:$F,4,0)</f>
        <v>N</v>
      </c>
      <c r="D569" s="24" t="s">
        <v>848</v>
      </c>
      <c r="E569" s="24" t="s">
        <v>24</v>
      </c>
      <c r="F569" s="37">
        <f>Sheet1!E569</f>
        <v>45894.659015740697</v>
      </c>
      <c r="G569" s="37">
        <f>Sheet1!F569</f>
        <v>45894.659015740697</v>
      </c>
      <c r="H569" s="25">
        <f>Sheet1!B569</f>
        <v>9105850882</v>
      </c>
      <c r="I569" s="37">
        <f t="shared" si="48"/>
        <v>45894.659015740697</v>
      </c>
      <c r="J569" s="25" t="str">
        <f t="shared" si="49"/>
        <v>NKHT2508/03387</v>
      </c>
      <c r="K569" s="77">
        <v>3387</v>
      </c>
      <c r="L569" s="27" t="s">
        <v>25</v>
      </c>
      <c r="M569" s="25" t="str">
        <f>Sheet1!A569</f>
        <v>00068218</v>
      </c>
      <c r="N569" s="28">
        <f t="shared" si="50"/>
        <v>45894.659015740697</v>
      </c>
      <c r="O569" s="25" t="str">
        <f>Sheet1!C569</f>
        <v>WIN-009</v>
      </c>
      <c r="S569" s="25" t="str">
        <f>Sheet1!N569</f>
        <v>3561 WM+ DNG 45 Nguyễn Đình Tứ</v>
      </c>
      <c r="V569" s="25" t="str">
        <f t="shared" si="51"/>
        <v>3561 WM+ DNG 45 Nguyễn Đình Tứ</v>
      </c>
      <c r="Y569" s="25" t="str">
        <f>Sheet1!X569</f>
        <v>TH200</v>
      </c>
      <c r="AB569" s="24" t="s">
        <v>2229</v>
      </c>
      <c r="AC569" s="24" t="s">
        <v>2230</v>
      </c>
      <c r="AE569" s="29">
        <f>Sheet1!U569</f>
        <v>1</v>
      </c>
      <c r="AG569" s="29">
        <f>Sheet1!T569</f>
        <v>55595</v>
      </c>
      <c r="AH569" s="30">
        <f t="shared" si="52"/>
        <v>55595</v>
      </c>
      <c r="AL569" s="32">
        <v>8</v>
      </c>
      <c r="AN569" s="29">
        <f t="shared" si="53"/>
        <v>4447.6000000000004</v>
      </c>
      <c r="AO569" s="33" t="s">
        <v>2231</v>
      </c>
      <c r="AQ569" s="34" t="s">
        <v>2232</v>
      </c>
      <c r="AR569" s="34" t="s">
        <v>2233</v>
      </c>
      <c r="AS569" s="34" t="s">
        <v>2234</v>
      </c>
    </row>
    <row r="570" spans="3:45">
      <c r="C570" s="23" t="str">
        <f>VLOOKUP(O570,'[1]mã đối tượng'!$C:$F,4,0)</f>
        <v>N</v>
      </c>
      <c r="D570" s="24" t="s">
        <v>848</v>
      </c>
      <c r="E570" s="24" t="s">
        <v>24</v>
      </c>
      <c r="F570" s="37">
        <f>Sheet1!E570</f>
        <v>45894.659015740697</v>
      </c>
      <c r="G570" s="37">
        <f>Sheet1!F570</f>
        <v>45894.659015740697</v>
      </c>
      <c r="H570" s="25">
        <f>Sheet1!B570</f>
        <v>9105850882</v>
      </c>
      <c r="I570" s="37">
        <f t="shared" si="48"/>
        <v>45894.659015740697</v>
      </c>
      <c r="J570" s="25" t="str">
        <f t="shared" si="49"/>
        <v>NKHT2508/03388</v>
      </c>
      <c r="K570" s="77">
        <v>3388</v>
      </c>
      <c r="L570" s="27" t="s">
        <v>25</v>
      </c>
      <c r="M570" s="25" t="str">
        <f>Sheet1!A570</f>
        <v>00068218</v>
      </c>
      <c r="N570" s="28">
        <f t="shared" si="50"/>
        <v>45894.659015740697</v>
      </c>
      <c r="O570" s="25" t="str">
        <f>Sheet1!C570</f>
        <v>WIN-009</v>
      </c>
      <c r="S570" s="25" t="str">
        <f>Sheet1!N570</f>
        <v>3561 WM+ DNG 45 Nguyễn Đình Tứ</v>
      </c>
      <c r="V570" s="25" t="str">
        <f t="shared" si="51"/>
        <v>3561 WM+ DNG 45 Nguyễn Đình Tứ</v>
      </c>
      <c r="Y570" s="25" t="str">
        <f>Sheet1!X570</f>
        <v>GTLX250G</v>
      </c>
      <c r="AB570" s="24" t="s">
        <v>2229</v>
      </c>
      <c r="AC570" s="24" t="s">
        <v>2230</v>
      </c>
      <c r="AE570" s="29">
        <f>Sheet1!U570</f>
        <v>1</v>
      </c>
      <c r="AG570" s="29">
        <f>Sheet1!T570</f>
        <v>50182</v>
      </c>
      <c r="AH570" s="30">
        <f t="shared" si="52"/>
        <v>50182</v>
      </c>
      <c r="AL570" s="32">
        <v>8</v>
      </c>
      <c r="AN570" s="29">
        <f t="shared" si="53"/>
        <v>4014.56</v>
      </c>
      <c r="AO570" s="33" t="s">
        <v>2231</v>
      </c>
      <c r="AQ570" s="34" t="s">
        <v>2232</v>
      </c>
      <c r="AR570" s="34" t="s">
        <v>2233</v>
      </c>
      <c r="AS570" s="34" t="s">
        <v>2234</v>
      </c>
    </row>
    <row r="571" spans="3:45">
      <c r="C571" s="23" t="str">
        <f>VLOOKUP(O571,'[1]mã đối tượng'!$C:$F,4,0)</f>
        <v>N</v>
      </c>
      <c r="D571" s="24" t="s">
        <v>848</v>
      </c>
      <c r="E571" s="24" t="s">
        <v>24</v>
      </c>
      <c r="F571" s="37">
        <f>Sheet1!E571</f>
        <v>45894.6658131597</v>
      </c>
      <c r="G571" s="37">
        <f>Sheet1!F571</f>
        <v>45894.6658131597</v>
      </c>
      <c r="H571" s="25">
        <f>Sheet1!B571</f>
        <v>9105850990</v>
      </c>
      <c r="I571" s="37">
        <f t="shared" si="48"/>
        <v>45894.6658131597</v>
      </c>
      <c r="J571" s="25" t="str">
        <f t="shared" si="49"/>
        <v>NKHT2508/03389</v>
      </c>
      <c r="K571" s="77">
        <v>3389</v>
      </c>
      <c r="L571" s="27" t="s">
        <v>25</v>
      </c>
      <c r="M571" s="25" t="str">
        <f>Sheet1!A571</f>
        <v>00002941</v>
      </c>
      <c r="N571" s="28">
        <f t="shared" si="50"/>
        <v>45894.6658131597</v>
      </c>
      <c r="O571" s="25" t="str">
        <f>Sheet1!C571</f>
        <v>WIN-014</v>
      </c>
      <c r="S571" s="25" t="str">
        <f>Sheet1!N571</f>
        <v>2ABH WM+ KTM 888 Hùng Vương</v>
      </c>
      <c r="V571" s="25" t="str">
        <f t="shared" si="51"/>
        <v>2ABH WM+ KTM 888 Hùng Vương</v>
      </c>
      <c r="Y571" s="25" t="str">
        <f>Sheet1!X571</f>
        <v>GL250KT</v>
      </c>
      <c r="AB571" s="24" t="s">
        <v>2229</v>
      </c>
      <c r="AC571" s="24" t="s">
        <v>2230</v>
      </c>
      <c r="AE571" s="29">
        <f>Sheet1!U571</f>
        <v>1</v>
      </c>
      <c r="AG571" s="29">
        <f>Sheet1!T571</f>
        <v>49500</v>
      </c>
      <c r="AH571" s="30">
        <f t="shared" si="52"/>
        <v>49500</v>
      </c>
      <c r="AL571" s="32">
        <v>8</v>
      </c>
      <c r="AN571" s="29">
        <f t="shared" si="53"/>
        <v>3960</v>
      </c>
      <c r="AO571" s="33" t="s">
        <v>2231</v>
      </c>
      <c r="AQ571" s="34" t="s">
        <v>2232</v>
      </c>
      <c r="AR571" s="34" t="s">
        <v>2233</v>
      </c>
      <c r="AS571" s="34" t="s">
        <v>2234</v>
      </c>
    </row>
    <row r="572" spans="3:45">
      <c r="C572" s="23" t="str">
        <f>VLOOKUP(O572,'[1]mã đối tượng'!$C:$F,4,0)</f>
        <v>N</v>
      </c>
      <c r="D572" s="24" t="s">
        <v>848</v>
      </c>
      <c r="E572" s="24" t="s">
        <v>24</v>
      </c>
      <c r="F572" s="37">
        <f>Sheet1!E572</f>
        <v>45894.6658131597</v>
      </c>
      <c r="G572" s="37">
        <f>Sheet1!F572</f>
        <v>45894.6658131597</v>
      </c>
      <c r="H572" s="25">
        <f>Sheet1!B572</f>
        <v>9105850990</v>
      </c>
      <c r="I572" s="37">
        <f t="shared" si="48"/>
        <v>45894.6658131597</v>
      </c>
      <c r="J572" s="25" t="str">
        <f t="shared" si="49"/>
        <v>NKHT2508/03390</v>
      </c>
      <c r="K572" s="77">
        <v>3390</v>
      </c>
      <c r="L572" s="27" t="s">
        <v>25</v>
      </c>
      <c r="M572" s="25" t="str">
        <f>Sheet1!A572</f>
        <v>00002941</v>
      </c>
      <c r="N572" s="28">
        <f t="shared" si="50"/>
        <v>45894.6658131597</v>
      </c>
      <c r="O572" s="25" t="str">
        <f>Sheet1!C572</f>
        <v>WIN-014</v>
      </c>
      <c r="S572" s="25" t="str">
        <f>Sheet1!N572</f>
        <v>2ABH WM+ KTM 888 Hùng Vương</v>
      </c>
      <c r="V572" s="25" t="str">
        <f t="shared" si="51"/>
        <v>2ABH WM+ KTM 888 Hùng Vương</v>
      </c>
      <c r="Y572" s="25" t="str">
        <f>Sheet1!X572</f>
        <v>GTLX250G</v>
      </c>
      <c r="AB572" s="24" t="s">
        <v>2229</v>
      </c>
      <c r="AC572" s="24" t="s">
        <v>2230</v>
      </c>
      <c r="AE572" s="29">
        <f>Sheet1!U572</f>
        <v>1</v>
      </c>
      <c r="AG572" s="29">
        <f>Sheet1!T572</f>
        <v>50182</v>
      </c>
      <c r="AH572" s="30">
        <f t="shared" si="52"/>
        <v>50182</v>
      </c>
      <c r="AL572" s="32">
        <v>8</v>
      </c>
      <c r="AN572" s="29">
        <f t="shared" si="53"/>
        <v>4014.56</v>
      </c>
      <c r="AO572" s="33" t="s">
        <v>2231</v>
      </c>
      <c r="AQ572" s="34" t="s">
        <v>2232</v>
      </c>
      <c r="AR572" s="34" t="s">
        <v>2233</v>
      </c>
      <c r="AS572" s="34" t="s">
        <v>2234</v>
      </c>
    </row>
    <row r="573" spans="3:45">
      <c r="C573" s="23" t="str">
        <f>VLOOKUP(O573,'[1]mã đối tượng'!$C:$F,4,0)</f>
        <v>B</v>
      </c>
      <c r="D573" s="24" t="s">
        <v>848</v>
      </c>
      <c r="E573" s="24" t="s">
        <v>24</v>
      </c>
      <c r="F573" s="37">
        <f>Sheet1!E573</f>
        <v>45894.6697081366</v>
      </c>
      <c r="G573" s="37">
        <f>Sheet1!F573</f>
        <v>45894.6697081366</v>
      </c>
      <c r="H573" s="25">
        <f>Sheet1!B573</f>
        <v>9105851012</v>
      </c>
      <c r="I573" s="37">
        <f t="shared" si="48"/>
        <v>45894.6697081366</v>
      </c>
      <c r="J573" s="25" t="str">
        <f t="shared" si="49"/>
        <v>NKHT2508/03391</v>
      </c>
      <c r="K573" s="77">
        <v>3391</v>
      </c>
      <c r="L573" s="27" t="s">
        <v>25</v>
      </c>
      <c r="M573" s="25" t="str">
        <f>Sheet1!A573</f>
        <v>00415091</v>
      </c>
      <c r="N573" s="28">
        <f t="shared" si="50"/>
        <v>45894.6697081366</v>
      </c>
      <c r="O573" s="25" t="str">
        <f>Sheet1!C573</f>
        <v>WIN-002</v>
      </c>
      <c r="S573" s="25" t="str">
        <f>Sheet1!N573</f>
        <v>2AAI WM+ HNI 144, TDP Tân Xuân, Xuân Mai</v>
      </c>
      <c r="V573" s="25" t="str">
        <f t="shared" si="51"/>
        <v>2AAI WM+ HNI 144, TDP Tân Xuân, Xuân Mai</v>
      </c>
      <c r="Y573" s="25" t="str">
        <f>Sheet1!X573</f>
        <v>GM500</v>
      </c>
      <c r="AB573" s="24" t="s">
        <v>2229</v>
      </c>
      <c r="AC573" s="24" t="s">
        <v>2230</v>
      </c>
      <c r="AE573" s="29">
        <f>Sheet1!U573</f>
        <v>1</v>
      </c>
      <c r="AG573" s="29">
        <f>Sheet1!T573</f>
        <v>111058</v>
      </c>
      <c r="AH573" s="30">
        <f t="shared" si="52"/>
        <v>111058</v>
      </c>
      <c r="AL573" s="32">
        <v>8</v>
      </c>
      <c r="AN573" s="29">
        <f t="shared" si="53"/>
        <v>8884.64</v>
      </c>
      <c r="AO573" s="33" t="s">
        <v>2231</v>
      </c>
      <c r="AQ573" s="34" t="s">
        <v>2232</v>
      </c>
      <c r="AR573" s="34" t="s">
        <v>2233</v>
      </c>
      <c r="AS573" s="34" t="s">
        <v>2234</v>
      </c>
    </row>
    <row r="574" spans="3:45">
      <c r="C574" s="23" t="str">
        <f>VLOOKUP(O574,'[1]mã đối tượng'!$C:$F,4,0)</f>
        <v>N</v>
      </c>
      <c r="D574" s="24" t="s">
        <v>848</v>
      </c>
      <c r="E574" s="24" t="s">
        <v>24</v>
      </c>
      <c r="F574" s="37">
        <f>Sheet1!E574</f>
        <v>45894.670334224502</v>
      </c>
      <c r="G574" s="37">
        <f>Sheet1!F574</f>
        <v>45894.670334224502</v>
      </c>
      <c r="H574" s="25">
        <f>Sheet1!B574</f>
        <v>9105851057</v>
      </c>
      <c r="I574" s="37">
        <f t="shared" si="48"/>
        <v>45894.670334224502</v>
      </c>
      <c r="J574" s="25" t="str">
        <f t="shared" si="49"/>
        <v>NKHT2508/03392</v>
      </c>
      <c r="K574" s="77">
        <v>3392</v>
      </c>
      <c r="L574" s="27" t="s">
        <v>25</v>
      </c>
      <c r="M574" s="25" t="str">
        <f>Sheet1!A574</f>
        <v>00002154</v>
      </c>
      <c r="N574" s="28">
        <f t="shared" si="50"/>
        <v>45894.670334224502</v>
      </c>
      <c r="O574" s="25" t="str">
        <f>Sheet1!C574</f>
        <v>WIN-067</v>
      </c>
      <c r="S574" s="25" t="str">
        <f>Sheet1!N574</f>
        <v>5118 WM+ BTE 261K Đường Số 1</v>
      </c>
      <c r="V574" s="25" t="str">
        <f t="shared" si="51"/>
        <v>5118 WM+ BTE 261K Đường Số 1</v>
      </c>
      <c r="Y574" s="25" t="str">
        <f>Sheet1!X574</f>
        <v>GM500</v>
      </c>
      <c r="AB574" s="24" t="s">
        <v>2229</v>
      </c>
      <c r="AC574" s="24" t="s">
        <v>2230</v>
      </c>
      <c r="AE574" s="29">
        <f>Sheet1!U574</f>
        <v>3</v>
      </c>
      <c r="AG574" s="29">
        <f>Sheet1!T574</f>
        <v>111058</v>
      </c>
      <c r="AH574" s="30">
        <f t="shared" si="52"/>
        <v>333174</v>
      </c>
      <c r="AL574" s="32">
        <v>8</v>
      </c>
      <c r="AN574" s="29">
        <f t="shared" si="53"/>
        <v>26653.920000000002</v>
      </c>
      <c r="AO574" s="33" t="s">
        <v>2231</v>
      </c>
      <c r="AQ574" s="34" t="s">
        <v>2232</v>
      </c>
      <c r="AR574" s="34" t="s">
        <v>2233</v>
      </c>
      <c r="AS574" s="34" t="s">
        <v>2234</v>
      </c>
    </row>
    <row r="575" spans="3:45">
      <c r="C575" s="23" t="str">
        <f>VLOOKUP(O575,'[1]mã đối tượng'!$C:$F,4,0)</f>
        <v>B</v>
      </c>
      <c r="D575" s="24" t="s">
        <v>848</v>
      </c>
      <c r="E575" s="24" t="s">
        <v>24</v>
      </c>
      <c r="F575" s="37">
        <f>Sheet1!E575</f>
        <v>45894.675456747696</v>
      </c>
      <c r="G575" s="37">
        <f>Sheet1!F575</f>
        <v>45894.675456747696</v>
      </c>
      <c r="H575" s="25">
        <f>Sheet1!B575</f>
        <v>9105851074</v>
      </c>
      <c r="I575" s="37">
        <f t="shared" si="48"/>
        <v>45894.675456747696</v>
      </c>
      <c r="J575" s="25" t="str">
        <f t="shared" si="49"/>
        <v>NKHT2508/03393</v>
      </c>
      <c r="K575" s="77">
        <v>3393</v>
      </c>
      <c r="L575" s="27" t="s">
        <v>25</v>
      </c>
      <c r="M575" s="25" t="str">
        <f>Sheet1!A575</f>
        <v>00012536</v>
      </c>
      <c r="N575" s="28">
        <f t="shared" si="50"/>
        <v>45894.675456747696</v>
      </c>
      <c r="O575" s="25" t="str">
        <f>Sheet1!C575</f>
        <v>WIN-006</v>
      </c>
      <c r="S575" s="25" t="str">
        <f>Sheet1!N575</f>
        <v>6024 WM+ HDG Thái Mông, Kinh Môn</v>
      </c>
      <c r="V575" s="25" t="str">
        <f t="shared" si="51"/>
        <v>6024 WM+ HDG Thái Mông, Kinh Môn</v>
      </c>
      <c r="Y575" s="25" t="str">
        <f>Sheet1!X575</f>
        <v>GTLX250G</v>
      </c>
      <c r="AB575" s="24" t="s">
        <v>2229</v>
      </c>
      <c r="AC575" s="24" t="s">
        <v>2230</v>
      </c>
      <c r="AE575" s="29">
        <f>Sheet1!U575</f>
        <v>3</v>
      </c>
      <c r="AG575" s="29">
        <f>Sheet1!T575</f>
        <v>50182</v>
      </c>
      <c r="AH575" s="30">
        <f t="shared" si="52"/>
        <v>150546</v>
      </c>
      <c r="AL575" s="32">
        <v>8</v>
      </c>
      <c r="AN575" s="29">
        <f t="shared" si="53"/>
        <v>12043.68</v>
      </c>
      <c r="AO575" s="33" t="s">
        <v>2231</v>
      </c>
      <c r="AQ575" s="34" t="s">
        <v>2232</v>
      </c>
      <c r="AR575" s="34" t="s">
        <v>2233</v>
      </c>
      <c r="AS575" s="34" t="s">
        <v>2234</v>
      </c>
    </row>
    <row r="576" spans="3:45">
      <c r="C576" s="23" t="str">
        <f>VLOOKUP(O576,'[1]mã đối tượng'!$C:$F,4,0)</f>
        <v>B</v>
      </c>
      <c r="D576" s="24" t="s">
        <v>848</v>
      </c>
      <c r="E576" s="24" t="s">
        <v>24</v>
      </c>
      <c r="F576" s="37">
        <f>Sheet1!E576</f>
        <v>45894.677979201399</v>
      </c>
      <c r="G576" s="37">
        <f>Sheet1!F576</f>
        <v>45894.677979201399</v>
      </c>
      <c r="H576" s="25">
        <f>Sheet1!B576</f>
        <v>9105851147</v>
      </c>
      <c r="I576" s="37">
        <f t="shared" si="48"/>
        <v>45894.677979201399</v>
      </c>
      <c r="J576" s="25" t="str">
        <f t="shared" si="49"/>
        <v>NKHT2508/03394</v>
      </c>
      <c r="K576" s="77">
        <v>3394</v>
      </c>
      <c r="L576" s="27" t="s">
        <v>25</v>
      </c>
      <c r="M576" s="25" t="str">
        <f>Sheet1!A576</f>
        <v>00028491</v>
      </c>
      <c r="N576" s="28">
        <f t="shared" si="50"/>
        <v>45894.677979201399</v>
      </c>
      <c r="O576" s="25" t="str">
        <f>Sheet1!C576</f>
        <v>WIN-020</v>
      </c>
      <c r="S576" s="25" t="str">
        <f>Sheet1!N576</f>
        <v>6600 WM+ THA 12 Phạm Bành</v>
      </c>
      <c r="V576" s="25" t="str">
        <f t="shared" si="51"/>
        <v>6600 WM+ THA 12 Phạm Bành</v>
      </c>
      <c r="Y576" s="25" t="str">
        <f>Sheet1!X576</f>
        <v>MNH250</v>
      </c>
      <c r="AB576" s="24" t="s">
        <v>2229</v>
      </c>
      <c r="AC576" s="24" t="s">
        <v>2230</v>
      </c>
      <c r="AE576" s="29">
        <f>Sheet1!U576</f>
        <v>6</v>
      </c>
      <c r="AG576" s="29">
        <f>Sheet1!T576</f>
        <v>46000</v>
      </c>
      <c r="AH576" s="30">
        <f t="shared" si="52"/>
        <v>276000</v>
      </c>
      <c r="AL576" s="32">
        <v>8</v>
      </c>
      <c r="AN576" s="29">
        <f t="shared" si="53"/>
        <v>22080</v>
      </c>
      <c r="AO576" s="33" t="s">
        <v>2231</v>
      </c>
      <c r="AQ576" s="34" t="s">
        <v>2232</v>
      </c>
      <c r="AR576" s="34" t="s">
        <v>2233</v>
      </c>
      <c r="AS576" s="34" t="s">
        <v>2234</v>
      </c>
    </row>
    <row r="577" spans="3:45">
      <c r="C577" s="23" t="str">
        <f>VLOOKUP(O577,'[1]mã đối tượng'!$C:$F,4,0)</f>
        <v>N</v>
      </c>
      <c r="D577" s="24" t="s">
        <v>848</v>
      </c>
      <c r="E577" s="24" t="s">
        <v>24</v>
      </c>
      <c r="F577" s="37">
        <f>Sheet1!E577</f>
        <v>45894.679000775497</v>
      </c>
      <c r="G577" s="37">
        <f>Sheet1!F577</f>
        <v>45894.679000775497</v>
      </c>
      <c r="H577" s="25">
        <f>Sheet1!B577</f>
        <v>9105851132</v>
      </c>
      <c r="I577" s="37">
        <f t="shared" si="48"/>
        <v>45894.679000775497</v>
      </c>
      <c r="J577" s="25" t="str">
        <f t="shared" si="49"/>
        <v>NKHT2508/03395</v>
      </c>
      <c r="K577" s="77">
        <v>3395</v>
      </c>
      <c r="L577" s="27" t="s">
        <v>25</v>
      </c>
      <c r="M577" s="25" t="str">
        <f>Sheet1!A577</f>
        <v>00068226</v>
      </c>
      <c r="N577" s="28">
        <f t="shared" si="50"/>
        <v>45894.679000775497</v>
      </c>
      <c r="O577" s="25" t="str">
        <f>Sheet1!C577</f>
        <v>WIN-009</v>
      </c>
      <c r="S577" s="25" t="str">
        <f>Sheet1!N577</f>
        <v>4325 WM+ DNG 63 Núi Thành</v>
      </c>
      <c r="V577" s="25" t="str">
        <f t="shared" si="51"/>
        <v>4325 WM+ DNG 63 Núi Thành</v>
      </c>
      <c r="Y577" s="25" t="str">
        <f>Sheet1!X577</f>
        <v>TH200</v>
      </c>
      <c r="AB577" s="24" t="s">
        <v>2229</v>
      </c>
      <c r="AC577" s="24" t="s">
        <v>2230</v>
      </c>
      <c r="AE577" s="29">
        <f>Sheet1!U577</f>
        <v>1</v>
      </c>
      <c r="AG577" s="29">
        <f>Sheet1!T577</f>
        <v>55595</v>
      </c>
      <c r="AH577" s="30">
        <f t="shared" si="52"/>
        <v>55595</v>
      </c>
      <c r="AL577" s="32">
        <v>8</v>
      </c>
      <c r="AN577" s="29">
        <f t="shared" si="53"/>
        <v>4447.6000000000004</v>
      </c>
      <c r="AO577" s="33" t="s">
        <v>2231</v>
      </c>
      <c r="AQ577" s="34" t="s">
        <v>2232</v>
      </c>
      <c r="AR577" s="34" t="s">
        <v>2233</v>
      </c>
      <c r="AS577" s="34" t="s">
        <v>2234</v>
      </c>
    </row>
    <row r="578" spans="3:45">
      <c r="C578" s="23" t="str">
        <f>VLOOKUP(O578,'[1]mã đối tượng'!$C:$F,4,0)</f>
        <v>B</v>
      </c>
      <c r="D578" s="24" t="s">
        <v>848</v>
      </c>
      <c r="E578" s="24" t="s">
        <v>24</v>
      </c>
      <c r="F578" s="37">
        <f>Sheet1!E578</f>
        <v>45894.679865590297</v>
      </c>
      <c r="G578" s="37">
        <f>Sheet1!F578</f>
        <v>45894.679865590297</v>
      </c>
      <c r="H578" s="25">
        <f>Sheet1!B578</f>
        <v>9105851134</v>
      </c>
      <c r="I578" s="37">
        <f t="shared" si="48"/>
        <v>45894.679865590297</v>
      </c>
      <c r="J578" s="25" t="str">
        <f t="shared" si="49"/>
        <v>NKHT2508/03396</v>
      </c>
      <c r="K578" s="77">
        <v>3396</v>
      </c>
      <c r="L578" s="27" t="s">
        <v>25</v>
      </c>
      <c r="M578" s="25" t="str">
        <f>Sheet1!A578</f>
        <v>00012537</v>
      </c>
      <c r="N578" s="28">
        <f t="shared" si="50"/>
        <v>45894.679865590297</v>
      </c>
      <c r="O578" s="25" t="str">
        <f>Sheet1!C578</f>
        <v>WIN-006</v>
      </c>
      <c r="S578" s="25" t="str">
        <f>Sheet1!N578</f>
        <v>3406 WM+ HDG 28 Nguyễn Thị Duệ</v>
      </c>
      <c r="V578" s="25" t="str">
        <f t="shared" si="51"/>
        <v>3406 WM+ HDG 28 Nguyễn Thị Duệ</v>
      </c>
      <c r="Y578" s="25" t="str">
        <f>Sheet1!X578</f>
        <v>GM500</v>
      </c>
      <c r="AB578" s="24" t="s">
        <v>2229</v>
      </c>
      <c r="AC578" s="24" t="s">
        <v>2230</v>
      </c>
      <c r="AE578" s="29">
        <f>Sheet1!U578</f>
        <v>6</v>
      </c>
      <c r="AG578" s="29">
        <f>Sheet1!T578</f>
        <v>111058</v>
      </c>
      <c r="AH578" s="30">
        <f t="shared" si="52"/>
        <v>666348</v>
      </c>
      <c r="AL578" s="32">
        <v>8</v>
      </c>
      <c r="AN578" s="29">
        <f t="shared" si="53"/>
        <v>53307.840000000004</v>
      </c>
      <c r="AO578" s="33" t="s">
        <v>2231</v>
      </c>
      <c r="AQ578" s="34" t="s">
        <v>2232</v>
      </c>
      <c r="AR578" s="34" t="s">
        <v>2233</v>
      </c>
      <c r="AS578" s="34" t="s">
        <v>2234</v>
      </c>
    </row>
    <row r="579" spans="3:45">
      <c r="C579" s="23" t="str">
        <f>VLOOKUP(O579,'[1]mã đối tượng'!$C:$F,4,0)</f>
        <v>B</v>
      </c>
      <c r="D579" s="24" t="s">
        <v>848</v>
      </c>
      <c r="E579" s="24" t="s">
        <v>24</v>
      </c>
      <c r="F579" s="37">
        <f>Sheet1!E579</f>
        <v>45894.682684178202</v>
      </c>
      <c r="G579" s="37">
        <f>Sheet1!F579</f>
        <v>45894.682684178202</v>
      </c>
      <c r="H579" s="25">
        <f>Sheet1!B579</f>
        <v>9105851210</v>
      </c>
      <c r="I579" s="37">
        <f t="shared" ref="I579:I642" si="54">G579</f>
        <v>45894.682684178202</v>
      </c>
      <c r="J579" s="25" t="str">
        <f t="shared" ref="J579:J642" si="55">"NKHT2508/0"&amp;VALUE(K579)</f>
        <v>NKHT2508/03397</v>
      </c>
      <c r="K579" s="77">
        <v>3397</v>
      </c>
      <c r="L579" s="27" t="s">
        <v>25</v>
      </c>
      <c r="M579" s="25" t="str">
        <f>Sheet1!A579</f>
        <v>00009703</v>
      </c>
      <c r="N579" s="28">
        <f t="shared" ref="N579:N642" si="56">G579</f>
        <v>45894.682684178202</v>
      </c>
      <c r="O579" s="25" t="str">
        <f>Sheet1!C579</f>
        <v>WIN-029</v>
      </c>
      <c r="S579" s="25" t="str">
        <f>Sheet1!N579</f>
        <v>4516 WM+ VPC 141 Hùng Vương-Vĩnh Yên</v>
      </c>
      <c r="V579" s="25" t="str">
        <f t="shared" ref="V579:V642" si="57">S579</f>
        <v>4516 WM+ VPC 141 Hùng Vương-Vĩnh Yên</v>
      </c>
      <c r="Y579" s="25" t="str">
        <f>Sheet1!X579</f>
        <v>GM500</v>
      </c>
      <c r="AB579" s="24" t="s">
        <v>2229</v>
      </c>
      <c r="AC579" s="24" t="s">
        <v>2230</v>
      </c>
      <c r="AE579" s="29">
        <f>Sheet1!U579</f>
        <v>1</v>
      </c>
      <c r="AG579" s="29">
        <f>Sheet1!T579</f>
        <v>111058</v>
      </c>
      <c r="AH579" s="30">
        <f t="shared" ref="AH579:AH642" si="58">AE579*AG579</f>
        <v>111058</v>
      </c>
      <c r="AL579" s="32">
        <v>8</v>
      </c>
      <c r="AN579" s="29">
        <f t="shared" ref="AN579:AN642" si="59">AH579*8%</f>
        <v>8884.64</v>
      </c>
      <c r="AO579" s="33" t="s">
        <v>2231</v>
      </c>
      <c r="AQ579" s="34" t="s">
        <v>2232</v>
      </c>
      <c r="AR579" s="34" t="s">
        <v>2233</v>
      </c>
      <c r="AS579" s="34" t="s">
        <v>2234</v>
      </c>
    </row>
    <row r="580" spans="3:45">
      <c r="C580" s="23" t="str">
        <f>VLOOKUP(O580,'[1]mã đối tượng'!$C:$F,4,0)</f>
        <v>B</v>
      </c>
      <c r="D580" s="24" t="s">
        <v>848</v>
      </c>
      <c r="E580" s="24" t="s">
        <v>24</v>
      </c>
      <c r="F580" s="37">
        <f>Sheet1!E580</f>
        <v>45894.683457835701</v>
      </c>
      <c r="G580" s="37">
        <f>Sheet1!F580</f>
        <v>45894.683457835701</v>
      </c>
      <c r="H580" s="25">
        <f>Sheet1!B580</f>
        <v>9105851190</v>
      </c>
      <c r="I580" s="37">
        <f t="shared" si="54"/>
        <v>45894.683457835701</v>
      </c>
      <c r="J580" s="25" t="str">
        <f t="shared" si="55"/>
        <v>NKHT2508/03398</v>
      </c>
      <c r="K580" s="77">
        <v>3398</v>
      </c>
      <c r="L580" s="27" t="s">
        <v>25</v>
      </c>
      <c r="M580" s="25" t="str">
        <f>Sheet1!A580</f>
        <v>00415166</v>
      </c>
      <c r="N580" s="28">
        <f t="shared" si="56"/>
        <v>45894.683457835701</v>
      </c>
      <c r="O580" s="25" t="str">
        <f>Sheet1!C580</f>
        <v>WIN-002</v>
      </c>
      <c r="S580" s="25" t="str">
        <f>Sheet1!N580</f>
        <v>5874 WM+ HNI 99 Đại Nghĩa</v>
      </c>
      <c r="V580" s="25" t="str">
        <f t="shared" si="57"/>
        <v>5874 WM+ HNI 99 Đại Nghĩa</v>
      </c>
      <c r="Y580" s="25" t="str">
        <f>Sheet1!X580</f>
        <v>MNH250</v>
      </c>
      <c r="AB580" s="24" t="s">
        <v>2229</v>
      </c>
      <c r="AC580" s="24" t="s">
        <v>2230</v>
      </c>
      <c r="AE580" s="29">
        <f>Sheet1!U580</f>
        <v>2</v>
      </c>
      <c r="AG580" s="29">
        <f>Sheet1!T580</f>
        <v>46000</v>
      </c>
      <c r="AH580" s="30">
        <f t="shared" si="58"/>
        <v>92000</v>
      </c>
      <c r="AL580" s="32">
        <v>8</v>
      </c>
      <c r="AN580" s="29">
        <f t="shared" si="59"/>
        <v>7360</v>
      </c>
      <c r="AO580" s="33" t="s">
        <v>2231</v>
      </c>
      <c r="AQ580" s="34" t="s">
        <v>2232</v>
      </c>
      <c r="AR580" s="34" t="s">
        <v>2233</v>
      </c>
      <c r="AS580" s="34" t="s">
        <v>2234</v>
      </c>
    </row>
    <row r="581" spans="3:45">
      <c r="C581" s="23" t="str">
        <f>VLOOKUP(O581,'[1]mã đối tượng'!$C:$F,4,0)</f>
        <v>B</v>
      </c>
      <c r="D581" s="24" t="s">
        <v>848</v>
      </c>
      <c r="E581" s="24" t="s">
        <v>24</v>
      </c>
      <c r="F581" s="37">
        <f>Sheet1!E581</f>
        <v>45894.688636307903</v>
      </c>
      <c r="G581" s="37">
        <f>Sheet1!F581</f>
        <v>45894.688636307903</v>
      </c>
      <c r="H581" s="25">
        <f>Sheet1!B581</f>
        <v>9105851225</v>
      </c>
      <c r="I581" s="37">
        <f t="shared" si="54"/>
        <v>45894.688636307903</v>
      </c>
      <c r="J581" s="25" t="str">
        <f t="shared" si="55"/>
        <v>NKHT2508/03399</v>
      </c>
      <c r="K581" s="77">
        <v>3399</v>
      </c>
      <c r="L581" s="27" t="s">
        <v>25</v>
      </c>
      <c r="M581" s="25" t="str">
        <f>Sheet1!A581</f>
        <v>00030678</v>
      </c>
      <c r="N581" s="28">
        <f t="shared" si="56"/>
        <v>45894.688636307903</v>
      </c>
      <c r="O581" s="25" t="str">
        <f>Sheet1!C581</f>
        <v>WIN-025</v>
      </c>
      <c r="S581" s="25" t="str">
        <f>Sheet1!N581</f>
        <v>5132 WM+ HPG Khu 5,TT Tiên Lãng</v>
      </c>
      <c r="V581" s="25" t="str">
        <f t="shared" si="57"/>
        <v>5132 WM+ HPG Khu 5,TT Tiên Lãng</v>
      </c>
      <c r="Y581" s="25" t="str">
        <f>Sheet1!X581</f>
        <v>GM500</v>
      </c>
      <c r="AB581" s="24" t="s">
        <v>2229</v>
      </c>
      <c r="AC581" s="24" t="s">
        <v>2230</v>
      </c>
      <c r="AE581" s="29">
        <f>Sheet1!U581</f>
        <v>1</v>
      </c>
      <c r="AG581" s="29">
        <f>Sheet1!T581</f>
        <v>111058</v>
      </c>
      <c r="AH581" s="30">
        <f t="shared" si="58"/>
        <v>111058</v>
      </c>
      <c r="AL581" s="32">
        <v>8</v>
      </c>
      <c r="AN581" s="29">
        <f t="shared" si="59"/>
        <v>8884.64</v>
      </c>
      <c r="AO581" s="33" t="s">
        <v>2231</v>
      </c>
      <c r="AQ581" s="34" t="s">
        <v>2232</v>
      </c>
      <c r="AR581" s="34" t="s">
        <v>2233</v>
      </c>
      <c r="AS581" s="34" t="s">
        <v>2234</v>
      </c>
    </row>
    <row r="582" spans="3:45">
      <c r="C582" s="23" t="str">
        <f>VLOOKUP(O582,'[1]mã đối tượng'!$C:$F,4,0)</f>
        <v>B</v>
      </c>
      <c r="D582" s="24" t="s">
        <v>848</v>
      </c>
      <c r="E582" s="24" t="s">
        <v>24</v>
      </c>
      <c r="F582" s="37">
        <f>Sheet1!E582</f>
        <v>45894.690676585597</v>
      </c>
      <c r="G582" s="37">
        <f>Sheet1!F582</f>
        <v>45894.690676585597</v>
      </c>
      <c r="H582" s="25">
        <f>Sheet1!B582</f>
        <v>9105851255</v>
      </c>
      <c r="I582" s="37">
        <f t="shared" si="54"/>
        <v>45894.690676585597</v>
      </c>
      <c r="J582" s="25" t="str">
        <f t="shared" si="55"/>
        <v>NKHT2508/03400</v>
      </c>
      <c r="K582" s="77">
        <v>3400</v>
      </c>
      <c r="L582" s="27" t="s">
        <v>25</v>
      </c>
      <c r="M582" s="25" t="str">
        <f>Sheet1!A582</f>
        <v>00028494</v>
      </c>
      <c r="N582" s="28">
        <f t="shared" si="56"/>
        <v>45894.690676585597</v>
      </c>
      <c r="O582" s="25" t="str">
        <f>Sheet1!C582</f>
        <v>WIN-020</v>
      </c>
      <c r="S582" s="25" t="str">
        <f>Sheet1!N582</f>
        <v>2ABK WM+ THA 33 Nguyễn Đình Thuần</v>
      </c>
      <c r="V582" s="25" t="str">
        <f t="shared" si="57"/>
        <v>2ABK WM+ THA 33 Nguyễn Đình Thuần</v>
      </c>
      <c r="Y582" s="25" t="str">
        <f>Sheet1!X582</f>
        <v>GTLX250G</v>
      </c>
      <c r="AB582" s="24" t="s">
        <v>2229</v>
      </c>
      <c r="AC582" s="24" t="s">
        <v>2230</v>
      </c>
      <c r="AE582" s="29">
        <f>Sheet1!U582</f>
        <v>3</v>
      </c>
      <c r="AG582" s="29">
        <f>Sheet1!T582</f>
        <v>50182</v>
      </c>
      <c r="AH582" s="30">
        <f t="shared" si="58"/>
        <v>150546</v>
      </c>
      <c r="AL582" s="32">
        <v>8</v>
      </c>
      <c r="AN582" s="29">
        <f t="shared" si="59"/>
        <v>12043.68</v>
      </c>
      <c r="AO582" s="33" t="s">
        <v>2231</v>
      </c>
      <c r="AQ582" s="34" t="s">
        <v>2232</v>
      </c>
      <c r="AR582" s="34" t="s">
        <v>2233</v>
      </c>
      <c r="AS582" s="34" t="s">
        <v>2234</v>
      </c>
    </row>
    <row r="583" spans="3:45">
      <c r="C583" s="23" t="str">
        <f>VLOOKUP(O583,'[1]mã đối tượng'!$C:$F,4,0)</f>
        <v>B</v>
      </c>
      <c r="D583" s="24" t="s">
        <v>848</v>
      </c>
      <c r="E583" s="24" t="s">
        <v>24</v>
      </c>
      <c r="F583" s="37">
        <f>Sheet1!E583</f>
        <v>45894.692363576403</v>
      </c>
      <c r="G583" s="37">
        <f>Sheet1!F583</f>
        <v>45894.692363576403</v>
      </c>
      <c r="H583" s="25">
        <f>Sheet1!B583</f>
        <v>9105851284</v>
      </c>
      <c r="I583" s="37">
        <f t="shared" si="54"/>
        <v>45894.692363576403</v>
      </c>
      <c r="J583" s="25" t="str">
        <f t="shared" si="55"/>
        <v>NKHT2508/03401</v>
      </c>
      <c r="K583" s="77">
        <v>3401</v>
      </c>
      <c r="L583" s="27" t="s">
        <v>25</v>
      </c>
      <c r="M583" s="25" t="str">
        <f>Sheet1!A583</f>
        <v>00028495</v>
      </c>
      <c r="N583" s="28">
        <f t="shared" si="56"/>
        <v>45894.692363576403</v>
      </c>
      <c r="O583" s="25" t="str">
        <f>Sheet1!C583</f>
        <v>WIN-020</v>
      </c>
      <c r="S583" s="25" t="str">
        <f>Sheet1!N583</f>
        <v>5603 WM+ THA 593 Trần Phú</v>
      </c>
      <c r="V583" s="25" t="str">
        <f t="shared" si="57"/>
        <v>5603 WM+ THA 593 Trần Phú</v>
      </c>
      <c r="Y583" s="25" t="str">
        <f>Sheet1!X583</f>
        <v>MNH250</v>
      </c>
      <c r="AB583" s="24" t="s">
        <v>2229</v>
      </c>
      <c r="AC583" s="24" t="s">
        <v>2230</v>
      </c>
      <c r="AE583" s="29">
        <f>Sheet1!U583</f>
        <v>1</v>
      </c>
      <c r="AG583" s="29">
        <f>Sheet1!T583</f>
        <v>46000</v>
      </c>
      <c r="AH583" s="30">
        <f t="shared" si="58"/>
        <v>46000</v>
      </c>
      <c r="AL583" s="32">
        <v>8</v>
      </c>
      <c r="AN583" s="29">
        <f t="shared" si="59"/>
        <v>3680</v>
      </c>
      <c r="AO583" s="33" t="s">
        <v>2231</v>
      </c>
      <c r="AQ583" s="34" t="s">
        <v>2232</v>
      </c>
      <c r="AR583" s="34" t="s">
        <v>2233</v>
      </c>
      <c r="AS583" s="34" t="s">
        <v>2234</v>
      </c>
    </row>
    <row r="584" spans="3:45">
      <c r="C584" s="23" t="str">
        <f>VLOOKUP(O584,'[1]mã đối tượng'!$C:$F,4,0)</f>
        <v>B</v>
      </c>
      <c r="D584" s="24" t="s">
        <v>848</v>
      </c>
      <c r="E584" s="24" t="s">
        <v>24</v>
      </c>
      <c r="F584" s="37">
        <f>Sheet1!E584</f>
        <v>45894.692501354199</v>
      </c>
      <c r="G584" s="37">
        <f>Sheet1!F584</f>
        <v>45894.692501354199</v>
      </c>
      <c r="H584" s="25">
        <f>Sheet1!B584</f>
        <v>9105851266</v>
      </c>
      <c r="I584" s="37">
        <f t="shared" si="54"/>
        <v>45894.692501354199</v>
      </c>
      <c r="J584" s="25" t="str">
        <f t="shared" si="55"/>
        <v>NKHT2508/03402</v>
      </c>
      <c r="K584" s="77">
        <v>3402</v>
      </c>
      <c r="L584" s="27" t="s">
        <v>25</v>
      </c>
      <c r="M584" s="25" t="str">
        <f>Sheet1!A584</f>
        <v>00415199</v>
      </c>
      <c r="N584" s="28">
        <f t="shared" si="56"/>
        <v>45894.692501354199</v>
      </c>
      <c r="O584" s="25" t="str">
        <f>Sheet1!C584</f>
        <v>WIN-002</v>
      </c>
      <c r="S584" s="25" t="str">
        <f>Sheet1!N584</f>
        <v>2AGV WM+ HNI Số 1, Ngách 22/163 Khuyến L</v>
      </c>
      <c r="V584" s="25" t="str">
        <f t="shared" si="57"/>
        <v>2AGV WM+ HNI Số 1, Ngách 22/163 Khuyến L</v>
      </c>
      <c r="Y584" s="25" t="str">
        <f>Sheet1!X584</f>
        <v>GM500</v>
      </c>
      <c r="AB584" s="24" t="s">
        <v>2229</v>
      </c>
      <c r="AC584" s="24" t="s">
        <v>2230</v>
      </c>
      <c r="AE584" s="29">
        <f>Sheet1!U584</f>
        <v>2</v>
      </c>
      <c r="AG584" s="29">
        <f>Sheet1!T584</f>
        <v>111058</v>
      </c>
      <c r="AH584" s="30">
        <f t="shared" si="58"/>
        <v>222116</v>
      </c>
      <c r="AL584" s="32">
        <v>8</v>
      </c>
      <c r="AN584" s="29">
        <f t="shared" si="59"/>
        <v>17769.28</v>
      </c>
      <c r="AO584" s="33" t="s">
        <v>2231</v>
      </c>
      <c r="AQ584" s="34" t="s">
        <v>2232</v>
      </c>
      <c r="AR584" s="34" t="s">
        <v>2233</v>
      </c>
      <c r="AS584" s="34" t="s">
        <v>2234</v>
      </c>
    </row>
    <row r="585" spans="3:45">
      <c r="C585" s="23" t="str">
        <f>VLOOKUP(O585,'[1]mã đối tượng'!$C:$F,4,0)</f>
        <v>B</v>
      </c>
      <c r="D585" s="24" t="s">
        <v>848</v>
      </c>
      <c r="E585" s="24" t="s">
        <v>24</v>
      </c>
      <c r="F585" s="37">
        <f>Sheet1!E585</f>
        <v>45894.6961758912</v>
      </c>
      <c r="G585" s="37">
        <f>Sheet1!F585</f>
        <v>45894.6961758912</v>
      </c>
      <c r="H585" s="25">
        <f>Sheet1!B585</f>
        <v>9105851316</v>
      </c>
      <c r="I585" s="37">
        <f t="shared" si="54"/>
        <v>45894.6961758912</v>
      </c>
      <c r="J585" s="25" t="str">
        <f t="shared" si="55"/>
        <v>NKHT2508/03403</v>
      </c>
      <c r="K585" s="77">
        <v>3403</v>
      </c>
      <c r="L585" s="27" t="s">
        <v>25</v>
      </c>
      <c r="M585" s="25" t="str">
        <f>Sheet1!A585</f>
        <v>00009704</v>
      </c>
      <c r="N585" s="28">
        <f t="shared" si="56"/>
        <v>45894.6961758912</v>
      </c>
      <c r="O585" s="25" t="str">
        <f>Sheet1!C585</f>
        <v>WIN-029</v>
      </c>
      <c r="S585" s="25" t="str">
        <f>Sheet1!N585</f>
        <v>6976 WM+ VPC 204 Lý Thường Kiệt</v>
      </c>
      <c r="V585" s="25" t="str">
        <f t="shared" si="57"/>
        <v>6976 WM+ VPC 204 Lý Thường Kiệt</v>
      </c>
      <c r="Y585" s="25" t="str">
        <f>Sheet1!X585</f>
        <v>TH200</v>
      </c>
      <c r="AB585" s="24" t="s">
        <v>2229</v>
      </c>
      <c r="AC585" s="24" t="s">
        <v>2230</v>
      </c>
      <c r="AE585" s="29">
        <f>Sheet1!U585</f>
        <v>6</v>
      </c>
      <c r="AG585" s="29">
        <f>Sheet1!T585</f>
        <v>55595</v>
      </c>
      <c r="AH585" s="30">
        <f t="shared" si="58"/>
        <v>333570</v>
      </c>
      <c r="AL585" s="32">
        <v>8</v>
      </c>
      <c r="AN585" s="29">
        <f t="shared" si="59"/>
        <v>26685.600000000002</v>
      </c>
      <c r="AO585" s="33" t="s">
        <v>2231</v>
      </c>
      <c r="AQ585" s="34" t="s">
        <v>2232</v>
      </c>
      <c r="AR585" s="34" t="s">
        <v>2233</v>
      </c>
      <c r="AS585" s="34" t="s">
        <v>2234</v>
      </c>
    </row>
    <row r="586" spans="3:45">
      <c r="C586" s="23" t="str">
        <f>VLOOKUP(O586,'[1]mã đối tượng'!$C:$F,4,0)</f>
        <v>N</v>
      </c>
      <c r="D586" s="24" t="s">
        <v>848</v>
      </c>
      <c r="E586" s="24" t="s">
        <v>24</v>
      </c>
      <c r="F586" s="37">
        <f>Sheet1!E586</f>
        <v>45894.698394247702</v>
      </c>
      <c r="G586" s="37">
        <f>Sheet1!F586</f>
        <v>45894.698394247702</v>
      </c>
      <c r="H586" s="25">
        <f>Sheet1!B586</f>
        <v>9105851363</v>
      </c>
      <c r="I586" s="37">
        <f t="shared" si="54"/>
        <v>45894.698394247702</v>
      </c>
      <c r="J586" s="25" t="str">
        <f t="shared" si="55"/>
        <v>NKHT2508/03404</v>
      </c>
      <c r="K586" s="77">
        <v>3404</v>
      </c>
      <c r="L586" s="27" t="s">
        <v>25</v>
      </c>
      <c r="M586" s="25" t="str">
        <f>Sheet1!A586</f>
        <v>00007349</v>
      </c>
      <c r="N586" s="28">
        <f t="shared" si="56"/>
        <v>45894.698394247702</v>
      </c>
      <c r="O586" s="25" t="str">
        <f>Sheet1!C586</f>
        <v>WIN-021</v>
      </c>
      <c r="S586" s="25" t="str">
        <f>Sheet1!N586</f>
        <v>2AS6 WM+ TTH 26 Hoàng Quốc Việt</v>
      </c>
      <c r="V586" s="25" t="str">
        <f t="shared" si="57"/>
        <v>2AS6 WM+ TTH 26 Hoàng Quốc Việt</v>
      </c>
      <c r="Y586" s="25" t="str">
        <f>Sheet1!X586</f>
        <v>GXD500</v>
      </c>
      <c r="AB586" s="24" t="s">
        <v>2229</v>
      </c>
      <c r="AC586" s="24" t="s">
        <v>2230</v>
      </c>
      <c r="AE586" s="29">
        <f>Sheet1!U586</f>
        <v>1</v>
      </c>
      <c r="AG586" s="29">
        <f>Sheet1!T586</f>
        <v>111606</v>
      </c>
      <c r="AH586" s="30">
        <f t="shared" si="58"/>
        <v>111606</v>
      </c>
      <c r="AL586" s="32">
        <v>8</v>
      </c>
      <c r="AN586" s="29">
        <f t="shared" si="59"/>
        <v>8928.48</v>
      </c>
      <c r="AO586" s="33" t="s">
        <v>2231</v>
      </c>
      <c r="AQ586" s="34" t="s">
        <v>2232</v>
      </c>
      <c r="AR586" s="34" t="s">
        <v>2233</v>
      </c>
      <c r="AS586" s="34" t="s">
        <v>2234</v>
      </c>
    </row>
    <row r="587" spans="3:45">
      <c r="C587" s="23" t="str">
        <f>VLOOKUP(O587,'[1]mã đối tượng'!$C:$F,4,0)</f>
        <v>B</v>
      </c>
      <c r="D587" s="24" t="s">
        <v>848</v>
      </c>
      <c r="E587" s="24" t="s">
        <v>24</v>
      </c>
      <c r="F587" s="37">
        <f>Sheet1!E587</f>
        <v>45894.700617361101</v>
      </c>
      <c r="G587" s="37">
        <f>Sheet1!F587</f>
        <v>45894.700617361101</v>
      </c>
      <c r="H587" s="25">
        <f>Sheet1!B587</f>
        <v>9105851393</v>
      </c>
      <c r="I587" s="37">
        <f t="shared" si="54"/>
        <v>45894.700617361101</v>
      </c>
      <c r="J587" s="25" t="str">
        <f t="shared" si="55"/>
        <v>NKHT2508/03405</v>
      </c>
      <c r="K587" s="77">
        <v>3405</v>
      </c>
      <c r="L587" s="27" t="s">
        <v>25</v>
      </c>
      <c r="M587" s="25" t="str">
        <f>Sheet1!A587</f>
        <v>00025355</v>
      </c>
      <c r="N587" s="28">
        <f t="shared" si="56"/>
        <v>45894.700617361101</v>
      </c>
      <c r="O587" s="25" t="str">
        <f>Sheet1!C587</f>
        <v>WIN-056</v>
      </c>
      <c r="S587" s="25" t="str">
        <f>Sheet1!N587</f>
        <v>5526 WM+ HYN Nhà A CC Phúc Hưng II</v>
      </c>
      <c r="V587" s="25" t="str">
        <f t="shared" si="57"/>
        <v>5526 WM+ HYN Nhà A CC Phúc Hưng II</v>
      </c>
      <c r="Y587" s="25" t="str">
        <f>Sheet1!X587</f>
        <v>CC300</v>
      </c>
      <c r="AB587" s="24" t="s">
        <v>2229</v>
      </c>
      <c r="AC587" s="24" t="s">
        <v>2230</v>
      </c>
      <c r="AE587" s="29">
        <f>Sheet1!U587</f>
        <v>2</v>
      </c>
      <c r="AG587" s="29">
        <f>Sheet1!T587</f>
        <v>74250</v>
      </c>
      <c r="AH587" s="30">
        <f t="shared" si="58"/>
        <v>148500</v>
      </c>
      <c r="AL587" s="32">
        <v>8</v>
      </c>
      <c r="AN587" s="29">
        <f t="shared" si="59"/>
        <v>11880</v>
      </c>
      <c r="AO587" s="33" t="s">
        <v>2231</v>
      </c>
      <c r="AQ587" s="34" t="s">
        <v>2232</v>
      </c>
      <c r="AR587" s="34" t="s">
        <v>2233</v>
      </c>
      <c r="AS587" s="34" t="s">
        <v>2234</v>
      </c>
    </row>
    <row r="588" spans="3:45">
      <c r="C588" s="23" t="str">
        <f>VLOOKUP(O588,'[1]mã đối tượng'!$C:$F,4,0)</f>
        <v>B</v>
      </c>
      <c r="D588" s="24" t="s">
        <v>848</v>
      </c>
      <c r="E588" s="24" t="s">
        <v>24</v>
      </c>
      <c r="F588" s="37">
        <f>Sheet1!E588</f>
        <v>45894.704917361101</v>
      </c>
      <c r="G588" s="37">
        <f>Sheet1!F588</f>
        <v>45894.704917361101</v>
      </c>
      <c r="H588" s="25">
        <f>Sheet1!B588</f>
        <v>9105851425</v>
      </c>
      <c r="I588" s="37">
        <f t="shared" si="54"/>
        <v>45894.704917361101</v>
      </c>
      <c r="J588" s="25" t="str">
        <f t="shared" si="55"/>
        <v>NKHT2508/03406</v>
      </c>
      <c r="K588" s="77">
        <v>3406</v>
      </c>
      <c r="L588" s="27" t="s">
        <v>25</v>
      </c>
      <c r="M588" s="25" t="str">
        <f>Sheet1!A588</f>
        <v>00415252</v>
      </c>
      <c r="N588" s="28">
        <f t="shared" si="56"/>
        <v>45894.704917361101</v>
      </c>
      <c r="O588" s="25" t="str">
        <f>Sheet1!C588</f>
        <v>WIN-002</v>
      </c>
      <c r="S588" s="25" t="str">
        <f>Sheet1!N588</f>
        <v>2215 WM+ HNI 93 ngõ Núi Trúc</v>
      </c>
      <c r="V588" s="25" t="str">
        <f t="shared" si="57"/>
        <v>2215 WM+ HNI 93 ngõ Núi Trúc</v>
      </c>
      <c r="Y588" s="25" t="str">
        <f>Sheet1!X588</f>
        <v>TH200</v>
      </c>
      <c r="AB588" s="24" t="s">
        <v>2229</v>
      </c>
      <c r="AC588" s="24" t="s">
        <v>2230</v>
      </c>
      <c r="AE588" s="29">
        <f>Sheet1!U588</f>
        <v>2</v>
      </c>
      <c r="AG588" s="29">
        <f>Sheet1!T588</f>
        <v>55595</v>
      </c>
      <c r="AH588" s="30">
        <f t="shared" si="58"/>
        <v>111190</v>
      </c>
      <c r="AL588" s="32">
        <v>8</v>
      </c>
      <c r="AN588" s="29">
        <f t="shared" si="59"/>
        <v>8895.2000000000007</v>
      </c>
      <c r="AO588" s="33" t="s">
        <v>2231</v>
      </c>
      <c r="AQ588" s="34" t="s">
        <v>2232</v>
      </c>
      <c r="AR588" s="34" t="s">
        <v>2233</v>
      </c>
      <c r="AS588" s="34" t="s">
        <v>2234</v>
      </c>
    </row>
    <row r="589" spans="3:45">
      <c r="C589" s="23" t="str">
        <f>VLOOKUP(O589,'[1]mã đối tượng'!$C:$F,4,0)</f>
        <v>B</v>
      </c>
      <c r="D589" s="24" t="s">
        <v>848</v>
      </c>
      <c r="E589" s="24" t="s">
        <v>24</v>
      </c>
      <c r="F589" s="37">
        <f>Sheet1!E589</f>
        <v>45894.7069793634</v>
      </c>
      <c r="G589" s="37">
        <f>Sheet1!F589</f>
        <v>45894.7069793634</v>
      </c>
      <c r="H589" s="25">
        <f>Sheet1!B589</f>
        <v>9105851491</v>
      </c>
      <c r="I589" s="37">
        <f t="shared" si="54"/>
        <v>45894.7069793634</v>
      </c>
      <c r="J589" s="25" t="str">
        <f t="shared" si="55"/>
        <v>NKHT2508/03407</v>
      </c>
      <c r="K589" s="77">
        <v>3407</v>
      </c>
      <c r="L589" s="27" t="s">
        <v>25</v>
      </c>
      <c r="M589" s="25" t="str">
        <f>Sheet1!A589</f>
        <v>00016670</v>
      </c>
      <c r="N589" s="28">
        <f t="shared" si="56"/>
        <v>45894.7069793634</v>
      </c>
      <c r="O589" s="25" t="str">
        <f>Sheet1!C589</f>
        <v>WIN-031</v>
      </c>
      <c r="S589" s="25" t="str">
        <f>Sheet1!N589</f>
        <v>6751 WM+ BNH Khu Sơn, Hạp Lĩnh</v>
      </c>
      <c r="V589" s="25" t="str">
        <f t="shared" si="57"/>
        <v>6751 WM+ BNH Khu Sơn, Hạp Lĩnh</v>
      </c>
      <c r="Y589" s="25" t="str">
        <f>Sheet1!X589</f>
        <v>GM500</v>
      </c>
      <c r="AB589" s="24" t="s">
        <v>2229</v>
      </c>
      <c r="AC589" s="24" t="s">
        <v>2230</v>
      </c>
      <c r="AE589" s="29">
        <f>Sheet1!U589</f>
        <v>2</v>
      </c>
      <c r="AG589" s="29">
        <f>Sheet1!T589</f>
        <v>111058</v>
      </c>
      <c r="AH589" s="30">
        <f t="shared" si="58"/>
        <v>222116</v>
      </c>
      <c r="AL589" s="32">
        <v>8</v>
      </c>
      <c r="AN589" s="29">
        <f t="shared" si="59"/>
        <v>17769.28</v>
      </c>
      <c r="AO589" s="33" t="s">
        <v>2231</v>
      </c>
      <c r="AQ589" s="34" t="s">
        <v>2232</v>
      </c>
      <c r="AR589" s="34" t="s">
        <v>2233</v>
      </c>
      <c r="AS589" s="34" t="s">
        <v>2234</v>
      </c>
    </row>
    <row r="590" spans="3:45">
      <c r="C590" s="23" t="str">
        <f>VLOOKUP(O590,'[1]mã đối tượng'!$C:$F,4,0)</f>
        <v>N</v>
      </c>
      <c r="D590" s="24" t="s">
        <v>848</v>
      </c>
      <c r="E590" s="24" t="s">
        <v>24</v>
      </c>
      <c r="F590" s="37">
        <f>Sheet1!E590</f>
        <v>45894.7155200579</v>
      </c>
      <c r="G590" s="37">
        <f>Sheet1!F590</f>
        <v>45894.7155200579</v>
      </c>
      <c r="H590" s="25">
        <f>Sheet1!B590</f>
        <v>9105851544</v>
      </c>
      <c r="I590" s="37">
        <f t="shared" si="54"/>
        <v>45894.7155200579</v>
      </c>
      <c r="J590" s="25" t="str">
        <f t="shared" si="55"/>
        <v>NKHT2508/03408</v>
      </c>
      <c r="K590" s="77">
        <v>3408</v>
      </c>
      <c r="L590" s="27" t="s">
        <v>25</v>
      </c>
      <c r="M590" s="25" t="str">
        <f>Sheet1!A590</f>
        <v>00135668</v>
      </c>
      <c r="N590" s="28">
        <f t="shared" si="56"/>
        <v>45894.7155200579</v>
      </c>
      <c r="O590" s="25" t="str">
        <f>Sheet1!C590</f>
        <v>WIN</v>
      </c>
      <c r="S590" s="25" t="str">
        <f>Sheet1!N590</f>
        <v>2AK7 WIN HCM 66A Đường số 5</v>
      </c>
      <c r="V590" s="25" t="str">
        <f t="shared" si="57"/>
        <v>2AK7 WIN HCM 66A Đường số 5</v>
      </c>
      <c r="Y590" s="25" t="str">
        <f>Sheet1!X590</f>
        <v>MNH250</v>
      </c>
      <c r="AB590" s="24" t="s">
        <v>2229</v>
      </c>
      <c r="AC590" s="24" t="s">
        <v>2230</v>
      </c>
      <c r="AE590" s="29">
        <f>Sheet1!U590</f>
        <v>2</v>
      </c>
      <c r="AG590" s="29">
        <f>Sheet1!T590</f>
        <v>46000</v>
      </c>
      <c r="AH590" s="30">
        <f t="shared" si="58"/>
        <v>92000</v>
      </c>
      <c r="AL590" s="32">
        <v>8</v>
      </c>
      <c r="AN590" s="29">
        <f t="shared" si="59"/>
        <v>7360</v>
      </c>
      <c r="AO590" s="33" t="s">
        <v>2231</v>
      </c>
      <c r="AQ590" s="34" t="s">
        <v>2232</v>
      </c>
      <c r="AR590" s="34" t="s">
        <v>2233</v>
      </c>
      <c r="AS590" s="34" t="s">
        <v>2234</v>
      </c>
    </row>
    <row r="591" spans="3:45">
      <c r="C591" s="23" t="str">
        <f>VLOOKUP(O591,'[1]mã đối tượng'!$C:$F,4,0)</f>
        <v>N</v>
      </c>
      <c r="D591" s="24" t="s">
        <v>848</v>
      </c>
      <c r="E591" s="24" t="s">
        <v>24</v>
      </c>
      <c r="F591" s="37">
        <f>Sheet1!E591</f>
        <v>45894.7155200579</v>
      </c>
      <c r="G591" s="37">
        <f>Sheet1!F591</f>
        <v>45894.7155200579</v>
      </c>
      <c r="H591" s="25">
        <f>Sheet1!B591</f>
        <v>9105851544</v>
      </c>
      <c r="I591" s="37">
        <f t="shared" si="54"/>
        <v>45894.7155200579</v>
      </c>
      <c r="J591" s="25" t="str">
        <f t="shared" si="55"/>
        <v>NKHT2508/03409</v>
      </c>
      <c r="K591" s="77">
        <v>3409</v>
      </c>
      <c r="L591" s="27" t="s">
        <v>25</v>
      </c>
      <c r="M591" s="25" t="str">
        <f>Sheet1!A591</f>
        <v>00135668</v>
      </c>
      <c r="N591" s="28">
        <f t="shared" si="56"/>
        <v>45894.7155200579</v>
      </c>
      <c r="O591" s="25" t="str">
        <f>Sheet1!C591</f>
        <v>WIN</v>
      </c>
      <c r="S591" s="25" t="str">
        <f>Sheet1!N591</f>
        <v>2AK7 WIN HCM 66A Đường số 5</v>
      </c>
      <c r="V591" s="25" t="str">
        <f t="shared" si="57"/>
        <v>2AK7 WIN HCM 66A Đường số 5</v>
      </c>
      <c r="Y591" s="25" t="str">
        <f>Sheet1!X591</f>
        <v>GL250KT</v>
      </c>
      <c r="AB591" s="24" t="s">
        <v>2229</v>
      </c>
      <c r="AC591" s="24" t="s">
        <v>2230</v>
      </c>
      <c r="AE591" s="29">
        <f>Sheet1!U591</f>
        <v>2</v>
      </c>
      <c r="AG591" s="29">
        <f>Sheet1!T591</f>
        <v>49500</v>
      </c>
      <c r="AH591" s="30">
        <f t="shared" si="58"/>
        <v>99000</v>
      </c>
      <c r="AL591" s="32">
        <v>8</v>
      </c>
      <c r="AN591" s="29">
        <f t="shared" si="59"/>
        <v>7920</v>
      </c>
      <c r="AO591" s="33" t="s">
        <v>2231</v>
      </c>
      <c r="AQ591" s="34" t="s">
        <v>2232</v>
      </c>
      <c r="AR591" s="34" t="s">
        <v>2233</v>
      </c>
      <c r="AS591" s="34" t="s">
        <v>2234</v>
      </c>
    </row>
    <row r="592" spans="3:45">
      <c r="C592" s="23" t="str">
        <f>VLOOKUP(O592,'[1]mã đối tượng'!$C:$F,4,0)</f>
        <v>B</v>
      </c>
      <c r="D592" s="24" t="s">
        <v>848</v>
      </c>
      <c r="E592" s="24" t="s">
        <v>24</v>
      </c>
      <c r="F592" s="37">
        <f>Sheet1!E592</f>
        <v>45894.715636111097</v>
      </c>
      <c r="G592" s="37">
        <f>Sheet1!F592</f>
        <v>45894.715636111097</v>
      </c>
      <c r="H592" s="25">
        <f>Sheet1!B592</f>
        <v>9105851546</v>
      </c>
      <c r="I592" s="37">
        <f t="shared" si="54"/>
        <v>45894.715636111097</v>
      </c>
      <c r="J592" s="25" t="str">
        <f t="shared" si="55"/>
        <v>NKHT2508/03410</v>
      </c>
      <c r="K592" s="77">
        <v>3410</v>
      </c>
      <c r="L592" s="27" t="s">
        <v>25</v>
      </c>
      <c r="M592" s="25" t="str">
        <f>Sheet1!A592</f>
        <v>00415300</v>
      </c>
      <c r="N592" s="28">
        <f t="shared" si="56"/>
        <v>45894.715636111097</v>
      </c>
      <c r="O592" s="25" t="str">
        <f>Sheet1!C592</f>
        <v>WIN-002</v>
      </c>
      <c r="S592" s="25" t="str">
        <f>Sheet1!N592</f>
        <v>2ARC WM+ HNI 129 Nam Dư</v>
      </c>
      <c r="V592" s="25" t="str">
        <f t="shared" si="57"/>
        <v>2ARC WM+ HNI 129 Nam Dư</v>
      </c>
      <c r="Y592" s="25" t="str">
        <f>Sheet1!X592</f>
        <v>GM500</v>
      </c>
      <c r="AB592" s="24" t="s">
        <v>2229</v>
      </c>
      <c r="AC592" s="24" t="s">
        <v>2230</v>
      </c>
      <c r="AE592" s="29">
        <f>Sheet1!U592</f>
        <v>3</v>
      </c>
      <c r="AG592" s="29">
        <f>Sheet1!T592</f>
        <v>111058</v>
      </c>
      <c r="AH592" s="30">
        <f t="shared" si="58"/>
        <v>333174</v>
      </c>
      <c r="AL592" s="32">
        <v>8</v>
      </c>
      <c r="AN592" s="29">
        <f t="shared" si="59"/>
        <v>26653.920000000002</v>
      </c>
      <c r="AO592" s="33" t="s">
        <v>2231</v>
      </c>
      <c r="AQ592" s="34" t="s">
        <v>2232</v>
      </c>
      <c r="AR592" s="34" t="s">
        <v>2233</v>
      </c>
      <c r="AS592" s="34" t="s">
        <v>2234</v>
      </c>
    </row>
    <row r="593" spans="3:45">
      <c r="C593" s="23" t="str">
        <f>VLOOKUP(O593,'[1]mã đối tượng'!$C:$F,4,0)</f>
        <v>B</v>
      </c>
      <c r="D593" s="24" t="s">
        <v>848</v>
      </c>
      <c r="E593" s="24" t="s">
        <v>24</v>
      </c>
      <c r="F593" s="37">
        <f>Sheet1!E593</f>
        <v>45894.7211368403</v>
      </c>
      <c r="G593" s="37">
        <f>Sheet1!F593</f>
        <v>45894.7211368403</v>
      </c>
      <c r="H593" s="25">
        <f>Sheet1!B593</f>
        <v>9105851580</v>
      </c>
      <c r="I593" s="37">
        <f t="shared" si="54"/>
        <v>45894.7211368403</v>
      </c>
      <c r="J593" s="25" t="str">
        <f t="shared" si="55"/>
        <v>NKHT2508/03411</v>
      </c>
      <c r="K593" s="77">
        <v>3411</v>
      </c>
      <c r="L593" s="27" t="s">
        <v>25</v>
      </c>
      <c r="M593" s="25" t="str">
        <f>Sheet1!A593</f>
        <v>00030688</v>
      </c>
      <c r="N593" s="28">
        <f t="shared" si="56"/>
        <v>45894.7211368403</v>
      </c>
      <c r="O593" s="25" t="str">
        <f>Sheet1!C593</f>
        <v>WIN-025</v>
      </c>
      <c r="S593" s="25" t="str">
        <f>Sheet1!N593</f>
        <v>5227 WM+ HPG Thôn 4 Xã Kiến Quốc</v>
      </c>
      <c r="V593" s="25" t="str">
        <f t="shared" si="57"/>
        <v>5227 WM+ HPG Thôn 4 Xã Kiến Quốc</v>
      </c>
      <c r="Y593" s="25" t="str">
        <f>Sheet1!X593</f>
        <v>MNH250</v>
      </c>
      <c r="AB593" s="24" t="s">
        <v>2229</v>
      </c>
      <c r="AC593" s="24" t="s">
        <v>2230</v>
      </c>
      <c r="AE593" s="29">
        <f>Sheet1!U593</f>
        <v>2</v>
      </c>
      <c r="AG593" s="29">
        <f>Sheet1!T593</f>
        <v>46000</v>
      </c>
      <c r="AH593" s="30">
        <f t="shared" si="58"/>
        <v>92000</v>
      </c>
      <c r="AL593" s="32">
        <v>8</v>
      </c>
      <c r="AN593" s="29">
        <f t="shared" si="59"/>
        <v>7360</v>
      </c>
      <c r="AO593" s="33" t="s">
        <v>2231</v>
      </c>
      <c r="AQ593" s="34" t="s">
        <v>2232</v>
      </c>
      <c r="AR593" s="34" t="s">
        <v>2233</v>
      </c>
      <c r="AS593" s="34" t="s">
        <v>2234</v>
      </c>
    </row>
    <row r="594" spans="3:45">
      <c r="C594" s="23" t="str">
        <f>VLOOKUP(O594,'[1]mã đối tượng'!$C:$F,4,0)</f>
        <v>N</v>
      </c>
      <c r="D594" s="24" t="s">
        <v>848</v>
      </c>
      <c r="E594" s="24" t="s">
        <v>24</v>
      </c>
      <c r="F594" s="37">
        <f>Sheet1!E594</f>
        <v>45894.724139664402</v>
      </c>
      <c r="G594" s="37">
        <f>Sheet1!F594</f>
        <v>45894.724139664402</v>
      </c>
      <c r="H594" s="25">
        <f>Sheet1!B594</f>
        <v>9105851592</v>
      </c>
      <c r="I594" s="37">
        <f t="shared" si="54"/>
        <v>45894.724139664402</v>
      </c>
      <c r="J594" s="25" t="str">
        <f t="shared" si="55"/>
        <v>NKHT2508/03412</v>
      </c>
      <c r="K594" s="77">
        <v>3412</v>
      </c>
      <c r="L594" s="27" t="s">
        <v>25</v>
      </c>
      <c r="M594" s="25" t="str">
        <f>Sheet1!A594</f>
        <v>00022011</v>
      </c>
      <c r="N594" s="28">
        <f t="shared" si="56"/>
        <v>45894.724139664402</v>
      </c>
      <c r="O594" s="25" t="str">
        <f>Sheet1!C594</f>
        <v>WIN-016</v>
      </c>
      <c r="S594" s="25" t="str">
        <f>Sheet1!N594</f>
        <v>2AM4 WM+ CTO 92 Xô Viết Nghệ Tĩnh</v>
      </c>
      <c r="V594" s="25" t="str">
        <f t="shared" si="57"/>
        <v>2AM4 WM+ CTO 92 Xô Viết Nghệ Tĩnh</v>
      </c>
      <c r="Y594" s="25" t="str">
        <f>Sheet1!X594</f>
        <v>GM500</v>
      </c>
      <c r="AB594" s="24" t="s">
        <v>2229</v>
      </c>
      <c r="AC594" s="24" t="s">
        <v>2230</v>
      </c>
      <c r="AE594" s="29">
        <f>Sheet1!U594</f>
        <v>2</v>
      </c>
      <c r="AG594" s="29">
        <f>Sheet1!T594</f>
        <v>111058</v>
      </c>
      <c r="AH594" s="30">
        <f t="shared" si="58"/>
        <v>222116</v>
      </c>
      <c r="AL594" s="32">
        <v>8</v>
      </c>
      <c r="AN594" s="29">
        <f t="shared" si="59"/>
        <v>17769.28</v>
      </c>
      <c r="AO594" s="33" t="s">
        <v>2231</v>
      </c>
      <c r="AQ594" s="34" t="s">
        <v>2232</v>
      </c>
      <c r="AR594" s="34" t="s">
        <v>2233</v>
      </c>
      <c r="AS594" s="34" t="s">
        <v>2234</v>
      </c>
    </row>
    <row r="595" spans="3:45">
      <c r="C595" s="23" t="str">
        <f>VLOOKUP(O595,'[1]mã đối tượng'!$C:$F,4,0)</f>
        <v>B</v>
      </c>
      <c r="D595" s="24" t="s">
        <v>848</v>
      </c>
      <c r="E595" s="24" t="s">
        <v>24</v>
      </c>
      <c r="F595" s="37">
        <f>Sheet1!E595</f>
        <v>45894.729308831003</v>
      </c>
      <c r="G595" s="37">
        <f>Sheet1!F595</f>
        <v>45894.729308831003</v>
      </c>
      <c r="H595" s="25">
        <f>Sheet1!B595</f>
        <v>9105851603</v>
      </c>
      <c r="I595" s="37">
        <f t="shared" si="54"/>
        <v>45894.729308831003</v>
      </c>
      <c r="J595" s="25" t="str">
        <f t="shared" si="55"/>
        <v>NKHT2508/03413</v>
      </c>
      <c r="K595" s="77">
        <v>3413</v>
      </c>
      <c r="L595" s="27" t="s">
        <v>25</v>
      </c>
      <c r="M595" s="25" t="str">
        <f>Sheet1!A595</f>
        <v>00415318</v>
      </c>
      <c r="N595" s="28">
        <f t="shared" si="56"/>
        <v>45894.729308831003</v>
      </c>
      <c r="O595" s="25" t="str">
        <f>Sheet1!C595</f>
        <v>WIN-002</v>
      </c>
      <c r="S595" s="25" t="str">
        <f>Sheet1!N595</f>
        <v>2AUE WM+ HNI 72 Đường 2 Bãi Thụy</v>
      </c>
      <c r="V595" s="25" t="str">
        <f t="shared" si="57"/>
        <v>2AUE WM+ HNI 72 Đường 2 Bãi Thụy</v>
      </c>
      <c r="Y595" s="25" t="str">
        <f>Sheet1!X595</f>
        <v>GM500</v>
      </c>
      <c r="AB595" s="24" t="s">
        <v>2229</v>
      </c>
      <c r="AC595" s="24" t="s">
        <v>2230</v>
      </c>
      <c r="AE595" s="29">
        <f>Sheet1!U595</f>
        <v>2</v>
      </c>
      <c r="AG595" s="29">
        <f>Sheet1!T595</f>
        <v>111058</v>
      </c>
      <c r="AH595" s="30">
        <f t="shared" si="58"/>
        <v>222116</v>
      </c>
      <c r="AL595" s="32">
        <v>8</v>
      </c>
      <c r="AN595" s="29">
        <f t="shared" si="59"/>
        <v>17769.28</v>
      </c>
      <c r="AO595" s="33" t="s">
        <v>2231</v>
      </c>
      <c r="AQ595" s="34" t="s">
        <v>2232</v>
      </c>
      <c r="AR595" s="34" t="s">
        <v>2233</v>
      </c>
      <c r="AS595" s="34" t="s">
        <v>2234</v>
      </c>
    </row>
    <row r="596" spans="3:45">
      <c r="C596" s="23" t="str">
        <f>VLOOKUP(O596,'[1]mã đối tượng'!$C:$F,4,0)</f>
        <v>N</v>
      </c>
      <c r="D596" s="24" t="s">
        <v>848</v>
      </c>
      <c r="E596" s="24" t="s">
        <v>24</v>
      </c>
      <c r="F596" s="37">
        <f>Sheet1!E596</f>
        <v>45894.729805289397</v>
      </c>
      <c r="G596" s="37">
        <f>Sheet1!F596</f>
        <v>45894.729805289397</v>
      </c>
      <c r="H596" s="25">
        <f>Sheet1!B596</f>
        <v>9105851625</v>
      </c>
      <c r="I596" s="37">
        <f t="shared" si="54"/>
        <v>45894.729805289397</v>
      </c>
      <c r="J596" s="25" t="str">
        <f t="shared" si="55"/>
        <v>NKHT2508/03414</v>
      </c>
      <c r="K596" s="77">
        <v>3414</v>
      </c>
      <c r="L596" s="27" t="s">
        <v>25</v>
      </c>
      <c r="M596" s="25" t="str">
        <f>Sheet1!A596</f>
        <v>00068256</v>
      </c>
      <c r="N596" s="28">
        <f t="shared" si="56"/>
        <v>45894.729805289397</v>
      </c>
      <c r="O596" s="25" t="str">
        <f>Sheet1!C596</f>
        <v>WIN-009</v>
      </c>
      <c r="S596" s="25" t="str">
        <f>Sheet1!N596</f>
        <v>5421 WM+ DNG 124 Nguyễn Đức Trung</v>
      </c>
      <c r="V596" s="25" t="str">
        <f t="shared" si="57"/>
        <v>5421 WM+ DNG 124 Nguyễn Đức Trung</v>
      </c>
      <c r="Y596" s="25" t="str">
        <f>Sheet1!X596</f>
        <v>TH200</v>
      </c>
      <c r="AB596" s="24" t="s">
        <v>2229</v>
      </c>
      <c r="AC596" s="24" t="s">
        <v>2230</v>
      </c>
      <c r="AE596" s="29">
        <f>Sheet1!U596</f>
        <v>1</v>
      </c>
      <c r="AG596" s="29">
        <f>Sheet1!T596</f>
        <v>55595</v>
      </c>
      <c r="AH596" s="30">
        <f t="shared" si="58"/>
        <v>55595</v>
      </c>
      <c r="AL596" s="32">
        <v>8</v>
      </c>
      <c r="AN596" s="29">
        <f t="shared" si="59"/>
        <v>4447.6000000000004</v>
      </c>
      <c r="AO596" s="33" t="s">
        <v>2231</v>
      </c>
      <c r="AQ596" s="34" t="s">
        <v>2232</v>
      </c>
      <c r="AR596" s="34" t="s">
        <v>2233</v>
      </c>
      <c r="AS596" s="34" t="s">
        <v>2234</v>
      </c>
    </row>
    <row r="597" spans="3:45">
      <c r="C597" s="23" t="str">
        <f>VLOOKUP(O597,'[1]mã đối tượng'!$C:$F,4,0)</f>
        <v>N</v>
      </c>
      <c r="D597" s="24" t="s">
        <v>848</v>
      </c>
      <c r="E597" s="24" t="s">
        <v>24</v>
      </c>
      <c r="F597" s="37">
        <f>Sheet1!E597</f>
        <v>45894.731017245402</v>
      </c>
      <c r="G597" s="37">
        <f>Sheet1!F597</f>
        <v>45894.731017245402</v>
      </c>
      <c r="H597" s="25">
        <f>Sheet1!B597</f>
        <v>9105851632</v>
      </c>
      <c r="I597" s="37">
        <f t="shared" si="54"/>
        <v>45894.731017245402</v>
      </c>
      <c r="J597" s="25" t="str">
        <f t="shared" si="55"/>
        <v>NKHT2508/03415</v>
      </c>
      <c r="K597" s="77">
        <v>3415</v>
      </c>
      <c r="L597" s="27" t="s">
        <v>25</v>
      </c>
      <c r="M597" s="25" t="str">
        <f>Sheet1!A597</f>
        <v>00135677</v>
      </c>
      <c r="N597" s="28">
        <f t="shared" si="56"/>
        <v>45894.731017245402</v>
      </c>
      <c r="O597" s="25" t="str">
        <f>Sheet1!C597</f>
        <v>WIN</v>
      </c>
      <c r="S597" s="25" t="str">
        <f>Sheet1!N597</f>
        <v>2446 WM+ HCM 94 Trần Văn Dư</v>
      </c>
      <c r="V597" s="25" t="str">
        <f t="shared" si="57"/>
        <v>2446 WM+ HCM 94 Trần Văn Dư</v>
      </c>
      <c r="Y597" s="25" t="str">
        <f>Sheet1!X597</f>
        <v>GM500</v>
      </c>
      <c r="AB597" s="24" t="s">
        <v>2229</v>
      </c>
      <c r="AC597" s="24" t="s">
        <v>2230</v>
      </c>
      <c r="AE597" s="29">
        <f>Sheet1!U597</f>
        <v>2</v>
      </c>
      <c r="AG597" s="29">
        <f>Sheet1!T597</f>
        <v>111058</v>
      </c>
      <c r="AH597" s="30">
        <f t="shared" si="58"/>
        <v>222116</v>
      </c>
      <c r="AL597" s="32">
        <v>8</v>
      </c>
      <c r="AN597" s="29">
        <f t="shared" si="59"/>
        <v>17769.28</v>
      </c>
      <c r="AO597" s="33" t="s">
        <v>2231</v>
      </c>
      <c r="AQ597" s="34" t="s">
        <v>2232</v>
      </c>
      <c r="AR597" s="34" t="s">
        <v>2233</v>
      </c>
      <c r="AS597" s="34" t="s">
        <v>2234</v>
      </c>
    </row>
    <row r="598" spans="3:45">
      <c r="C598" s="23" t="str">
        <f>VLOOKUP(O598,'[1]mã đối tượng'!$C:$F,4,0)</f>
        <v>N</v>
      </c>
      <c r="D598" s="24" t="s">
        <v>848</v>
      </c>
      <c r="E598" s="24" t="s">
        <v>24</v>
      </c>
      <c r="F598" s="37">
        <f>Sheet1!E598</f>
        <v>45894.731017245402</v>
      </c>
      <c r="G598" s="37">
        <f>Sheet1!F598</f>
        <v>45894.731017245402</v>
      </c>
      <c r="H598" s="25">
        <f>Sheet1!B598</f>
        <v>9105851632</v>
      </c>
      <c r="I598" s="37">
        <f t="shared" si="54"/>
        <v>45894.731017245402</v>
      </c>
      <c r="J598" s="25" t="str">
        <f t="shared" si="55"/>
        <v>NKHT2508/03416</v>
      </c>
      <c r="K598" s="77">
        <v>3416</v>
      </c>
      <c r="L598" s="27" t="s">
        <v>25</v>
      </c>
      <c r="M598" s="25" t="str">
        <f>Sheet1!A598</f>
        <v>00135677</v>
      </c>
      <c r="N598" s="28">
        <f t="shared" si="56"/>
        <v>45894.731017245402</v>
      </c>
      <c r="O598" s="25" t="str">
        <f>Sheet1!C598</f>
        <v>WIN</v>
      </c>
      <c r="S598" s="25" t="str">
        <f>Sheet1!N598</f>
        <v>2446 WM+ HCM 94 Trần Văn Dư</v>
      </c>
      <c r="V598" s="25" t="str">
        <f t="shared" si="57"/>
        <v>2446 WM+ HCM 94 Trần Văn Dư</v>
      </c>
      <c r="Y598" s="25" t="str">
        <f>Sheet1!X598</f>
        <v>CC300</v>
      </c>
      <c r="AB598" s="24" t="s">
        <v>2229</v>
      </c>
      <c r="AC598" s="24" t="s">
        <v>2230</v>
      </c>
      <c r="AE598" s="29">
        <f>Sheet1!U598</f>
        <v>2</v>
      </c>
      <c r="AG598" s="29">
        <f>Sheet1!T598</f>
        <v>74250</v>
      </c>
      <c r="AH598" s="30">
        <f t="shared" si="58"/>
        <v>148500</v>
      </c>
      <c r="AL598" s="32">
        <v>8</v>
      </c>
      <c r="AN598" s="29">
        <f t="shared" si="59"/>
        <v>11880</v>
      </c>
      <c r="AO598" s="33" t="s">
        <v>2231</v>
      </c>
      <c r="AQ598" s="34" t="s">
        <v>2232</v>
      </c>
      <c r="AR598" s="34" t="s">
        <v>2233</v>
      </c>
      <c r="AS598" s="34" t="s">
        <v>2234</v>
      </c>
    </row>
    <row r="599" spans="3:45">
      <c r="C599" s="23" t="str">
        <f>VLOOKUP(O599,'[1]mã đối tượng'!$C:$F,4,0)</f>
        <v>N</v>
      </c>
      <c r="D599" s="24" t="s">
        <v>848</v>
      </c>
      <c r="E599" s="24" t="s">
        <v>24</v>
      </c>
      <c r="F599" s="37">
        <f>Sheet1!E599</f>
        <v>45894.731017245402</v>
      </c>
      <c r="G599" s="37">
        <f>Sheet1!F599</f>
        <v>45894.731017245402</v>
      </c>
      <c r="H599" s="25">
        <f>Sheet1!B599</f>
        <v>9105851632</v>
      </c>
      <c r="I599" s="37">
        <f t="shared" si="54"/>
        <v>45894.731017245402</v>
      </c>
      <c r="J599" s="25" t="str">
        <f t="shared" si="55"/>
        <v>NKHT2508/03417</v>
      </c>
      <c r="K599" s="77">
        <v>3417</v>
      </c>
      <c r="L599" s="27" t="s">
        <v>25</v>
      </c>
      <c r="M599" s="25" t="str">
        <f>Sheet1!A599</f>
        <v>00135677</v>
      </c>
      <c r="N599" s="28">
        <f t="shared" si="56"/>
        <v>45894.731017245402</v>
      </c>
      <c r="O599" s="25" t="str">
        <f>Sheet1!C599</f>
        <v>WIN</v>
      </c>
      <c r="S599" s="25" t="str">
        <f>Sheet1!N599</f>
        <v>2446 WM+ HCM 94 Trần Văn Dư</v>
      </c>
      <c r="V599" s="25" t="str">
        <f t="shared" si="57"/>
        <v>2446 WM+ HCM 94 Trần Văn Dư</v>
      </c>
      <c r="Y599" s="25" t="str">
        <f>Sheet1!X599</f>
        <v>GTLX250G</v>
      </c>
      <c r="AB599" s="24" t="s">
        <v>2229</v>
      </c>
      <c r="AC599" s="24" t="s">
        <v>2230</v>
      </c>
      <c r="AE599" s="29">
        <f>Sheet1!U599</f>
        <v>4</v>
      </c>
      <c r="AG599" s="29">
        <f>Sheet1!T599</f>
        <v>50182</v>
      </c>
      <c r="AH599" s="30">
        <f t="shared" si="58"/>
        <v>200728</v>
      </c>
      <c r="AL599" s="32">
        <v>8</v>
      </c>
      <c r="AN599" s="29">
        <f t="shared" si="59"/>
        <v>16058.24</v>
      </c>
      <c r="AO599" s="33" t="s">
        <v>2231</v>
      </c>
      <c r="AQ599" s="34" t="s">
        <v>2232</v>
      </c>
      <c r="AR599" s="34" t="s">
        <v>2233</v>
      </c>
      <c r="AS599" s="34" t="s">
        <v>2234</v>
      </c>
    </row>
    <row r="600" spans="3:45">
      <c r="C600" s="23" t="str">
        <f>VLOOKUP(O600,'[1]mã đối tượng'!$C:$F,4,0)</f>
        <v>N</v>
      </c>
      <c r="D600" s="24" t="s">
        <v>848</v>
      </c>
      <c r="E600" s="24" t="s">
        <v>24</v>
      </c>
      <c r="F600" s="37">
        <f>Sheet1!E600</f>
        <v>45894.731017245402</v>
      </c>
      <c r="G600" s="37">
        <f>Sheet1!F600</f>
        <v>45894.731017245402</v>
      </c>
      <c r="H600" s="25">
        <f>Sheet1!B600</f>
        <v>9105851632</v>
      </c>
      <c r="I600" s="37">
        <f t="shared" si="54"/>
        <v>45894.731017245402</v>
      </c>
      <c r="J600" s="25" t="str">
        <f t="shared" si="55"/>
        <v>NKHT2508/03418</v>
      </c>
      <c r="K600" s="77">
        <v>3418</v>
      </c>
      <c r="L600" s="27" t="s">
        <v>25</v>
      </c>
      <c r="M600" s="25" t="str">
        <f>Sheet1!A600</f>
        <v>00135677</v>
      </c>
      <c r="N600" s="28">
        <f t="shared" si="56"/>
        <v>45894.731017245402</v>
      </c>
      <c r="O600" s="25" t="str">
        <f>Sheet1!C600</f>
        <v>WIN</v>
      </c>
      <c r="S600" s="25" t="str">
        <f>Sheet1!N600</f>
        <v>2446 WM+ HCM 94 Trần Văn Dư</v>
      </c>
      <c r="V600" s="25" t="str">
        <f t="shared" si="57"/>
        <v>2446 WM+ HCM 94 Trần Văn Dư</v>
      </c>
      <c r="Y600" s="25" t="str">
        <f>Sheet1!X600</f>
        <v>TH200</v>
      </c>
      <c r="AB600" s="24" t="s">
        <v>2229</v>
      </c>
      <c r="AC600" s="24" t="s">
        <v>2230</v>
      </c>
      <c r="AE600" s="29">
        <f>Sheet1!U600</f>
        <v>1</v>
      </c>
      <c r="AG600" s="29">
        <f>Sheet1!T600</f>
        <v>55595</v>
      </c>
      <c r="AH600" s="30">
        <f t="shared" si="58"/>
        <v>55595</v>
      </c>
      <c r="AL600" s="32">
        <v>8</v>
      </c>
      <c r="AN600" s="29">
        <f t="shared" si="59"/>
        <v>4447.6000000000004</v>
      </c>
      <c r="AO600" s="33" t="s">
        <v>2231</v>
      </c>
      <c r="AQ600" s="34" t="s">
        <v>2232</v>
      </c>
      <c r="AR600" s="34" t="s">
        <v>2233</v>
      </c>
      <c r="AS600" s="34" t="s">
        <v>2234</v>
      </c>
    </row>
    <row r="601" spans="3:45">
      <c r="C601" s="23" t="str">
        <f>VLOOKUP(O601,'[1]mã đối tượng'!$C:$F,4,0)</f>
        <v>N</v>
      </c>
      <c r="D601" s="24" t="s">
        <v>848</v>
      </c>
      <c r="E601" s="24" t="s">
        <v>24</v>
      </c>
      <c r="F601" s="37">
        <f>Sheet1!E601</f>
        <v>45894.731017245402</v>
      </c>
      <c r="G601" s="37">
        <f>Sheet1!F601</f>
        <v>45894.731017245402</v>
      </c>
      <c r="H601" s="25">
        <f>Sheet1!B601</f>
        <v>9105851632</v>
      </c>
      <c r="I601" s="37">
        <f t="shared" si="54"/>
        <v>45894.731017245402</v>
      </c>
      <c r="J601" s="25" t="str">
        <f t="shared" si="55"/>
        <v>NKHT2508/03419</v>
      </c>
      <c r="K601" s="77">
        <v>3419</v>
      </c>
      <c r="L601" s="27" t="s">
        <v>25</v>
      </c>
      <c r="M601" s="25" t="str">
        <f>Sheet1!A601</f>
        <v>00135677</v>
      </c>
      <c r="N601" s="28">
        <f t="shared" si="56"/>
        <v>45894.731017245402</v>
      </c>
      <c r="O601" s="25" t="str">
        <f>Sheet1!C601</f>
        <v>WIN</v>
      </c>
      <c r="S601" s="25" t="str">
        <f>Sheet1!N601</f>
        <v>2446 WM+ HCM 94 Trần Văn Dư</v>
      </c>
      <c r="V601" s="25" t="str">
        <f t="shared" si="57"/>
        <v>2446 WM+ HCM 94 Trần Văn Dư</v>
      </c>
      <c r="Y601" s="25" t="str">
        <f>Sheet1!X601</f>
        <v>CGM300</v>
      </c>
      <c r="AB601" s="24" t="s">
        <v>2229</v>
      </c>
      <c r="AC601" s="24" t="s">
        <v>2230</v>
      </c>
      <c r="AE601" s="29">
        <f>Sheet1!U601</f>
        <v>1</v>
      </c>
      <c r="AG601" s="29">
        <f>Sheet1!T601</f>
        <v>73431</v>
      </c>
      <c r="AH601" s="30">
        <f t="shared" si="58"/>
        <v>73431</v>
      </c>
      <c r="AL601" s="32">
        <v>8</v>
      </c>
      <c r="AN601" s="29">
        <f t="shared" si="59"/>
        <v>5874.4800000000005</v>
      </c>
      <c r="AO601" s="33" t="s">
        <v>2231</v>
      </c>
      <c r="AQ601" s="34" t="s">
        <v>2232</v>
      </c>
      <c r="AR601" s="34" t="s">
        <v>2233</v>
      </c>
      <c r="AS601" s="34" t="s">
        <v>2234</v>
      </c>
    </row>
    <row r="602" spans="3:45">
      <c r="C602" s="23" t="str">
        <f>VLOOKUP(O602,'[1]mã đối tượng'!$C:$F,4,0)</f>
        <v>B</v>
      </c>
      <c r="D602" s="24" t="s">
        <v>848</v>
      </c>
      <c r="E602" s="24" t="s">
        <v>24</v>
      </c>
      <c r="F602" s="37">
        <f>Sheet1!E602</f>
        <v>45894.732974919003</v>
      </c>
      <c r="G602" s="37">
        <f>Sheet1!F602</f>
        <v>45894.732974919003</v>
      </c>
      <c r="H602" s="25">
        <f>Sheet1!B602</f>
        <v>9105851689</v>
      </c>
      <c r="I602" s="37">
        <f t="shared" si="54"/>
        <v>45894.732974919003</v>
      </c>
      <c r="J602" s="25" t="str">
        <f t="shared" si="55"/>
        <v>NKHT2508/03420</v>
      </c>
      <c r="K602" s="77">
        <v>3420</v>
      </c>
      <c r="L602" s="27" t="s">
        <v>25</v>
      </c>
      <c r="M602" s="25" t="str">
        <f>Sheet1!A602</f>
        <v>00415359</v>
      </c>
      <c r="N602" s="28">
        <f t="shared" si="56"/>
        <v>45894.732974919003</v>
      </c>
      <c r="O602" s="25" t="str">
        <f>Sheet1!C602</f>
        <v>WIN-002</v>
      </c>
      <c r="S602" s="25" t="str">
        <f>Sheet1!N602</f>
        <v>6050 WM+ HNI 188 Quảng Oai</v>
      </c>
      <c r="V602" s="25" t="str">
        <f t="shared" si="57"/>
        <v>6050 WM+ HNI 188 Quảng Oai</v>
      </c>
      <c r="Y602" s="25" t="str">
        <f>Sheet1!X602</f>
        <v>MNH250</v>
      </c>
      <c r="AB602" s="24" t="s">
        <v>2229</v>
      </c>
      <c r="AC602" s="24" t="s">
        <v>2230</v>
      </c>
      <c r="AE602" s="29">
        <f>Sheet1!U602</f>
        <v>1</v>
      </c>
      <c r="AG602" s="29">
        <f>Sheet1!T602</f>
        <v>46000</v>
      </c>
      <c r="AH602" s="30">
        <f t="shared" si="58"/>
        <v>46000</v>
      </c>
      <c r="AL602" s="32">
        <v>8</v>
      </c>
      <c r="AN602" s="29">
        <f t="shared" si="59"/>
        <v>3680</v>
      </c>
      <c r="AO602" s="33" t="s">
        <v>2231</v>
      </c>
      <c r="AQ602" s="34" t="s">
        <v>2232</v>
      </c>
      <c r="AR602" s="34" t="s">
        <v>2233</v>
      </c>
      <c r="AS602" s="34" t="s">
        <v>2234</v>
      </c>
    </row>
    <row r="603" spans="3:45">
      <c r="C603" s="23" t="str">
        <f>VLOOKUP(O603,'[1]mã đối tượng'!$C:$F,4,0)</f>
        <v>B</v>
      </c>
      <c r="D603" s="24" t="s">
        <v>848</v>
      </c>
      <c r="E603" s="24" t="s">
        <v>24</v>
      </c>
      <c r="F603" s="37">
        <f>Sheet1!E603</f>
        <v>45894.736028587999</v>
      </c>
      <c r="G603" s="37">
        <f>Sheet1!F603</f>
        <v>45894.736028587999</v>
      </c>
      <c r="H603" s="25">
        <f>Sheet1!B603</f>
        <v>9105851710</v>
      </c>
      <c r="I603" s="37">
        <f t="shared" si="54"/>
        <v>45894.736028587999</v>
      </c>
      <c r="J603" s="25" t="str">
        <f t="shared" si="55"/>
        <v>NKHT2508/03421</v>
      </c>
      <c r="K603" s="77">
        <v>3421</v>
      </c>
      <c r="L603" s="27" t="s">
        <v>25</v>
      </c>
      <c r="M603" s="25" t="str">
        <f>Sheet1!A603</f>
        <v>00415366</v>
      </c>
      <c r="N603" s="28">
        <f t="shared" si="56"/>
        <v>45894.736028587999</v>
      </c>
      <c r="O603" s="25" t="str">
        <f>Sheet1!C603</f>
        <v>WIN-002</v>
      </c>
      <c r="S603" s="25" t="str">
        <f>Sheet1!N603</f>
        <v>3057 WM+ HNI P05 Park Hill</v>
      </c>
      <c r="V603" s="25" t="str">
        <f t="shared" si="57"/>
        <v>3057 WM+ HNI P05 Park Hill</v>
      </c>
      <c r="Y603" s="25" t="str">
        <f>Sheet1!X603</f>
        <v>CN300</v>
      </c>
      <c r="AB603" s="24" t="s">
        <v>2229</v>
      </c>
      <c r="AC603" s="24" t="s">
        <v>2230</v>
      </c>
      <c r="AE603" s="29">
        <f>Sheet1!U603</f>
        <v>2</v>
      </c>
      <c r="AG603" s="29">
        <f>Sheet1!T603</f>
        <v>70950</v>
      </c>
      <c r="AH603" s="30">
        <f t="shared" si="58"/>
        <v>141900</v>
      </c>
      <c r="AL603" s="32">
        <v>8</v>
      </c>
      <c r="AN603" s="29">
        <f t="shared" si="59"/>
        <v>11352</v>
      </c>
      <c r="AO603" s="33" t="s">
        <v>2231</v>
      </c>
      <c r="AQ603" s="34" t="s">
        <v>2232</v>
      </c>
      <c r="AR603" s="34" t="s">
        <v>2233</v>
      </c>
      <c r="AS603" s="34" t="s">
        <v>2234</v>
      </c>
    </row>
    <row r="604" spans="3:45">
      <c r="C604" s="23" t="str">
        <f>VLOOKUP(O604,'[1]mã đối tượng'!$C:$F,4,0)</f>
        <v>B</v>
      </c>
      <c r="D604" s="24" t="s">
        <v>848</v>
      </c>
      <c r="E604" s="24" t="s">
        <v>24</v>
      </c>
      <c r="F604" s="37">
        <f>Sheet1!E604</f>
        <v>45894.743350034703</v>
      </c>
      <c r="G604" s="37">
        <f>Sheet1!F604</f>
        <v>45894.743350034703</v>
      </c>
      <c r="H604" s="25">
        <f>Sheet1!B604</f>
        <v>9105851768</v>
      </c>
      <c r="I604" s="37">
        <f t="shared" si="54"/>
        <v>45894.743350034703</v>
      </c>
      <c r="J604" s="25" t="str">
        <f t="shared" si="55"/>
        <v>NKHT2508/03422</v>
      </c>
      <c r="K604" s="77">
        <v>3422</v>
      </c>
      <c r="L604" s="27" t="s">
        <v>25</v>
      </c>
      <c r="M604" s="25" t="str">
        <f>Sheet1!A604</f>
        <v>00008446</v>
      </c>
      <c r="N604" s="28">
        <f t="shared" si="56"/>
        <v>45894.743350034703</v>
      </c>
      <c r="O604" s="25" t="str">
        <f>Sheet1!C604</f>
        <v>WIN-065</v>
      </c>
      <c r="S604" s="25" t="str">
        <f>Sheet1!N604</f>
        <v>5992 WM+ BGG Phố Hoa, Trung Tâm</v>
      </c>
      <c r="V604" s="25" t="str">
        <f t="shared" si="57"/>
        <v>5992 WM+ BGG Phố Hoa, Trung Tâm</v>
      </c>
      <c r="Y604" s="25" t="str">
        <f>Sheet1!X604</f>
        <v>GTLX250G</v>
      </c>
      <c r="AB604" s="24" t="s">
        <v>2229</v>
      </c>
      <c r="AC604" s="24" t="s">
        <v>2230</v>
      </c>
      <c r="AE604" s="29">
        <f>Sheet1!U604</f>
        <v>2</v>
      </c>
      <c r="AG604" s="29">
        <f>Sheet1!T604</f>
        <v>50182</v>
      </c>
      <c r="AH604" s="30">
        <f t="shared" si="58"/>
        <v>100364</v>
      </c>
      <c r="AL604" s="32">
        <v>8</v>
      </c>
      <c r="AN604" s="29">
        <f t="shared" si="59"/>
        <v>8029.12</v>
      </c>
      <c r="AO604" s="33" t="s">
        <v>2231</v>
      </c>
      <c r="AQ604" s="34" t="s">
        <v>2232</v>
      </c>
      <c r="AR604" s="34" t="s">
        <v>2233</v>
      </c>
      <c r="AS604" s="34" t="s">
        <v>2234</v>
      </c>
    </row>
    <row r="605" spans="3:45">
      <c r="C605" s="23" t="str">
        <f>VLOOKUP(O605,'[1]mã đối tượng'!$C:$F,4,0)</f>
        <v>B</v>
      </c>
      <c r="D605" s="24" t="s">
        <v>848</v>
      </c>
      <c r="E605" s="24" t="s">
        <v>24</v>
      </c>
      <c r="F605" s="37">
        <f>Sheet1!E605</f>
        <v>45894.743350034703</v>
      </c>
      <c r="G605" s="37">
        <f>Sheet1!F605</f>
        <v>45894.743350034703</v>
      </c>
      <c r="H605" s="25">
        <f>Sheet1!B605</f>
        <v>9105851768</v>
      </c>
      <c r="I605" s="37">
        <f t="shared" si="54"/>
        <v>45894.743350034703</v>
      </c>
      <c r="J605" s="25" t="str">
        <f t="shared" si="55"/>
        <v>NKHT2508/03423</v>
      </c>
      <c r="K605" s="77">
        <v>3423</v>
      </c>
      <c r="L605" s="27" t="s">
        <v>25</v>
      </c>
      <c r="M605" s="25" t="str">
        <f>Sheet1!A605</f>
        <v>00008446</v>
      </c>
      <c r="N605" s="28">
        <f t="shared" si="56"/>
        <v>45894.743350034703</v>
      </c>
      <c r="O605" s="25" t="str">
        <f>Sheet1!C605</f>
        <v>WIN-065</v>
      </c>
      <c r="S605" s="25" t="str">
        <f>Sheet1!N605</f>
        <v>5992 WM+ BGG Phố Hoa, Trung Tâm</v>
      </c>
      <c r="V605" s="25" t="str">
        <f t="shared" si="57"/>
        <v>5992 WM+ BGG Phố Hoa, Trung Tâm</v>
      </c>
      <c r="Y605" s="25" t="str">
        <f>Sheet1!X605</f>
        <v>GM500</v>
      </c>
      <c r="AB605" s="24" t="s">
        <v>2229</v>
      </c>
      <c r="AC605" s="24" t="s">
        <v>2230</v>
      </c>
      <c r="AE605" s="29">
        <f>Sheet1!U605</f>
        <v>2</v>
      </c>
      <c r="AG605" s="29">
        <f>Sheet1!T605</f>
        <v>111058</v>
      </c>
      <c r="AH605" s="30">
        <f t="shared" si="58"/>
        <v>222116</v>
      </c>
      <c r="AL605" s="32">
        <v>8</v>
      </c>
      <c r="AN605" s="29">
        <f t="shared" si="59"/>
        <v>17769.28</v>
      </c>
      <c r="AO605" s="33" t="s">
        <v>2231</v>
      </c>
      <c r="AQ605" s="34" t="s">
        <v>2232</v>
      </c>
      <c r="AR605" s="34" t="s">
        <v>2233</v>
      </c>
      <c r="AS605" s="34" t="s">
        <v>2234</v>
      </c>
    </row>
    <row r="606" spans="3:45">
      <c r="C606" s="23" t="str">
        <f>VLOOKUP(O606,'[1]mã đối tượng'!$C:$F,4,0)</f>
        <v>B</v>
      </c>
      <c r="D606" s="24" t="s">
        <v>848</v>
      </c>
      <c r="E606" s="24" t="s">
        <v>24</v>
      </c>
      <c r="F606" s="37">
        <f>Sheet1!E606</f>
        <v>45894.749471377298</v>
      </c>
      <c r="G606" s="37">
        <f>Sheet1!F606</f>
        <v>45894.749471377298</v>
      </c>
      <c r="H606" s="25">
        <f>Sheet1!B606</f>
        <v>9105851818</v>
      </c>
      <c r="I606" s="37">
        <f t="shared" si="54"/>
        <v>45894.749471377298</v>
      </c>
      <c r="J606" s="25" t="str">
        <f t="shared" si="55"/>
        <v>NKHT2508/03424</v>
      </c>
      <c r="K606" s="77">
        <v>3424</v>
      </c>
      <c r="L606" s="27" t="s">
        <v>25</v>
      </c>
      <c r="M606" s="25" t="str">
        <f>Sheet1!A606</f>
        <v>00415407</v>
      </c>
      <c r="N606" s="28">
        <f t="shared" si="56"/>
        <v>45894.749471377298</v>
      </c>
      <c r="O606" s="25" t="str">
        <f>Sheet1!C606</f>
        <v>WIN-002</v>
      </c>
      <c r="S606" s="25" t="str">
        <f>Sheet1!N606</f>
        <v>5369 WM+ HNI Khu Phố, TT Liên Quan</v>
      </c>
      <c r="V606" s="25" t="str">
        <f t="shared" si="57"/>
        <v>5369 WM+ HNI Khu Phố, TT Liên Quan</v>
      </c>
      <c r="Y606" s="25" t="str">
        <f>Sheet1!X606</f>
        <v>GM500</v>
      </c>
      <c r="AB606" s="24" t="s">
        <v>2229</v>
      </c>
      <c r="AC606" s="24" t="s">
        <v>2230</v>
      </c>
      <c r="AE606" s="29">
        <f>Sheet1!U606</f>
        <v>7</v>
      </c>
      <c r="AG606" s="29">
        <f>Sheet1!T606</f>
        <v>111058</v>
      </c>
      <c r="AH606" s="30">
        <f t="shared" si="58"/>
        <v>777406</v>
      </c>
      <c r="AL606" s="32">
        <v>8</v>
      </c>
      <c r="AN606" s="29">
        <f t="shared" si="59"/>
        <v>62192.480000000003</v>
      </c>
      <c r="AO606" s="33" t="s">
        <v>2231</v>
      </c>
      <c r="AQ606" s="34" t="s">
        <v>2232</v>
      </c>
      <c r="AR606" s="34" t="s">
        <v>2233</v>
      </c>
      <c r="AS606" s="34" t="s">
        <v>2234</v>
      </c>
    </row>
    <row r="607" spans="3:45">
      <c r="C607" s="23" t="str">
        <f>VLOOKUP(O607,'[1]mã đối tượng'!$C:$F,4,0)</f>
        <v>N</v>
      </c>
      <c r="D607" s="24" t="s">
        <v>848</v>
      </c>
      <c r="E607" s="24" t="s">
        <v>24</v>
      </c>
      <c r="F607" s="37">
        <f>Sheet1!E607</f>
        <v>45894.754592511599</v>
      </c>
      <c r="G607" s="37">
        <f>Sheet1!F607</f>
        <v>45894.754592511599</v>
      </c>
      <c r="H607" s="25">
        <f>Sheet1!B607</f>
        <v>9105851816</v>
      </c>
      <c r="I607" s="37">
        <f t="shared" si="54"/>
        <v>45894.754592511599</v>
      </c>
      <c r="J607" s="25" t="str">
        <f t="shared" si="55"/>
        <v>NKHT2508/03425</v>
      </c>
      <c r="K607" s="77">
        <v>3425</v>
      </c>
      <c r="L607" s="27" t="s">
        <v>25</v>
      </c>
      <c r="M607" s="25" t="str">
        <f>Sheet1!A607</f>
        <v>00068275</v>
      </c>
      <c r="N607" s="28">
        <f t="shared" si="56"/>
        <v>45894.754592511599</v>
      </c>
      <c r="O607" s="25" t="str">
        <f>Sheet1!C607</f>
        <v>WIN-009</v>
      </c>
      <c r="S607" s="25" t="str">
        <f>Sheet1!N607</f>
        <v>4528 WM+ DNG 140 Lý Thái Tổ</v>
      </c>
      <c r="V607" s="25" t="str">
        <f t="shared" si="57"/>
        <v>4528 WM+ DNG 140 Lý Thái Tổ</v>
      </c>
      <c r="Y607" s="25" t="str">
        <f>Sheet1!X607</f>
        <v>GXD500</v>
      </c>
      <c r="AB607" s="24" t="s">
        <v>2229</v>
      </c>
      <c r="AC607" s="24" t="s">
        <v>2230</v>
      </c>
      <c r="AE607" s="29">
        <f>Sheet1!U607</f>
        <v>6</v>
      </c>
      <c r="AG607" s="29">
        <f>Sheet1!T607</f>
        <v>111606</v>
      </c>
      <c r="AH607" s="30">
        <f t="shared" si="58"/>
        <v>669636</v>
      </c>
      <c r="AL607" s="32">
        <v>8</v>
      </c>
      <c r="AN607" s="29">
        <f t="shared" si="59"/>
        <v>53570.880000000005</v>
      </c>
      <c r="AO607" s="33" t="s">
        <v>2231</v>
      </c>
      <c r="AQ607" s="34" t="s">
        <v>2232</v>
      </c>
      <c r="AR607" s="34" t="s">
        <v>2233</v>
      </c>
      <c r="AS607" s="34" t="s">
        <v>2234</v>
      </c>
    </row>
    <row r="608" spans="3:45">
      <c r="C608" s="23" t="str">
        <f>VLOOKUP(O608,'[1]mã đối tượng'!$C:$F,4,0)</f>
        <v>N</v>
      </c>
      <c r="D608" s="24" t="s">
        <v>848</v>
      </c>
      <c r="E608" s="24" t="s">
        <v>24</v>
      </c>
      <c r="F608" s="37">
        <f>Sheet1!E608</f>
        <v>45894.755444479197</v>
      </c>
      <c r="G608" s="37">
        <f>Sheet1!F608</f>
        <v>45894.755444479197</v>
      </c>
      <c r="H608" s="25">
        <f>Sheet1!B608</f>
        <v>9105851833</v>
      </c>
      <c r="I608" s="37">
        <f t="shared" si="54"/>
        <v>45894.755444479197</v>
      </c>
      <c r="J608" s="25" t="str">
        <f t="shared" si="55"/>
        <v>NKHT2508/03426</v>
      </c>
      <c r="K608" s="77">
        <v>3426</v>
      </c>
      <c r="L608" s="27" t="s">
        <v>25</v>
      </c>
      <c r="M608" s="25" t="str">
        <f>Sheet1!A608</f>
        <v>00004017</v>
      </c>
      <c r="N608" s="28">
        <f t="shared" si="56"/>
        <v>45894.755444479197</v>
      </c>
      <c r="O608" s="25" t="str">
        <f>Sheet1!C608</f>
        <v>WIN-017</v>
      </c>
      <c r="S608" s="25" t="str">
        <f>Sheet1!N608</f>
        <v>6732 WM+ DLK 32 Ama Jhao</v>
      </c>
      <c r="V608" s="25" t="str">
        <f t="shared" si="57"/>
        <v>6732 WM+ DLK 32 Ama Jhao</v>
      </c>
      <c r="Y608" s="25" t="str">
        <f>Sheet1!X608</f>
        <v>GL250KT</v>
      </c>
      <c r="AB608" s="24" t="s">
        <v>2229</v>
      </c>
      <c r="AC608" s="24" t="s">
        <v>2230</v>
      </c>
      <c r="AE608" s="29">
        <f>Sheet1!U608</f>
        <v>1</v>
      </c>
      <c r="AG608" s="29">
        <f>Sheet1!T608</f>
        <v>49500</v>
      </c>
      <c r="AH608" s="30">
        <f t="shared" si="58"/>
        <v>49500</v>
      </c>
      <c r="AL608" s="32">
        <v>8</v>
      </c>
      <c r="AN608" s="29">
        <f t="shared" si="59"/>
        <v>3960</v>
      </c>
      <c r="AO608" s="33" t="s">
        <v>2231</v>
      </c>
      <c r="AQ608" s="34" t="s">
        <v>2232</v>
      </c>
      <c r="AR608" s="34" t="s">
        <v>2233</v>
      </c>
      <c r="AS608" s="34" t="s">
        <v>2234</v>
      </c>
    </row>
    <row r="609" spans="3:45">
      <c r="C609" s="23" t="str">
        <f>VLOOKUP(O609,'[1]mã đối tượng'!$C:$F,4,0)</f>
        <v>N</v>
      </c>
      <c r="D609" s="24" t="s">
        <v>848</v>
      </c>
      <c r="E609" s="24" t="s">
        <v>24</v>
      </c>
      <c r="F609" s="37">
        <f>Sheet1!E609</f>
        <v>45894.755444479197</v>
      </c>
      <c r="G609" s="37">
        <f>Sheet1!F609</f>
        <v>45894.755444479197</v>
      </c>
      <c r="H609" s="25">
        <f>Sheet1!B609</f>
        <v>9105851833</v>
      </c>
      <c r="I609" s="37">
        <f t="shared" si="54"/>
        <v>45894.755444479197</v>
      </c>
      <c r="J609" s="25" t="str">
        <f t="shared" si="55"/>
        <v>NKHT2508/03427</v>
      </c>
      <c r="K609" s="77">
        <v>3427</v>
      </c>
      <c r="L609" s="27" t="s">
        <v>25</v>
      </c>
      <c r="M609" s="25" t="str">
        <f>Sheet1!A609</f>
        <v>00004017</v>
      </c>
      <c r="N609" s="28">
        <f t="shared" si="56"/>
        <v>45894.755444479197</v>
      </c>
      <c r="O609" s="25" t="str">
        <f>Sheet1!C609</f>
        <v>WIN-017</v>
      </c>
      <c r="S609" s="25" t="str">
        <f>Sheet1!N609</f>
        <v>6732 WM+ DLK 32 Ama Jhao</v>
      </c>
      <c r="V609" s="25" t="str">
        <f t="shared" si="57"/>
        <v>6732 WM+ DLK 32 Ama Jhao</v>
      </c>
      <c r="Y609" s="25" t="str">
        <f>Sheet1!X609</f>
        <v>CC300</v>
      </c>
      <c r="AB609" s="24" t="s">
        <v>2229</v>
      </c>
      <c r="AC609" s="24" t="s">
        <v>2230</v>
      </c>
      <c r="AE609" s="29">
        <f>Sheet1!U609</f>
        <v>3</v>
      </c>
      <c r="AG609" s="29">
        <f>Sheet1!T609</f>
        <v>74250</v>
      </c>
      <c r="AH609" s="30">
        <f t="shared" si="58"/>
        <v>222750</v>
      </c>
      <c r="AL609" s="32">
        <v>8</v>
      </c>
      <c r="AN609" s="29">
        <f t="shared" si="59"/>
        <v>17820</v>
      </c>
      <c r="AO609" s="33" t="s">
        <v>2231</v>
      </c>
      <c r="AQ609" s="34" t="s">
        <v>2232</v>
      </c>
      <c r="AR609" s="34" t="s">
        <v>2233</v>
      </c>
      <c r="AS609" s="34" t="s">
        <v>2234</v>
      </c>
    </row>
    <row r="610" spans="3:45">
      <c r="C610" s="23" t="str">
        <f>VLOOKUP(O610,'[1]mã đối tượng'!$C:$F,4,0)</f>
        <v>B</v>
      </c>
      <c r="D610" s="24" t="s">
        <v>848</v>
      </c>
      <c r="E610" s="24" t="s">
        <v>24</v>
      </c>
      <c r="F610" s="37">
        <f>Sheet1!E610</f>
        <v>45894.755636307898</v>
      </c>
      <c r="G610" s="37">
        <f>Sheet1!F610</f>
        <v>45894.755636307898</v>
      </c>
      <c r="H610" s="25">
        <f>Sheet1!B610</f>
        <v>9105851839</v>
      </c>
      <c r="I610" s="37">
        <f t="shared" si="54"/>
        <v>45894.755636307898</v>
      </c>
      <c r="J610" s="25" t="str">
        <f t="shared" si="55"/>
        <v>NKHT2508/03428</v>
      </c>
      <c r="K610" s="77">
        <v>3428</v>
      </c>
      <c r="L610" s="27" t="s">
        <v>25</v>
      </c>
      <c r="M610" s="25" t="str">
        <f>Sheet1!A610</f>
        <v>00030697</v>
      </c>
      <c r="N610" s="28">
        <f t="shared" si="56"/>
        <v>45894.755636307898</v>
      </c>
      <c r="O610" s="25" t="str">
        <f>Sheet1!C610</f>
        <v>WIN-025</v>
      </c>
      <c r="S610" s="25" t="str">
        <f>Sheet1!N610</f>
        <v>2AD9 WM+ HPG An Thắng, Thủy Nguyên</v>
      </c>
      <c r="V610" s="25" t="str">
        <f t="shared" si="57"/>
        <v>2AD9 WM+ HPG An Thắng, Thủy Nguyên</v>
      </c>
      <c r="Y610" s="25" t="str">
        <f>Sheet1!X610</f>
        <v>CGM300</v>
      </c>
      <c r="AB610" s="24" t="s">
        <v>2229</v>
      </c>
      <c r="AC610" s="24" t="s">
        <v>2230</v>
      </c>
      <c r="AE610" s="29">
        <f>Sheet1!U610</f>
        <v>1</v>
      </c>
      <c r="AG610" s="29">
        <f>Sheet1!T610</f>
        <v>73431</v>
      </c>
      <c r="AH610" s="30">
        <f t="shared" si="58"/>
        <v>73431</v>
      </c>
      <c r="AL610" s="32">
        <v>8</v>
      </c>
      <c r="AN610" s="29">
        <f t="shared" si="59"/>
        <v>5874.4800000000005</v>
      </c>
      <c r="AO610" s="33" t="s">
        <v>2231</v>
      </c>
      <c r="AQ610" s="34" t="s">
        <v>2232</v>
      </c>
      <c r="AR610" s="34" t="s">
        <v>2233</v>
      </c>
      <c r="AS610" s="34" t="s">
        <v>2234</v>
      </c>
    </row>
    <row r="611" spans="3:45">
      <c r="C611" s="23" t="str">
        <f>VLOOKUP(O611,'[1]mã đối tượng'!$C:$F,4,0)</f>
        <v>N</v>
      </c>
      <c r="D611" s="24" t="s">
        <v>848</v>
      </c>
      <c r="E611" s="24" t="s">
        <v>24</v>
      </c>
      <c r="F611" s="37">
        <f>Sheet1!E611</f>
        <v>45894.759688044003</v>
      </c>
      <c r="G611" s="37">
        <f>Sheet1!F611</f>
        <v>45894.759688044003</v>
      </c>
      <c r="H611" s="25">
        <f>Sheet1!B611</f>
        <v>9105851869</v>
      </c>
      <c r="I611" s="37">
        <f t="shared" si="54"/>
        <v>45894.759688044003</v>
      </c>
      <c r="J611" s="25" t="str">
        <f t="shared" si="55"/>
        <v>NKHT2508/03429</v>
      </c>
      <c r="K611" s="77">
        <v>3429</v>
      </c>
      <c r="L611" s="27" t="s">
        <v>25</v>
      </c>
      <c r="M611" s="25" t="str">
        <f>Sheet1!A611</f>
        <v>00008548</v>
      </c>
      <c r="N611" s="28">
        <f t="shared" si="56"/>
        <v>45894.759688044003</v>
      </c>
      <c r="O611" s="25" t="str">
        <f>Sheet1!C611</f>
        <v>WIN-028</v>
      </c>
      <c r="S611" s="25" t="str">
        <f>Sheet1!N611</f>
        <v>2A61 WM+ KHA 29 Đường Trung Tâm Xã</v>
      </c>
      <c r="V611" s="25" t="str">
        <f t="shared" si="57"/>
        <v>2A61 WM+ KHA 29 Đường Trung Tâm Xã</v>
      </c>
      <c r="Y611" s="25" t="str">
        <f>Sheet1!X611</f>
        <v>TH200</v>
      </c>
      <c r="AB611" s="24" t="s">
        <v>2229</v>
      </c>
      <c r="AC611" s="24" t="s">
        <v>2230</v>
      </c>
      <c r="AE611" s="29">
        <f>Sheet1!U611</f>
        <v>2</v>
      </c>
      <c r="AG611" s="29">
        <f>Sheet1!T611</f>
        <v>55595</v>
      </c>
      <c r="AH611" s="30">
        <f t="shared" si="58"/>
        <v>111190</v>
      </c>
      <c r="AL611" s="32">
        <v>8</v>
      </c>
      <c r="AN611" s="29">
        <f t="shared" si="59"/>
        <v>8895.2000000000007</v>
      </c>
      <c r="AO611" s="33" t="s">
        <v>2231</v>
      </c>
      <c r="AQ611" s="34" t="s">
        <v>2232</v>
      </c>
      <c r="AR611" s="34" t="s">
        <v>2233</v>
      </c>
      <c r="AS611" s="34" t="s">
        <v>2234</v>
      </c>
    </row>
    <row r="612" spans="3:45">
      <c r="C612" s="23" t="str">
        <f>VLOOKUP(O612,'[1]mã đối tượng'!$C:$F,4,0)</f>
        <v>N</v>
      </c>
      <c r="D612" s="24" t="s">
        <v>848</v>
      </c>
      <c r="E612" s="24" t="s">
        <v>24</v>
      </c>
      <c r="F612" s="37">
        <f>Sheet1!E612</f>
        <v>45894.759688044003</v>
      </c>
      <c r="G612" s="37">
        <f>Sheet1!F612</f>
        <v>45894.759688044003</v>
      </c>
      <c r="H612" s="25">
        <f>Sheet1!B612</f>
        <v>9105851869</v>
      </c>
      <c r="I612" s="37">
        <f t="shared" si="54"/>
        <v>45894.759688044003</v>
      </c>
      <c r="J612" s="25" t="str">
        <f t="shared" si="55"/>
        <v>NKHT2508/03430</v>
      </c>
      <c r="K612" s="77">
        <v>3430</v>
      </c>
      <c r="L612" s="27" t="s">
        <v>25</v>
      </c>
      <c r="M612" s="25" t="str">
        <f>Sheet1!A612</f>
        <v>00008548</v>
      </c>
      <c r="N612" s="28">
        <f t="shared" si="56"/>
        <v>45894.759688044003</v>
      </c>
      <c r="O612" s="25" t="str">
        <f>Sheet1!C612</f>
        <v>WIN-028</v>
      </c>
      <c r="S612" s="25" t="str">
        <f>Sheet1!N612</f>
        <v>2A61 WM+ KHA 29 Đường Trung Tâm Xã</v>
      </c>
      <c r="V612" s="25" t="str">
        <f t="shared" si="57"/>
        <v>2A61 WM+ KHA 29 Đường Trung Tâm Xã</v>
      </c>
      <c r="Y612" s="25" t="str">
        <f>Sheet1!X612</f>
        <v>TH200</v>
      </c>
      <c r="AB612" s="24" t="s">
        <v>2229</v>
      </c>
      <c r="AC612" s="24" t="s">
        <v>2230</v>
      </c>
      <c r="AE612" s="29">
        <f>Sheet1!U612</f>
        <v>1</v>
      </c>
      <c r="AG612" s="29">
        <f>Sheet1!T612</f>
        <v>55595</v>
      </c>
      <c r="AH612" s="30">
        <f t="shared" si="58"/>
        <v>55595</v>
      </c>
      <c r="AL612" s="32">
        <v>8</v>
      </c>
      <c r="AN612" s="29">
        <f t="shared" si="59"/>
        <v>4447.6000000000004</v>
      </c>
      <c r="AO612" s="33" t="s">
        <v>2231</v>
      </c>
      <c r="AQ612" s="34" t="s">
        <v>2232</v>
      </c>
      <c r="AR612" s="34" t="s">
        <v>2233</v>
      </c>
      <c r="AS612" s="34" t="s">
        <v>2234</v>
      </c>
    </row>
    <row r="613" spans="3:45">
      <c r="C613" s="23" t="str">
        <f>VLOOKUP(O613,'[1]mã đối tượng'!$C:$F,4,0)</f>
        <v>N</v>
      </c>
      <c r="D613" s="24" t="s">
        <v>848</v>
      </c>
      <c r="E613" s="24" t="s">
        <v>24</v>
      </c>
      <c r="F613" s="37">
        <f>Sheet1!E613</f>
        <v>45894.759688044003</v>
      </c>
      <c r="G613" s="37">
        <f>Sheet1!F613</f>
        <v>45894.759688044003</v>
      </c>
      <c r="H613" s="25">
        <f>Sheet1!B613</f>
        <v>9105851869</v>
      </c>
      <c r="I613" s="37">
        <f t="shared" si="54"/>
        <v>45894.759688044003</v>
      </c>
      <c r="J613" s="25" t="str">
        <f t="shared" si="55"/>
        <v>NKHT2508/03431</v>
      </c>
      <c r="K613" s="77">
        <v>3431</v>
      </c>
      <c r="L613" s="27" t="s">
        <v>25</v>
      </c>
      <c r="M613" s="25" t="str">
        <f>Sheet1!A613</f>
        <v>00008548</v>
      </c>
      <c r="N613" s="28">
        <f t="shared" si="56"/>
        <v>45894.759688044003</v>
      </c>
      <c r="O613" s="25" t="str">
        <f>Sheet1!C613</f>
        <v>WIN-028</v>
      </c>
      <c r="S613" s="25" t="str">
        <f>Sheet1!N613</f>
        <v>2A61 WM+ KHA 29 Đường Trung Tâm Xã</v>
      </c>
      <c r="V613" s="25" t="str">
        <f t="shared" si="57"/>
        <v>2A61 WM+ KHA 29 Đường Trung Tâm Xã</v>
      </c>
      <c r="Y613" s="25" t="str">
        <f>Sheet1!X613</f>
        <v>GTLX250G</v>
      </c>
      <c r="AB613" s="24" t="s">
        <v>2229</v>
      </c>
      <c r="AC613" s="24" t="s">
        <v>2230</v>
      </c>
      <c r="AE613" s="29">
        <f>Sheet1!U613</f>
        <v>2</v>
      </c>
      <c r="AG613" s="29">
        <f>Sheet1!T613</f>
        <v>50182</v>
      </c>
      <c r="AH613" s="30">
        <f t="shared" si="58"/>
        <v>100364</v>
      </c>
      <c r="AL613" s="32">
        <v>8</v>
      </c>
      <c r="AN613" s="29">
        <f t="shared" si="59"/>
        <v>8029.12</v>
      </c>
      <c r="AO613" s="33" t="s">
        <v>2231</v>
      </c>
      <c r="AQ613" s="34" t="s">
        <v>2232</v>
      </c>
      <c r="AR613" s="34" t="s">
        <v>2233</v>
      </c>
      <c r="AS613" s="34" t="s">
        <v>2234</v>
      </c>
    </row>
    <row r="614" spans="3:45">
      <c r="C614" s="23" t="str">
        <f>VLOOKUP(O614,'[1]mã đối tượng'!$C:$F,4,0)</f>
        <v>N</v>
      </c>
      <c r="D614" s="24" t="s">
        <v>848</v>
      </c>
      <c r="E614" s="24" t="s">
        <v>24</v>
      </c>
      <c r="F614" s="37">
        <f>Sheet1!E614</f>
        <v>45894.759688044003</v>
      </c>
      <c r="G614" s="37">
        <f>Sheet1!F614</f>
        <v>45894.759688044003</v>
      </c>
      <c r="H614" s="25">
        <f>Sheet1!B614</f>
        <v>9105851869</v>
      </c>
      <c r="I614" s="37">
        <f t="shared" si="54"/>
        <v>45894.759688044003</v>
      </c>
      <c r="J614" s="25" t="str">
        <f t="shared" si="55"/>
        <v>NKHT2508/03432</v>
      </c>
      <c r="K614" s="77">
        <v>3432</v>
      </c>
      <c r="L614" s="27" t="s">
        <v>25</v>
      </c>
      <c r="M614" s="25" t="str">
        <f>Sheet1!A614</f>
        <v>00008548</v>
      </c>
      <c r="N614" s="28">
        <f t="shared" si="56"/>
        <v>45894.759688044003</v>
      </c>
      <c r="O614" s="25" t="str">
        <f>Sheet1!C614</f>
        <v>WIN-028</v>
      </c>
      <c r="S614" s="25" t="str">
        <f>Sheet1!N614</f>
        <v>2A61 WM+ KHA 29 Đường Trung Tâm Xã</v>
      </c>
      <c r="V614" s="25" t="str">
        <f t="shared" si="57"/>
        <v>2A61 WM+ KHA 29 Đường Trung Tâm Xã</v>
      </c>
      <c r="Y614" s="25" t="str">
        <f>Sheet1!X614</f>
        <v>GTLX250G</v>
      </c>
      <c r="AB614" s="24" t="s">
        <v>2229</v>
      </c>
      <c r="AC614" s="24" t="s">
        <v>2230</v>
      </c>
      <c r="AE614" s="29">
        <f>Sheet1!U614</f>
        <v>3</v>
      </c>
      <c r="AG614" s="29">
        <f>Sheet1!T614</f>
        <v>50182</v>
      </c>
      <c r="AH614" s="30">
        <f t="shared" si="58"/>
        <v>150546</v>
      </c>
      <c r="AL614" s="32">
        <v>8</v>
      </c>
      <c r="AN614" s="29">
        <f t="shared" si="59"/>
        <v>12043.68</v>
      </c>
      <c r="AO614" s="33" t="s">
        <v>2231</v>
      </c>
      <c r="AQ614" s="34" t="s">
        <v>2232</v>
      </c>
      <c r="AR614" s="34" t="s">
        <v>2233</v>
      </c>
      <c r="AS614" s="34" t="s">
        <v>2234</v>
      </c>
    </row>
    <row r="615" spans="3:45">
      <c r="C615" s="23" t="str">
        <f>VLOOKUP(O615,'[1]mã đối tượng'!$C:$F,4,0)</f>
        <v>B</v>
      </c>
      <c r="D615" s="24" t="s">
        <v>848</v>
      </c>
      <c r="E615" s="24" t="s">
        <v>24</v>
      </c>
      <c r="F615" s="37">
        <f>Sheet1!E615</f>
        <v>45894.760500844903</v>
      </c>
      <c r="G615" s="37">
        <f>Sheet1!F615</f>
        <v>45894.760500844903</v>
      </c>
      <c r="H615" s="25">
        <f>Sheet1!B615</f>
        <v>9105851775</v>
      </c>
      <c r="I615" s="37">
        <f t="shared" si="54"/>
        <v>45894.760500844903</v>
      </c>
      <c r="J615" s="25" t="str">
        <f t="shared" si="55"/>
        <v>NKHT2508/03433</v>
      </c>
      <c r="K615" s="77">
        <v>3433</v>
      </c>
      <c r="L615" s="27" t="s">
        <v>25</v>
      </c>
      <c r="M615" s="25" t="str">
        <f>Sheet1!A615</f>
        <v>00415391</v>
      </c>
      <c r="N615" s="28">
        <f t="shared" si="56"/>
        <v>45894.760500844903</v>
      </c>
      <c r="O615" s="25" t="str">
        <f>Sheet1!C615</f>
        <v>WIN-002</v>
      </c>
      <c r="S615" s="25" t="str">
        <f>Sheet1!N615</f>
        <v>2814 WM+ HNI 116 Đê La Thành</v>
      </c>
      <c r="V615" s="25" t="str">
        <f t="shared" si="57"/>
        <v>2814 WM+ HNI 116 Đê La Thành</v>
      </c>
      <c r="Y615" s="25" t="str">
        <f>Sheet1!X615</f>
        <v>GM500</v>
      </c>
      <c r="AB615" s="24" t="s">
        <v>2229</v>
      </c>
      <c r="AC615" s="24" t="s">
        <v>2230</v>
      </c>
      <c r="AE615" s="29">
        <f>Sheet1!U615</f>
        <v>1</v>
      </c>
      <c r="AG615" s="29">
        <f>Sheet1!T615</f>
        <v>111058</v>
      </c>
      <c r="AH615" s="30">
        <f t="shared" si="58"/>
        <v>111058</v>
      </c>
      <c r="AL615" s="32">
        <v>8</v>
      </c>
      <c r="AN615" s="29">
        <f t="shared" si="59"/>
        <v>8884.64</v>
      </c>
      <c r="AO615" s="33" t="s">
        <v>2231</v>
      </c>
      <c r="AQ615" s="34" t="s">
        <v>2232</v>
      </c>
      <c r="AR615" s="34" t="s">
        <v>2233</v>
      </c>
      <c r="AS615" s="34" t="s">
        <v>2234</v>
      </c>
    </row>
    <row r="616" spans="3:45">
      <c r="C616" s="23" t="str">
        <f>VLOOKUP(O616,'[1]mã đối tượng'!$C:$F,4,0)</f>
        <v>N</v>
      </c>
      <c r="D616" s="24" t="s">
        <v>848</v>
      </c>
      <c r="E616" s="24" t="s">
        <v>24</v>
      </c>
      <c r="F616" s="37">
        <f>Sheet1!E616</f>
        <v>45894.7679704861</v>
      </c>
      <c r="G616" s="37">
        <f>Sheet1!F616</f>
        <v>45894.7679704861</v>
      </c>
      <c r="H616" s="25">
        <f>Sheet1!B616</f>
        <v>9105851883</v>
      </c>
      <c r="I616" s="37">
        <f t="shared" si="54"/>
        <v>45894.7679704861</v>
      </c>
      <c r="J616" s="25" t="str">
        <f t="shared" si="55"/>
        <v>NKHT2508/03434</v>
      </c>
      <c r="K616" s="77">
        <v>3434</v>
      </c>
      <c r="L616" s="27" t="s">
        <v>25</v>
      </c>
      <c r="M616" s="25" t="str">
        <f>Sheet1!A616</f>
        <v>00068281</v>
      </c>
      <c r="N616" s="28">
        <f t="shared" si="56"/>
        <v>45894.7679704861</v>
      </c>
      <c r="O616" s="25" t="str">
        <f>Sheet1!C616</f>
        <v>WIN-009</v>
      </c>
      <c r="S616" s="25" t="str">
        <f>Sheet1!N616</f>
        <v>3985 WM+ DNG 148 Ông Ích Khiêm</v>
      </c>
      <c r="V616" s="25" t="str">
        <f t="shared" si="57"/>
        <v>3985 WM+ DNG 148 Ông Ích Khiêm</v>
      </c>
      <c r="Y616" s="25" t="str">
        <f>Sheet1!X616</f>
        <v>CGM300</v>
      </c>
      <c r="AB616" s="24" t="s">
        <v>2229</v>
      </c>
      <c r="AC616" s="24" t="s">
        <v>2230</v>
      </c>
      <c r="AE616" s="29">
        <f>Sheet1!U616</f>
        <v>1</v>
      </c>
      <c r="AG616" s="29">
        <f>Sheet1!T616</f>
        <v>73431</v>
      </c>
      <c r="AH616" s="30">
        <f t="shared" si="58"/>
        <v>73431</v>
      </c>
      <c r="AL616" s="32">
        <v>8</v>
      </c>
      <c r="AN616" s="29">
        <f t="shared" si="59"/>
        <v>5874.4800000000005</v>
      </c>
      <c r="AO616" s="33" t="s">
        <v>2231</v>
      </c>
      <c r="AQ616" s="34" t="s">
        <v>2232</v>
      </c>
      <c r="AR616" s="34" t="s">
        <v>2233</v>
      </c>
      <c r="AS616" s="34" t="s">
        <v>2234</v>
      </c>
    </row>
    <row r="617" spans="3:45">
      <c r="C617" s="23" t="str">
        <f>VLOOKUP(O617,'[1]mã đối tượng'!$C:$F,4,0)</f>
        <v>N</v>
      </c>
      <c r="D617" s="24" t="s">
        <v>848</v>
      </c>
      <c r="E617" s="24" t="s">
        <v>24</v>
      </c>
      <c r="F617" s="37">
        <f>Sheet1!E617</f>
        <v>45894.7679704861</v>
      </c>
      <c r="G617" s="37">
        <f>Sheet1!F617</f>
        <v>45894.7679704861</v>
      </c>
      <c r="H617" s="25">
        <f>Sheet1!B617</f>
        <v>9105851883</v>
      </c>
      <c r="I617" s="37">
        <f t="shared" si="54"/>
        <v>45894.7679704861</v>
      </c>
      <c r="J617" s="25" t="str">
        <f t="shared" si="55"/>
        <v>NKHT2508/03435</v>
      </c>
      <c r="K617" s="77">
        <v>3435</v>
      </c>
      <c r="L617" s="27" t="s">
        <v>25</v>
      </c>
      <c r="M617" s="25" t="str">
        <f>Sheet1!A617</f>
        <v>00068281</v>
      </c>
      <c r="N617" s="28">
        <f t="shared" si="56"/>
        <v>45894.7679704861</v>
      </c>
      <c r="O617" s="25" t="str">
        <f>Sheet1!C617</f>
        <v>WIN-009</v>
      </c>
      <c r="S617" s="25" t="str">
        <f>Sheet1!N617</f>
        <v>3985 WM+ DNG 148 Ông Ích Khiêm</v>
      </c>
      <c r="V617" s="25" t="str">
        <f t="shared" si="57"/>
        <v>3985 WM+ DNG 148 Ông Ích Khiêm</v>
      </c>
      <c r="Y617" s="25" t="str">
        <f>Sheet1!X617</f>
        <v>GL250KT</v>
      </c>
      <c r="AB617" s="24" t="s">
        <v>2229</v>
      </c>
      <c r="AC617" s="24" t="s">
        <v>2230</v>
      </c>
      <c r="AE617" s="29">
        <f>Sheet1!U617</f>
        <v>1</v>
      </c>
      <c r="AG617" s="29">
        <f>Sheet1!T617</f>
        <v>49500</v>
      </c>
      <c r="AH617" s="30">
        <f t="shared" si="58"/>
        <v>49500</v>
      </c>
      <c r="AL617" s="32">
        <v>8</v>
      </c>
      <c r="AN617" s="29">
        <f t="shared" si="59"/>
        <v>3960</v>
      </c>
      <c r="AO617" s="33" t="s">
        <v>2231</v>
      </c>
      <c r="AQ617" s="34" t="s">
        <v>2232</v>
      </c>
      <c r="AR617" s="34" t="s">
        <v>2233</v>
      </c>
      <c r="AS617" s="34" t="s">
        <v>2234</v>
      </c>
    </row>
    <row r="618" spans="3:45">
      <c r="C618" s="23" t="str">
        <f>VLOOKUP(O618,'[1]mã đối tượng'!$C:$F,4,0)</f>
        <v>B</v>
      </c>
      <c r="D618" s="24" t="s">
        <v>848</v>
      </c>
      <c r="E618" s="24" t="s">
        <v>24</v>
      </c>
      <c r="F618" s="37">
        <f>Sheet1!E618</f>
        <v>45894.777985532397</v>
      </c>
      <c r="G618" s="37">
        <f>Sheet1!F618</f>
        <v>45894.777985532397</v>
      </c>
      <c r="H618" s="25">
        <f>Sheet1!B618</f>
        <v>9105851964</v>
      </c>
      <c r="I618" s="37">
        <f t="shared" si="54"/>
        <v>45894.777985532397</v>
      </c>
      <c r="J618" s="25" t="str">
        <f t="shared" si="55"/>
        <v>NKHT2508/03436</v>
      </c>
      <c r="K618" s="77">
        <v>3436</v>
      </c>
      <c r="L618" s="27" t="s">
        <v>25</v>
      </c>
      <c r="M618" s="25" t="str">
        <f>Sheet1!A618</f>
        <v>00040286</v>
      </c>
      <c r="N618" s="28">
        <f t="shared" si="56"/>
        <v>45894.777985532397</v>
      </c>
      <c r="O618" s="25" t="str">
        <f>Sheet1!C618</f>
        <v>WIN-007</v>
      </c>
      <c r="S618" s="25" t="str">
        <f>Sheet1!N618</f>
        <v>4118 WM+ QNH Tổ 2 khu 2 Hồng Hà</v>
      </c>
      <c r="V618" s="25" t="str">
        <f t="shared" si="57"/>
        <v>4118 WM+ QNH Tổ 2 khu 2 Hồng Hà</v>
      </c>
      <c r="Y618" s="25" t="str">
        <f>Sheet1!X618</f>
        <v>TH200</v>
      </c>
      <c r="AB618" s="24" t="s">
        <v>2229</v>
      </c>
      <c r="AC618" s="24" t="s">
        <v>2230</v>
      </c>
      <c r="AE618" s="29">
        <f>Sheet1!U618</f>
        <v>1</v>
      </c>
      <c r="AG618" s="29">
        <f>Sheet1!T618</f>
        <v>55595</v>
      </c>
      <c r="AH618" s="30">
        <f t="shared" si="58"/>
        <v>55595</v>
      </c>
      <c r="AL618" s="32">
        <v>8</v>
      </c>
      <c r="AN618" s="29">
        <f t="shared" si="59"/>
        <v>4447.6000000000004</v>
      </c>
      <c r="AO618" s="33" t="s">
        <v>2231</v>
      </c>
      <c r="AQ618" s="34" t="s">
        <v>2232</v>
      </c>
      <c r="AR618" s="34" t="s">
        <v>2233</v>
      </c>
      <c r="AS618" s="34" t="s">
        <v>2234</v>
      </c>
    </row>
    <row r="619" spans="3:45">
      <c r="C619" s="23" t="str">
        <f>VLOOKUP(O619,'[1]mã đối tượng'!$C:$F,4,0)</f>
        <v>B</v>
      </c>
      <c r="D619" s="24" t="s">
        <v>848</v>
      </c>
      <c r="E619" s="24" t="s">
        <v>24</v>
      </c>
      <c r="F619" s="37">
        <f>Sheet1!E619</f>
        <v>45894.777985532397</v>
      </c>
      <c r="G619" s="37">
        <f>Sheet1!F619</f>
        <v>45894.777985532397</v>
      </c>
      <c r="H619" s="25">
        <f>Sheet1!B619</f>
        <v>9105851964</v>
      </c>
      <c r="I619" s="37">
        <f t="shared" si="54"/>
        <v>45894.777985532397</v>
      </c>
      <c r="J619" s="25" t="str">
        <f t="shared" si="55"/>
        <v>NKHT2508/03437</v>
      </c>
      <c r="K619" s="77">
        <v>3437</v>
      </c>
      <c r="L619" s="27" t="s">
        <v>25</v>
      </c>
      <c r="M619" s="25" t="str">
        <f>Sheet1!A619</f>
        <v>00040286</v>
      </c>
      <c r="N619" s="28">
        <f t="shared" si="56"/>
        <v>45894.777985532397</v>
      </c>
      <c r="O619" s="25" t="str">
        <f>Sheet1!C619</f>
        <v>WIN-007</v>
      </c>
      <c r="S619" s="25" t="str">
        <f>Sheet1!N619</f>
        <v>4118 WM+ QNH Tổ 2 khu 2 Hồng Hà</v>
      </c>
      <c r="V619" s="25" t="str">
        <f t="shared" si="57"/>
        <v>4118 WM+ QNH Tổ 2 khu 2 Hồng Hà</v>
      </c>
      <c r="Y619" s="25" t="str">
        <f>Sheet1!X619</f>
        <v>CN300</v>
      </c>
      <c r="AB619" s="24" t="s">
        <v>2229</v>
      </c>
      <c r="AC619" s="24" t="s">
        <v>2230</v>
      </c>
      <c r="AE619" s="29">
        <f>Sheet1!U619</f>
        <v>1</v>
      </c>
      <c r="AG619" s="29">
        <f>Sheet1!T619</f>
        <v>70950</v>
      </c>
      <c r="AH619" s="30">
        <f t="shared" si="58"/>
        <v>70950</v>
      </c>
      <c r="AL619" s="32">
        <v>8</v>
      </c>
      <c r="AN619" s="29">
        <f t="shared" si="59"/>
        <v>5676</v>
      </c>
      <c r="AO619" s="33" t="s">
        <v>2231</v>
      </c>
      <c r="AQ619" s="34" t="s">
        <v>2232</v>
      </c>
      <c r="AR619" s="34" t="s">
        <v>2233</v>
      </c>
      <c r="AS619" s="34" t="s">
        <v>2234</v>
      </c>
    </row>
    <row r="620" spans="3:45">
      <c r="C620" s="23" t="str">
        <f>VLOOKUP(O620,'[1]mã đối tượng'!$C:$F,4,0)</f>
        <v>B</v>
      </c>
      <c r="D620" s="24" t="s">
        <v>848</v>
      </c>
      <c r="E620" s="24" t="s">
        <v>24</v>
      </c>
      <c r="F620" s="37">
        <f>Sheet1!E620</f>
        <v>45894.777985532397</v>
      </c>
      <c r="G620" s="37">
        <f>Sheet1!F620</f>
        <v>45894.777985532397</v>
      </c>
      <c r="H620" s="25">
        <f>Sheet1!B620</f>
        <v>9105851964</v>
      </c>
      <c r="I620" s="37">
        <f t="shared" si="54"/>
        <v>45894.777985532397</v>
      </c>
      <c r="J620" s="25" t="str">
        <f t="shared" si="55"/>
        <v>NKHT2508/03438</v>
      </c>
      <c r="K620" s="77">
        <v>3438</v>
      </c>
      <c r="L620" s="27" t="s">
        <v>25</v>
      </c>
      <c r="M620" s="25" t="str">
        <f>Sheet1!A620</f>
        <v>00040286</v>
      </c>
      <c r="N620" s="28">
        <f t="shared" si="56"/>
        <v>45894.777985532397</v>
      </c>
      <c r="O620" s="25" t="str">
        <f>Sheet1!C620</f>
        <v>WIN-007</v>
      </c>
      <c r="S620" s="25" t="str">
        <f>Sheet1!N620</f>
        <v>4118 WM+ QNH Tổ 2 khu 2 Hồng Hà</v>
      </c>
      <c r="V620" s="25" t="str">
        <f t="shared" si="57"/>
        <v>4118 WM+ QNH Tổ 2 khu 2 Hồng Hà</v>
      </c>
      <c r="Y620" s="25" t="str">
        <f>Sheet1!X620</f>
        <v>CC300</v>
      </c>
      <c r="AB620" s="24" t="s">
        <v>2229</v>
      </c>
      <c r="AC620" s="24" t="s">
        <v>2230</v>
      </c>
      <c r="AE620" s="29">
        <f>Sheet1!U620</f>
        <v>1</v>
      </c>
      <c r="AG620" s="29">
        <f>Sheet1!T620</f>
        <v>74250</v>
      </c>
      <c r="AH620" s="30">
        <f t="shared" si="58"/>
        <v>74250</v>
      </c>
      <c r="AL620" s="32">
        <v>8</v>
      </c>
      <c r="AN620" s="29">
        <f t="shared" si="59"/>
        <v>5940</v>
      </c>
      <c r="AO620" s="33" t="s">
        <v>2231</v>
      </c>
      <c r="AQ620" s="34" t="s">
        <v>2232</v>
      </c>
      <c r="AR620" s="34" t="s">
        <v>2233</v>
      </c>
      <c r="AS620" s="34" t="s">
        <v>2234</v>
      </c>
    </row>
    <row r="621" spans="3:45">
      <c r="C621" s="23" t="str">
        <f>VLOOKUP(O621,'[1]mã đối tượng'!$C:$F,4,0)</f>
        <v>B</v>
      </c>
      <c r="D621" s="24" t="s">
        <v>848</v>
      </c>
      <c r="E621" s="24" t="s">
        <v>24</v>
      </c>
      <c r="F621" s="37">
        <f>Sheet1!E621</f>
        <v>45894.779548842598</v>
      </c>
      <c r="G621" s="37">
        <f>Sheet1!F621</f>
        <v>45894.779548842598</v>
      </c>
      <c r="H621" s="25">
        <f>Sheet1!B621</f>
        <v>9105852013</v>
      </c>
      <c r="I621" s="37">
        <f t="shared" si="54"/>
        <v>45894.779548842598</v>
      </c>
      <c r="J621" s="25" t="str">
        <f t="shared" si="55"/>
        <v>NKHT2508/03439</v>
      </c>
      <c r="K621" s="77">
        <v>3439</v>
      </c>
      <c r="L621" s="27" t="s">
        <v>25</v>
      </c>
      <c r="M621" s="25" t="str">
        <f>Sheet1!A621</f>
        <v>00415466</v>
      </c>
      <c r="N621" s="28">
        <f t="shared" si="56"/>
        <v>45894.779548842598</v>
      </c>
      <c r="O621" s="25" t="str">
        <f>Sheet1!C621</f>
        <v>WIN-002</v>
      </c>
      <c r="S621" s="25" t="str">
        <f>Sheet1!N621</f>
        <v>4972 WM+ HNI Ngã Ba Yên Tàng</v>
      </c>
      <c r="V621" s="25" t="str">
        <f t="shared" si="57"/>
        <v>4972 WM+ HNI Ngã Ba Yên Tàng</v>
      </c>
      <c r="Y621" s="25" t="str">
        <f>Sheet1!X621</f>
        <v>GM500</v>
      </c>
      <c r="AB621" s="24" t="s">
        <v>2229</v>
      </c>
      <c r="AC621" s="24" t="s">
        <v>2230</v>
      </c>
      <c r="AE621" s="29">
        <f>Sheet1!U621</f>
        <v>1</v>
      </c>
      <c r="AG621" s="29">
        <f>Sheet1!T621</f>
        <v>111058</v>
      </c>
      <c r="AH621" s="30">
        <f t="shared" si="58"/>
        <v>111058</v>
      </c>
      <c r="AL621" s="32">
        <v>8</v>
      </c>
      <c r="AN621" s="29">
        <f t="shared" si="59"/>
        <v>8884.64</v>
      </c>
      <c r="AO621" s="33" t="s">
        <v>2231</v>
      </c>
      <c r="AQ621" s="34" t="s">
        <v>2232</v>
      </c>
      <c r="AR621" s="34" t="s">
        <v>2233</v>
      </c>
      <c r="AS621" s="34" t="s">
        <v>2234</v>
      </c>
    </row>
    <row r="622" spans="3:45">
      <c r="C622" s="23" t="str">
        <f>VLOOKUP(O622,'[1]mã đối tượng'!$C:$F,4,0)</f>
        <v>B</v>
      </c>
      <c r="D622" s="24" t="s">
        <v>848</v>
      </c>
      <c r="E622" s="24" t="s">
        <v>24</v>
      </c>
      <c r="F622" s="37">
        <f>Sheet1!E622</f>
        <v>45894.780309606504</v>
      </c>
      <c r="G622" s="37">
        <f>Sheet1!F622</f>
        <v>45894.780309606504</v>
      </c>
      <c r="H622" s="25">
        <f>Sheet1!B622</f>
        <v>9105852014</v>
      </c>
      <c r="I622" s="37">
        <f t="shared" si="54"/>
        <v>45894.780309606504</v>
      </c>
      <c r="J622" s="25" t="str">
        <f t="shared" si="55"/>
        <v>NKHT2508/03440</v>
      </c>
      <c r="K622" s="77">
        <v>3440</v>
      </c>
      <c r="L622" s="27" t="s">
        <v>25</v>
      </c>
      <c r="M622" s="25" t="str">
        <f>Sheet1!A622</f>
        <v>00012547</v>
      </c>
      <c r="N622" s="28">
        <f t="shared" si="56"/>
        <v>45894.780309606504</v>
      </c>
      <c r="O622" s="25" t="str">
        <f>Sheet1!C622</f>
        <v>WIN-006</v>
      </c>
      <c r="S622" s="25" t="str">
        <f>Sheet1!N622</f>
        <v>3480 WM+ HDG 97-99 Nguyễn Văn Linh</v>
      </c>
      <c r="V622" s="25" t="str">
        <f t="shared" si="57"/>
        <v>3480 WM+ HDG 97-99 Nguyễn Văn Linh</v>
      </c>
      <c r="Y622" s="25" t="str">
        <f>Sheet1!X622</f>
        <v>CGM300</v>
      </c>
      <c r="AB622" s="24" t="s">
        <v>2229</v>
      </c>
      <c r="AC622" s="24" t="s">
        <v>2230</v>
      </c>
      <c r="AE622" s="29">
        <f>Sheet1!U622</f>
        <v>5</v>
      </c>
      <c r="AG622" s="29">
        <f>Sheet1!T622</f>
        <v>73431</v>
      </c>
      <c r="AH622" s="30">
        <f t="shared" si="58"/>
        <v>367155</v>
      </c>
      <c r="AL622" s="32">
        <v>8</v>
      </c>
      <c r="AN622" s="29">
        <f t="shared" si="59"/>
        <v>29372.400000000001</v>
      </c>
      <c r="AO622" s="33" t="s">
        <v>2231</v>
      </c>
      <c r="AQ622" s="34" t="s">
        <v>2232</v>
      </c>
      <c r="AR622" s="34" t="s">
        <v>2233</v>
      </c>
      <c r="AS622" s="34" t="s">
        <v>2234</v>
      </c>
    </row>
    <row r="623" spans="3:45">
      <c r="C623" s="23" t="str">
        <f>VLOOKUP(O623,'[1]mã đối tượng'!$C:$F,4,0)</f>
        <v>B</v>
      </c>
      <c r="D623" s="24" t="s">
        <v>848</v>
      </c>
      <c r="E623" s="24" t="s">
        <v>24</v>
      </c>
      <c r="F623" s="37">
        <f>Sheet1!E623</f>
        <v>45894.780309606504</v>
      </c>
      <c r="G623" s="37">
        <f>Sheet1!F623</f>
        <v>45894.780309606504</v>
      </c>
      <c r="H623" s="25">
        <f>Sheet1!B623</f>
        <v>9105852014</v>
      </c>
      <c r="I623" s="37">
        <f t="shared" si="54"/>
        <v>45894.780309606504</v>
      </c>
      <c r="J623" s="25" t="str">
        <f t="shared" si="55"/>
        <v>NKHT2508/03441</v>
      </c>
      <c r="K623" s="77">
        <v>3441</v>
      </c>
      <c r="L623" s="27" t="s">
        <v>25</v>
      </c>
      <c r="M623" s="25" t="str">
        <f>Sheet1!A623</f>
        <v>00012547</v>
      </c>
      <c r="N623" s="28">
        <f t="shared" si="56"/>
        <v>45894.780309606504</v>
      </c>
      <c r="O623" s="25" t="str">
        <f>Sheet1!C623</f>
        <v>WIN-006</v>
      </c>
      <c r="S623" s="25" t="str">
        <f>Sheet1!N623</f>
        <v>3480 WM+ HDG 97-99 Nguyễn Văn Linh</v>
      </c>
      <c r="V623" s="25" t="str">
        <f t="shared" si="57"/>
        <v>3480 WM+ HDG 97-99 Nguyễn Văn Linh</v>
      </c>
      <c r="Y623" s="25" t="str">
        <f>Sheet1!X623</f>
        <v>GM500</v>
      </c>
      <c r="AB623" s="24" t="s">
        <v>2229</v>
      </c>
      <c r="AC623" s="24" t="s">
        <v>2230</v>
      </c>
      <c r="AE623" s="29">
        <f>Sheet1!U623</f>
        <v>5</v>
      </c>
      <c r="AG623" s="29">
        <f>Sheet1!T623</f>
        <v>111058</v>
      </c>
      <c r="AH623" s="30">
        <f t="shared" si="58"/>
        <v>555290</v>
      </c>
      <c r="AL623" s="32">
        <v>8</v>
      </c>
      <c r="AN623" s="29">
        <f t="shared" si="59"/>
        <v>44423.200000000004</v>
      </c>
      <c r="AO623" s="33" t="s">
        <v>2231</v>
      </c>
      <c r="AQ623" s="34" t="s">
        <v>2232</v>
      </c>
      <c r="AR623" s="34" t="s">
        <v>2233</v>
      </c>
      <c r="AS623" s="34" t="s">
        <v>2234</v>
      </c>
    </row>
    <row r="624" spans="3:45">
      <c r="C624" s="23" t="str">
        <f>VLOOKUP(O624,'[1]mã đối tượng'!$C:$F,4,0)</f>
        <v>N</v>
      </c>
      <c r="D624" s="24" t="s">
        <v>848</v>
      </c>
      <c r="E624" s="24" t="s">
        <v>24</v>
      </c>
      <c r="F624" s="37">
        <f>Sheet1!E624</f>
        <v>45894.797819097199</v>
      </c>
      <c r="G624" s="37">
        <f>Sheet1!F624</f>
        <v>45894.797819097199</v>
      </c>
      <c r="H624" s="25">
        <f>Sheet1!B624</f>
        <v>9105852123</v>
      </c>
      <c r="I624" s="37">
        <f t="shared" si="54"/>
        <v>45894.797819097199</v>
      </c>
      <c r="J624" s="25" t="str">
        <f t="shared" si="55"/>
        <v>NKHT2508/03442</v>
      </c>
      <c r="K624" s="77">
        <v>3442</v>
      </c>
      <c r="L624" s="27" t="s">
        <v>25</v>
      </c>
      <c r="M624" s="25" t="str">
        <f>Sheet1!A624</f>
        <v>00001487</v>
      </c>
      <c r="N624" s="28">
        <f t="shared" si="56"/>
        <v>45894.797819097199</v>
      </c>
      <c r="O624" s="25" t="str">
        <f>Sheet1!C624</f>
        <v>WIN-039</v>
      </c>
      <c r="S624" s="25" t="str">
        <f>Sheet1!N624</f>
        <v>2AW2 WM+ PYN Thửa 1019, TBĐ 38, QL29</v>
      </c>
      <c r="V624" s="25" t="str">
        <f t="shared" si="57"/>
        <v>2AW2 WM+ PYN Thửa 1019, TBĐ 38, QL29</v>
      </c>
      <c r="Y624" s="25" t="str">
        <f>Sheet1!X624</f>
        <v>GM500</v>
      </c>
      <c r="AB624" s="24" t="s">
        <v>2229</v>
      </c>
      <c r="AC624" s="24" t="s">
        <v>2230</v>
      </c>
      <c r="AE624" s="29">
        <f>Sheet1!U624</f>
        <v>1</v>
      </c>
      <c r="AG624" s="29">
        <f>Sheet1!T624</f>
        <v>111058</v>
      </c>
      <c r="AH624" s="30">
        <f t="shared" si="58"/>
        <v>111058</v>
      </c>
      <c r="AL624" s="32">
        <v>8</v>
      </c>
      <c r="AN624" s="29">
        <f t="shared" si="59"/>
        <v>8884.64</v>
      </c>
      <c r="AO624" s="33" t="s">
        <v>2231</v>
      </c>
      <c r="AQ624" s="34" t="s">
        <v>2232</v>
      </c>
      <c r="AR624" s="34" t="s">
        <v>2233</v>
      </c>
      <c r="AS624" s="34" t="s">
        <v>2234</v>
      </c>
    </row>
    <row r="625" spans="3:45">
      <c r="C625" s="23" t="str">
        <f>VLOOKUP(O625,'[1]mã đối tượng'!$C:$F,4,0)</f>
        <v>B</v>
      </c>
      <c r="D625" s="24" t="s">
        <v>848</v>
      </c>
      <c r="E625" s="24" t="s">
        <v>24</v>
      </c>
      <c r="F625" s="37">
        <f>Sheet1!E625</f>
        <v>45894.817589432903</v>
      </c>
      <c r="G625" s="37">
        <f>Sheet1!F625</f>
        <v>45894.817589432903</v>
      </c>
      <c r="H625" s="25">
        <f>Sheet1!B625</f>
        <v>9105852170</v>
      </c>
      <c r="I625" s="37">
        <f t="shared" si="54"/>
        <v>45894.817589432903</v>
      </c>
      <c r="J625" s="25" t="str">
        <f t="shared" si="55"/>
        <v>NKHT2508/03443</v>
      </c>
      <c r="K625" s="77">
        <v>3443</v>
      </c>
      <c r="L625" s="27" t="s">
        <v>25</v>
      </c>
      <c r="M625" s="25" t="str">
        <f>Sheet1!A625</f>
        <v>00040294</v>
      </c>
      <c r="N625" s="28">
        <f t="shared" si="56"/>
        <v>45894.817589432903</v>
      </c>
      <c r="O625" s="25" t="str">
        <f>Sheet1!C625</f>
        <v>WIN-007</v>
      </c>
      <c r="S625" s="25" t="str">
        <f>Sheet1!N625</f>
        <v>5502 WM+ QNH 15 Lý Bôn</v>
      </c>
      <c r="V625" s="25" t="str">
        <f t="shared" si="57"/>
        <v>5502 WM+ QNH 15 Lý Bôn</v>
      </c>
      <c r="Y625" s="25" t="str">
        <f>Sheet1!X625</f>
        <v>GTLX250G</v>
      </c>
      <c r="AB625" s="24" t="s">
        <v>2229</v>
      </c>
      <c r="AC625" s="24" t="s">
        <v>2230</v>
      </c>
      <c r="AE625" s="29">
        <f>Sheet1!U625</f>
        <v>1</v>
      </c>
      <c r="AG625" s="29">
        <f>Sheet1!T625</f>
        <v>50182</v>
      </c>
      <c r="AH625" s="30">
        <f t="shared" si="58"/>
        <v>50182</v>
      </c>
      <c r="AL625" s="32">
        <v>8</v>
      </c>
      <c r="AN625" s="29">
        <f t="shared" si="59"/>
        <v>4014.56</v>
      </c>
      <c r="AO625" s="33" t="s">
        <v>2231</v>
      </c>
      <c r="AQ625" s="34" t="s">
        <v>2232</v>
      </c>
      <c r="AR625" s="34" t="s">
        <v>2233</v>
      </c>
      <c r="AS625" s="34" t="s">
        <v>2234</v>
      </c>
    </row>
    <row r="626" spans="3:45">
      <c r="C626" s="23" t="str">
        <f>VLOOKUP(O626,'[1]mã đối tượng'!$C:$F,4,0)</f>
        <v>N</v>
      </c>
      <c r="D626" s="24" t="s">
        <v>848</v>
      </c>
      <c r="E626" s="24" t="s">
        <v>24</v>
      </c>
      <c r="F626" s="37">
        <f>Sheet1!E626</f>
        <v>45894.821525266198</v>
      </c>
      <c r="G626" s="37">
        <f>Sheet1!F626</f>
        <v>45894.821525266198</v>
      </c>
      <c r="H626" s="25">
        <f>Sheet1!B626</f>
        <v>9105852204</v>
      </c>
      <c r="I626" s="37">
        <f t="shared" si="54"/>
        <v>45894.821525266198</v>
      </c>
      <c r="J626" s="25" t="str">
        <f t="shared" si="55"/>
        <v>NKHT2508/03444</v>
      </c>
      <c r="K626" s="77">
        <v>3444</v>
      </c>
      <c r="L626" s="27" t="s">
        <v>25</v>
      </c>
      <c r="M626" s="25" t="str">
        <f>Sheet1!A626</f>
        <v>00009486</v>
      </c>
      <c r="N626" s="28">
        <f t="shared" si="56"/>
        <v>45894.821525266198</v>
      </c>
      <c r="O626" s="25" t="str">
        <f>Sheet1!C626</f>
        <v>WIN-010</v>
      </c>
      <c r="S626" s="25" t="str">
        <f>Sheet1!N626</f>
        <v>6537 WM+ AGG 582 đường Nguyễn Huệ</v>
      </c>
      <c r="V626" s="25" t="str">
        <f t="shared" si="57"/>
        <v>6537 WM+ AGG 582 đường Nguyễn Huệ</v>
      </c>
      <c r="Y626" s="25" t="str">
        <f>Sheet1!X626</f>
        <v>GTLX250G</v>
      </c>
      <c r="AB626" s="24" t="s">
        <v>2229</v>
      </c>
      <c r="AC626" s="24" t="s">
        <v>2230</v>
      </c>
      <c r="AE626" s="29">
        <f>Sheet1!U626</f>
        <v>3</v>
      </c>
      <c r="AG626" s="29">
        <f>Sheet1!T626</f>
        <v>50182</v>
      </c>
      <c r="AH626" s="30">
        <f t="shared" si="58"/>
        <v>150546</v>
      </c>
      <c r="AL626" s="32">
        <v>8</v>
      </c>
      <c r="AN626" s="29">
        <f t="shared" si="59"/>
        <v>12043.68</v>
      </c>
      <c r="AO626" s="33" t="s">
        <v>2231</v>
      </c>
      <c r="AQ626" s="34" t="s">
        <v>2232</v>
      </c>
      <c r="AR626" s="34" t="s">
        <v>2233</v>
      </c>
      <c r="AS626" s="34" t="s">
        <v>2234</v>
      </c>
    </row>
    <row r="627" spans="3:45">
      <c r="C627" s="23" t="str">
        <f>VLOOKUP(O627,'[1]mã đối tượng'!$C:$F,4,0)</f>
        <v>B</v>
      </c>
      <c r="D627" s="24" t="s">
        <v>848</v>
      </c>
      <c r="E627" s="24" t="s">
        <v>24</v>
      </c>
      <c r="F627" s="37">
        <f>Sheet1!E627</f>
        <v>45894.832283993099</v>
      </c>
      <c r="G627" s="37">
        <f>Sheet1!F627</f>
        <v>45894.832283993099</v>
      </c>
      <c r="H627" s="25">
        <f>Sheet1!B627</f>
        <v>9105852278</v>
      </c>
      <c r="I627" s="37">
        <f t="shared" si="54"/>
        <v>45894.832283993099</v>
      </c>
      <c r="J627" s="25" t="str">
        <f t="shared" si="55"/>
        <v>NKHT2508/03445</v>
      </c>
      <c r="K627" s="77">
        <v>3445</v>
      </c>
      <c r="L627" s="27" t="s">
        <v>25</v>
      </c>
      <c r="M627" s="25" t="str">
        <f>Sheet1!A627</f>
        <v>00028503</v>
      </c>
      <c r="N627" s="28">
        <f t="shared" si="56"/>
        <v>45894.832283993099</v>
      </c>
      <c r="O627" s="25" t="str">
        <f>Sheet1!C627</f>
        <v>WIN-020</v>
      </c>
      <c r="S627" s="25" t="str">
        <f>Sheet1!N627</f>
        <v>2AKP WM+ THA 184 Định Đức</v>
      </c>
      <c r="V627" s="25" t="str">
        <f t="shared" si="57"/>
        <v>2AKP WM+ THA 184 Định Đức</v>
      </c>
      <c r="Y627" s="25" t="str">
        <f>Sheet1!X627</f>
        <v>CC300</v>
      </c>
      <c r="AB627" s="24" t="s">
        <v>2229</v>
      </c>
      <c r="AC627" s="24" t="s">
        <v>2230</v>
      </c>
      <c r="AE627" s="29">
        <f>Sheet1!U627</f>
        <v>2</v>
      </c>
      <c r="AG627" s="29">
        <f>Sheet1!T627</f>
        <v>74250</v>
      </c>
      <c r="AH627" s="30">
        <f t="shared" si="58"/>
        <v>148500</v>
      </c>
      <c r="AL627" s="32">
        <v>8</v>
      </c>
      <c r="AN627" s="29">
        <f t="shared" si="59"/>
        <v>11880</v>
      </c>
      <c r="AO627" s="33" t="s">
        <v>2231</v>
      </c>
      <c r="AQ627" s="34" t="s">
        <v>2232</v>
      </c>
      <c r="AR627" s="34" t="s">
        <v>2233</v>
      </c>
      <c r="AS627" s="34" t="s">
        <v>2234</v>
      </c>
    </row>
    <row r="628" spans="3:45">
      <c r="C628" s="23" t="str">
        <f>VLOOKUP(O628,'[1]mã đối tượng'!$C:$F,4,0)</f>
        <v>B</v>
      </c>
      <c r="D628" s="24" t="s">
        <v>848</v>
      </c>
      <c r="E628" s="24" t="s">
        <v>24</v>
      </c>
      <c r="F628" s="37">
        <f>Sheet1!E628</f>
        <v>45894.832283993099</v>
      </c>
      <c r="G628" s="37">
        <f>Sheet1!F628</f>
        <v>45894.832283993099</v>
      </c>
      <c r="H628" s="25">
        <f>Sheet1!B628</f>
        <v>9105852278</v>
      </c>
      <c r="I628" s="37">
        <f t="shared" si="54"/>
        <v>45894.832283993099</v>
      </c>
      <c r="J628" s="25" t="str">
        <f t="shared" si="55"/>
        <v>NKHT2508/03446</v>
      </c>
      <c r="K628" s="77">
        <v>3446</v>
      </c>
      <c r="L628" s="27" t="s">
        <v>25</v>
      </c>
      <c r="M628" s="25" t="str">
        <f>Sheet1!A628</f>
        <v>00028503</v>
      </c>
      <c r="N628" s="28">
        <f t="shared" si="56"/>
        <v>45894.832283993099</v>
      </c>
      <c r="O628" s="25" t="str">
        <f>Sheet1!C628</f>
        <v>WIN-020</v>
      </c>
      <c r="S628" s="25" t="str">
        <f>Sheet1!N628</f>
        <v>2AKP WM+ THA 184 Định Đức</v>
      </c>
      <c r="V628" s="25" t="str">
        <f t="shared" si="57"/>
        <v>2AKP WM+ THA 184 Định Đức</v>
      </c>
      <c r="Y628" s="25" t="str">
        <f>Sheet1!X628</f>
        <v>GTLX250G</v>
      </c>
      <c r="AB628" s="24" t="s">
        <v>2229</v>
      </c>
      <c r="AC628" s="24" t="s">
        <v>2230</v>
      </c>
      <c r="AE628" s="29">
        <f>Sheet1!U628</f>
        <v>1</v>
      </c>
      <c r="AG628" s="29">
        <f>Sheet1!T628</f>
        <v>50182</v>
      </c>
      <c r="AH628" s="30">
        <f t="shared" si="58"/>
        <v>50182</v>
      </c>
      <c r="AL628" s="32">
        <v>8</v>
      </c>
      <c r="AN628" s="29">
        <f t="shared" si="59"/>
        <v>4014.56</v>
      </c>
      <c r="AO628" s="33" t="s">
        <v>2231</v>
      </c>
      <c r="AQ628" s="34" t="s">
        <v>2232</v>
      </c>
      <c r="AR628" s="34" t="s">
        <v>2233</v>
      </c>
      <c r="AS628" s="34" t="s">
        <v>2234</v>
      </c>
    </row>
    <row r="629" spans="3:45">
      <c r="C629" s="23" t="str">
        <f>VLOOKUP(O629,'[1]mã đối tượng'!$C:$F,4,0)</f>
        <v>B</v>
      </c>
      <c r="D629" s="24" t="s">
        <v>848</v>
      </c>
      <c r="E629" s="24" t="s">
        <v>24</v>
      </c>
      <c r="F629" s="37">
        <f>Sheet1!E629</f>
        <v>45894.832283993099</v>
      </c>
      <c r="G629" s="37">
        <f>Sheet1!F629</f>
        <v>45894.832283993099</v>
      </c>
      <c r="H629" s="25">
        <f>Sheet1!B629</f>
        <v>9105852278</v>
      </c>
      <c r="I629" s="37">
        <f t="shared" si="54"/>
        <v>45894.832283993099</v>
      </c>
      <c r="J629" s="25" t="str">
        <f t="shared" si="55"/>
        <v>NKHT2508/03447</v>
      </c>
      <c r="K629" s="77">
        <v>3447</v>
      </c>
      <c r="L629" s="27" t="s">
        <v>25</v>
      </c>
      <c r="M629" s="25" t="str">
        <f>Sheet1!A629</f>
        <v>00028503</v>
      </c>
      <c r="N629" s="28">
        <f t="shared" si="56"/>
        <v>45894.832283993099</v>
      </c>
      <c r="O629" s="25" t="str">
        <f>Sheet1!C629</f>
        <v>WIN-020</v>
      </c>
      <c r="S629" s="25" t="str">
        <f>Sheet1!N629</f>
        <v>2AKP WM+ THA 184 Định Đức</v>
      </c>
      <c r="V629" s="25" t="str">
        <f t="shared" si="57"/>
        <v>2AKP WM+ THA 184 Định Đức</v>
      </c>
      <c r="Y629" s="25" t="str">
        <f>Sheet1!X629</f>
        <v>TH200</v>
      </c>
      <c r="AB629" s="24" t="s">
        <v>2229</v>
      </c>
      <c r="AC629" s="24" t="s">
        <v>2230</v>
      </c>
      <c r="AE629" s="29">
        <f>Sheet1!U629</f>
        <v>1</v>
      </c>
      <c r="AG629" s="29">
        <f>Sheet1!T629</f>
        <v>55595</v>
      </c>
      <c r="AH629" s="30">
        <f t="shared" si="58"/>
        <v>55595</v>
      </c>
      <c r="AL629" s="32">
        <v>8</v>
      </c>
      <c r="AN629" s="29">
        <f t="shared" si="59"/>
        <v>4447.6000000000004</v>
      </c>
      <c r="AO629" s="33" t="s">
        <v>2231</v>
      </c>
      <c r="AQ629" s="34" t="s">
        <v>2232</v>
      </c>
      <c r="AR629" s="34" t="s">
        <v>2233</v>
      </c>
      <c r="AS629" s="34" t="s">
        <v>2234</v>
      </c>
    </row>
    <row r="630" spans="3:45">
      <c r="C630" s="23" t="str">
        <f>VLOOKUP(O630,'[1]mã đối tượng'!$C:$F,4,0)</f>
        <v>N</v>
      </c>
      <c r="D630" s="24" t="s">
        <v>848</v>
      </c>
      <c r="E630" s="24" t="s">
        <v>24</v>
      </c>
      <c r="F630" s="37">
        <f>Sheet1!E630</f>
        <v>45894.848691666703</v>
      </c>
      <c r="G630" s="37">
        <f>Sheet1!F630</f>
        <v>45894.848691666703</v>
      </c>
      <c r="H630" s="25">
        <f>Sheet1!B630</f>
        <v>9105852378</v>
      </c>
      <c r="I630" s="37">
        <f t="shared" si="54"/>
        <v>45894.848691666703</v>
      </c>
      <c r="J630" s="25" t="str">
        <f t="shared" si="55"/>
        <v>NKHT2508/03448</v>
      </c>
      <c r="K630" s="77">
        <v>3448</v>
      </c>
      <c r="L630" s="27" t="s">
        <v>25</v>
      </c>
      <c r="M630" s="25" t="str">
        <f>Sheet1!A630</f>
        <v>00005544</v>
      </c>
      <c r="N630" s="28">
        <f t="shared" si="56"/>
        <v>45894.848691666703</v>
      </c>
      <c r="O630" s="25" t="str">
        <f>Sheet1!C630</f>
        <v>WIN-062</v>
      </c>
      <c r="S630" s="25" t="str">
        <f>Sheet1!N630</f>
        <v>2AN7 WM+ BTN 109 Cách Mạng Tháng 8</v>
      </c>
      <c r="V630" s="25" t="str">
        <f t="shared" si="57"/>
        <v>2AN7 WM+ BTN 109 Cách Mạng Tháng 8</v>
      </c>
      <c r="Y630" s="25" t="str">
        <f>Sheet1!X630</f>
        <v>GSG250</v>
      </c>
      <c r="AB630" s="24" t="s">
        <v>2229</v>
      </c>
      <c r="AC630" s="24" t="s">
        <v>2230</v>
      </c>
      <c r="AE630" s="29">
        <f>Sheet1!U630</f>
        <v>2</v>
      </c>
      <c r="AG630" s="29">
        <f>Sheet1!T630</f>
        <v>50400</v>
      </c>
      <c r="AH630" s="30">
        <f t="shared" si="58"/>
        <v>100800</v>
      </c>
      <c r="AL630" s="32">
        <v>8</v>
      </c>
      <c r="AN630" s="29">
        <f t="shared" si="59"/>
        <v>8064</v>
      </c>
      <c r="AO630" s="33" t="s">
        <v>2231</v>
      </c>
      <c r="AQ630" s="34" t="s">
        <v>2232</v>
      </c>
      <c r="AR630" s="34" t="s">
        <v>2233</v>
      </c>
      <c r="AS630" s="34" t="s">
        <v>2234</v>
      </c>
    </row>
    <row r="631" spans="3:45">
      <c r="C631" s="23" t="str">
        <f>VLOOKUP(O631,'[1]mã đối tượng'!$C:$F,4,0)</f>
        <v>N</v>
      </c>
      <c r="D631" s="24" t="s">
        <v>848</v>
      </c>
      <c r="E631" s="24" t="s">
        <v>24</v>
      </c>
      <c r="F631" s="37">
        <f>Sheet1!E631</f>
        <v>45894.848691666703</v>
      </c>
      <c r="G631" s="37">
        <f>Sheet1!F631</f>
        <v>45894.848691666703</v>
      </c>
      <c r="H631" s="25">
        <f>Sheet1!B631</f>
        <v>9105852378</v>
      </c>
      <c r="I631" s="37">
        <f t="shared" si="54"/>
        <v>45894.848691666703</v>
      </c>
      <c r="J631" s="25" t="str">
        <f t="shared" si="55"/>
        <v>NKHT2508/03449</v>
      </c>
      <c r="K631" s="77">
        <v>3449</v>
      </c>
      <c r="L631" s="27" t="s">
        <v>25</v>
      </c>
      <c r="M631" s="25" t="str">
        <f>Sheet1!A631</f>
        <v>00005544</v>
      </c>
      <c r="N631" s="28">
        <f t="shared" si="56"/>
        <v>45894.848691666703</v>
      </c>
      <c r="O631" s="25" t="str">
        <f>Sheet1!C631</f>
        <v>WIN-062</v>
      </c>
      <c r="S631" s="25" t="str">
        <f>Sheet1!N631</f>
        <v>2AN7 WM+ BTN 109 Cách Mạng Tháng 8</v>
      </c>
      <c r="V631" s="25" t="str">
        <f t="shared" si="57"/>
        <v>2AN7 WM+ BTN 109 Cách Mạng Tháng 8</v>
      </c>
      <c r="Y631" s="25" t="str">
        <f>Sheet1!X631</f>
        <v>GTLX250G</v>
      </c>
      <c r="AB631" s="24" t="s">
        <v>2229</v>
      </c>
      <c r="AC631" s="24" t="s">
        <v>2230</v>
      </c>
      <c r="AE631" s="29">
        <f>Sheet1!U631</f>
        <v>1</v>
      </c>
      <c r="AG631" s="29">
        <f>Sheet1!T631</f>
        <v>50182</v>
      </c>
      <c r="AH631" s="30">
        <f t="shared" si="58"/>
        <v>50182</v>
      </c>
      <c r="AL631" s="32">
        <v>8</v>
      </c>
      <c r="AN631" s="29">
        <f t="shared" si="59"/>
        <v>4014.56</v>
      </c>
      <c r="AO631" s="33" t="s">
        <v>2231</v>
      </c>
      <c r="AQ631" s="34" t="s">
        <v>2232</v>
      </c>
      <c r="AR631" s="34" t="s">
        <v>2233</v>
      </c>
      <c r="AS631" s="34" t="s">
        <v>2234</v>
      </c>
    </row>
    <row r="632" spans="3:45">
      <c r="C632" s="23" t="str">
        <f>VLOOKUP(O632,'[1]mã đối tượng'!$C:$F,4,0)</f>
        <v>B</v>
      </c>
      <c r="D632" s="24" t="s">
        <v>848</v>
      </c>
      <c r="E632" s="24" t="s">
        <v>24</v>
      </c>
      <c r="F632" s="37">
        <f>Sheet1!E632</f>
        <v>45894.850852928197</v>
      </c>
      <c r="G632" s="37">
        <f>Sheet1!F632</f>
        <v>45894.850852928197</v>
      </c>
      <c r="H632" s="25">
        <f>Sheet1!B632</f>
        <v>9105852397</v>
      </c>
      <c r="I632" s="37">
        <f t="shared" si="54"/>
        <v>45894.850852928197</v>
      </c>
      <c r="J632" s="25" t="str">
        <f t="shared" si="55"/>
        <v>NKHT2508/03450</v>
      </c>
      <c r="K632" s="77">
        <v>3450</v>
      </c>
      <c r="L632" s="27" t="s">
        <v>25</v>
      </c>
      <c r="M632" s="25" t="str">
        <f>Sheet1!A632</f>
        <v>00415578</v>
      </c>
      <c r="N632" s="28">
        <f t="shared" si="56"/>
        <v>45894.850852928197</v>
      </c>
      <c r="O632" s="25" t="str">
        <f>Sheet1!C632</f>
        <v>WIN-002</v>
      </c>
      <c r="S632" s="25" t="str">
        <f>Sheet1!N632</f>
        <v>2067 WM+ HNI K2 Vĩnh Phúc</v>
      </c>
      <c r="V632" s="25" t="str">
        <f t="shared" si="57"/>
        <v>2067 WM+ HNI K2 Vĩnh Phúc</v>
      </c>
      <c r="Y632" s="25" t="str">
        <f>Sheet1!X632</f>
        <v>CC300</v>
      </c>
      <c r="AB632" s="24" t="s">
        <v>2229</v>
      </c>
      <c r="AC632" s="24" t="s">
        <v>2230</v>
      </c>
      <c r="AE632" s="29">
        <f>Sheet1!U632</f>
        <v>2</v>
      </c>
      <c r="AG632" s="29">
        <f>Sheet1!T632</f>
        <v>74250</v>
      </c>
      <c r="AH632" s="30">
        <f t="shared" si="58"/>
        <v>148500</v>
      </c>
      <c r="AL632" s="32">
        <v>8</v>
      </c>
      <c r="AN632" s="29">
        <f t="shared" si="59"/>
        <v>11880</v>
      </c>
      <c r="AO632" s="33" t="s">
        <v>2231</v>
      </c>
      <c r="AQ632" s="34" t="s">
        <v>2232</v>
      </c>
      <c r="AR632" s="34" t="s">
        <v>2233</v>
      </c>
      <c r="AS632" s="34" t="s">
        <v>2234</v>
      </c>
    </row>
    <row r="633" spans="3:45">
      <c r="C633" s="23" t="str">
        <f>VLOOKUP(O633,'[1]mã đối tượng'!$C:$F,4,0)</f>
        <v>B</v>
      </c>
      <c r="D633" s="24" t="s">
        <v>848</v>
      </c>
      <c r="E633" s="24" t="s">
        <v>24</v>
      </c>
      <c r="F633" s="37">
        <f>Sheet1!E633</f>
        <v>45894.850852928197</v>
      </c>
      <c r="G633" s="37">
        <f>Sheet1!F633</f>
        <v>45894.850852928197</v>
      </c>
      <c r="H633" s="25">
        <f>Sheet1!B633</f>
        <v>9105852397</v>
      </c>
      <c r="I633" s="37">
        <f t="shared" si="54"/>
        <v>45894.850852928197</v>
      </c>
      <c r="J633" s="25" t="str">
        <f t="shared" si="55"/>
        <v>NKHT2508/03451</v>
      </c>
      <c r="K633" s="77">
        <v>3451</v>
      </c>
      <c r="L633" s="27" t="s">
        <v>25</v>
      </c>
      <c r="M633" s="25" t="str">
        <f>Sheet1!A633</f>
        <v>00415578</v>
      </c>
      <c r="N633" s="28">
        <f t="shared" si="56"/>
        <v>45894.850852928197</v>
      </c>
      <c r="O633" s="25" t="str">
        <f>Sheet1!C633</f>
        <v>WIN-002</v>
      </c>
      <c r="S633" s="25" t="str">
        <f>Sheet1!N633</f>
        <v>2067 WM+ HNI K2 Vĩnh Phúc</v>
      </c>
      <c r="V633" s="25" t="str">
        <f t="shared" si="57"/>
        <v>2067 WM+ HNI K2 Vĩnh Phúc</v>
      </c>
      <c r="Y633" s="25" t="str">
        <f>Sheet1!X633</f>
        <v>GTLX250G</v>
      </c>
      <c r="AB633" s="24" t="s">
        <v>2229</v>
      </c>
      <c r="AC633" s="24" t="s">
        <v>2230</v>
      </c>
      <c r="AE633" s="29">
        <f>Sheet1!U633</f>
        <v>1</v>
      </c>
      <c r="AG633" s="29">
        <f>Sheet1!T633</f>
        <v>50182</v>
      </c>
      <c r="AH633" s="30">
        <f t="shared" si="58"/>
        <v>50182</v>
      </c>
      <c r="AL633" s="32">
        <v>8</v>
      </c>
      <c r="AN633" s="29">
        <f t="shared" si="59"/>
        <v>4014.56</v>
      </c>
      <c r="AO633" s="33" t="s">
        <v>2231</v>
      </c>
      <c r="AQ633" s="34" t="s">
        <v>2232</v>
      </c>
      <c r="AR633" s="34" t="s">
        <v>2233</v>
      </c>
      <c r="AS633" s="34" t="s">
        <v>2234</v>
      </c>
    </row>
    <row r="634" spans="3:45">
      <c r="C634" s="23" t="str">
        <f>VLOOKUP(O634,'[1]mã đối tượng'!$C:$F,4,0)</f>
        <v>N</v>
      </c>
      <c r="D634" s="24" t="s">
        <v>848</v>
      </c>
      <c r="E634" s="24" t="s">
        <v>24</v>
      </c>
      <c r="F634" s="37">
        <f>Sheet1!E634</f>
        <v>45894.851433830998</v>
      </c>
      <c r="G634" s="37">
        <f>Sheet1!F634</f>
        <v>45894.851433830998</v>
      </c>
      <c r="H634" s="25">
        <f>Sheet1!B634</f>
        <v>9105852388</v>
      </c>
      <c r="I634" s="37">
        <f t="shared" si="54"/>
        <v>45894.851433830998</v>
      </c>
      <c r="J634" s="25" t="str">
        <f t="shared" si="55"/>
        <v>NKHT2508/03452</v>
      </c>
      <c r="K634" s="77">
        <v>3452</v>
      </c>
      <c r="L634" s="27" t="s">
        <v>25</v>
      </c>
      <c r="M634" s="25" t="str">
        <f>Sheet1!A634</f>
        <v>00004022</v>
      </c>
      <c r="N634" s="28">
        <f t="shared" si="56"/>
        <v>45894.851433830998</v>
      </c>
      <c r="O634" s="25" t="str">
        <f>Sheet1!C634</f>
        <v>WIN-017</v>
      </c>
      <c r="S634" s="25" t="str">
        <f>Sheet1!N634</f>
        <v>4773 WM+ DLK 211 Mai Hắc Đế</v>
      </c>
      <c r="V634" s="25" t="str">
        <f t="shared" si="57"/>
        <v>4773 WM+ DLK 211 Mai Hắc Đế</v>
      </c>
      <c r="Y634" s="25" t="str">
        <f>Sheet1!X634</f>
        <v>TH200</v>
      </c>
      <c r="AB634" s="24" t="s">
        <v>2229</v>
      </c>
      <c r="AC634" s="24" t="s">
        <v>2230</v>
      </c>
      <c r="AE634" s="29">
        <f>Sheet1!U634</f>
        <v>2</v>
      </c>
      <c r="AG634" s="29">
        <f>Sheet1!T634</f>
        <v>55595</v>
      </c>
      <c r="AH634" s="30">
        <f t="shared" si="58"/>
        <v>111190</v>
      </c>
      <c r="AL634" s="32">
        <v>8</v>
      </c>
      <c r="AN634" s="29">
        <f t="shared" si="59"/>
        <v>8895.2000000000007</v>
      </c>
      <c r="AO634" s="33" t="s">
        <v>2231</v>
      </c>
      <c r="AQ634" s="34" t="s">
        <v>2232</v>
      </c>
      <c r="AR634" s="34" t="s">
        <v>2233</v>
      </c>
      <c r="AS634" s="34" t="s">
        <v>2234</v>
      </c>
    </row>
    <row r="635" spans="3:45">
      <c r="C635" s="23" t="str">
        <f>VLOOKUP(O635,'[1]mã đối tượng'!$C:$F,4,0)</f>
        <v>N</v>
      </c>
      <c r="D635" s="24" t="s">
        <v>848</v>
      </c>
      <c r="E635" s="24" t="s">
        <v>24</v>
      </c>
      <c r="F635" s="37">
        <f>Sheet1!E635</f>
        <v>45894.857045486096</v>
      </c>
      <c r="G635" s="37">
        <f>Sheet1!F635</f>
        <v>45894.857045486096</v>
      </c>
      <c r="H635" s="25">
        <f>Sheet1!B635</f>
        <v>9105852415</v>
      </c>
      <c r="I635" s="37">
        <f t="shared" si="54"/>
        <v>45894.857045486096</v>
      </c>
      <c r="J635" s="25" t="str">
        <f t="shared" si="55"/>
        <v>NKHT2508/03453</v>
      </c>
      <c r="K635" s="77">
        <v>3453</v>
      </c>
      <c r="L635" s="27" t="s">
        <v>25</v>
      </c>
      <c r="M635" s="25" t="str">
        <f>Sheet1!A635</f>
        <v>00005545</v>
      </c>
      <c r="N635" s="28">
        <f t="shared" si="56"/>
        <v>45894.857045486096</v>
      </c>
      <c r="O635" s="25" t="str">
        <f>Sheet1!C635</f>
        <v>WIN-062</v>
      </c>
      <c r="S635" s="25" t="str">
        <f>Sheet1!N635</f>
        <v>2AN7 WM+ BTN 109 Cách Mạng Tháng 8</v>
      </c>
      <c r="V635" s="25" t="str">
        <f t="shared" si="57"/>
        <v>2AN7 WM+ BTN 109 Cách Mạng Tháng 8</v>
      </c>
      <c r="Y635" s="25" t="str">
        <f>Sheet1!X635</f>
        <v>TH200</v>
      </c>
      <c r="AB635" s="24" t="s">
        <v>2229</v>
      </c>
      <c r="AC635" s="24" t="s">
        <v>2230</v>
      </c>
      <c r="AE635" s="29">
        <f>Sheet1!U635</f>
        <v>4</v>
      </c>
      <c r="AG635" s="29">
        <f>Sheet1!T635</f>
        <v>55595</v>
      </c>
      <c r="AH635" s="30">
        <f t="shared" si="58"/>
        <v>222380</v>
      </c>
      <c r="AL635" s="32">
        <v>8</v>
      </c>
      <c r="AN635" s="29">
        <f t="shared" si="59"/>
        <v>17790.400000000001</v>
      </c>
      <c r="AO635" s="33" t="s">
        <v>2231</v>
      </c>
      <c r="AQ635" s="34" t="s">
        <v>2232</v>
      </c>
      <c r="AR635" s="34" t="s">
        <v>2233</v>
      </c>
      <c r="AS635" s="34" t="s">
        <v>2234</v>
      </c>
    </row>
    <row r="636" spans="3:45">
      <c r="C636" s="23" t="str">
        <f>VLOOKUP(O636,'[1]mã đối tượng'!$C:$F,4,0)</f>
        <v>N</v>
      </c>
      <c r="D636" s="24" t="s">
        <v>848</v>
      </c>
      <c r="E636" s="24" t="s">
        <v>24</v>
      </c>
      <c r="F636" s="37">
        <f>Sheet1!E636</f>
        <v>45894.857045486096</v>
      </c>
      <c r="G636" s="37">
        <f>Sheet1!F636</f>
        <v>45894.857045486096</v>
      </c>
      <c r="H636" s="25">
        <f>Sheet1!B636</f>
        <v>9105852415</v>
      </c>
      <c r="I636" s="37">
        <f t="shared" si="54"/>
        <v>45894.857045486096</v>
      </c>
      <c r="J636" s="25" t="str">
        <f t="shared" si="55"/>
        <v>NKHT2508/03454</v>
      </c>
      <c r="K636" s="77">
        <v>3454</v>
      </c>
      <c r="L636" s="27" t="s">
        <v>25</v>
      </c>
      <c r="M636" s="25" t="str">
        <f>Sheet1!A636</f>
        <v>00005545</v>
      </c>
      <c r="N636" s="28">
        <f t="shared" si="56"/>
        <v>45894.857045486096</v>
      </c>
      <c r="O636" s="25" t="str">
        <f>Sheet1!C636</f>
        <v>WIN-062</v>
      </c>
      <c r="S636" s="25" t="str">
        <f>Sheet1!N636</f>
        <v>2AN7 WM+ BTN 109 Cách Mạng Tháng 8</v>
      </c>
      <c r="V636" s="25" t="str">
        <f t="shared" si="57"/>
        <v>2AN7 WM+ BTN 109 Cách Mạng Tháng 8</v>
      </c>
      <c r="Y636" s="25" t="str">
        <f>Sheet1!X636</f>
        <v>GM500</v>
      </c>
      <c r="AB636" s="24" t="s">
        <v>2229</v>
      </c>
      <c r="AC636" s="24" t="s">
        <v>2230</v>
      </c>
      <c r="AE636" s="29">
        <f>Sheet1!U636</f>
        <v>4</v>
      </c>
      <c r="AG636" s="29">
        <f>Sheet1!T636</f>
        <v>111058</v>
      </c>
      <c r="AH636" s="30">
        <f t="shared" si="58"/>
        <v>444232</v>
      </c>
      <c r="AL636" s="32">
        <v>8</v>
      </c>
      <c r="AN636" s="29">
        <f t="shared" si="59"/>
        <v>35538.559999999998</v>
      </c>
      <c r="AO636" s="33" t="s">
        <v>2231</v>
      </c>
      <c r="AQ636" s="34" t="s">
        <v>2232</v>
      </c>
      <c r="AR636" s="34" t="s">
        <v>2233</v>
      </c>
      <c r="AS636" s="34" t="s">
        <v>2234</v>
      </c>
    </row>
    <row r="637" spans="3:45">
      <c r="C637" s="23" t="str">
        <f>VLOOKUP(O637,'[1]mã đối tượng'!$C:$F,4,0)</f>
        <v>N</v>
      </c>
      <c r="D637" s="24" t="s">
        <v>848</v>
      </c>
      <c r="E637" s="24" t="s">
        <v>24</v>
      </c>
      <c r="F637" s="37">
        <f>Sheet1!E637</f>
        <v>45894.857045486096</v>
      </c>
      <c r="G637" s="37">
        <f>Sheet1!F637</f>
        <v>45894.857045486096</v>
      </c>
      <c r="H637" s="25">
        <f>Sheet1!B637</f>
        <v>9105852415</v>
      </c>
      <c r="I637" s="37">
        <f t="shared" si="54"/>
        <v>45894.857045486096</v>
      </c>
      <c r="J637" s="25" t="str">
        <f t="shared" si="55"/>
        <v>NKHT2508/03455</v>
      </c>
      <c r="K637" s="77">
        <v>3455</v>
      </c>
      <c r="L637" s="27" t="s">
        <v>25</v>
      </c>
      <c r="M637" s="25" t="str">
        <f>Sheet1!A637</f>
        <v>00005545</v>
      </c>
      <c r="N637" s="28">
        <f t="shared" si="56"/>
        <v>45894.857045486096</v>
      </c>
      <c r="O637" s="25" t="str">
        <f>Sheet1!C637</f>
        <v>WIN-062</v>
      </c>
      <c r="S637" s="25" t="str">
        <f>Sheet1!N637</f>
        <v>2AN7 WM+ BTN 109 Cách Mạng Tháng 8</v>
      </c>
      <c r="V637" s="25" t="str">
        <f t="shared" si="57"/>
        <v>2AN7 WM+ BTN 109 Cách Mạng Tháng 8</v>
      </c>
      <c r="Y637" s="25" t="str">
        <f>Sheet1!X637</f>
        <v>GL250KT</v>
      </c>
      <c r="AB637" s="24" t="s">
        <v>2229</v>
      </c>
      <c r="AC637" s="24" t="s">
        <v>2230</v>
      </c>
      <c r="AE637" s="29">
        <f>Sheet1!U637</f>
        <v>3</v>
      </c>
      <c r="AG637" s="29">
        <f>Sheet1!T637</f>
        <v>49500</v>
      </c>
      <c r="AH637" s="30">
        <f t="shared" si="58"/>
        <v>148500</v>
      </c>
      <c r="AL637" s="32">
        <v>8</v>
      </c>
      <c r="AN637" s="29">
        <f t="shared" si="59"/>
        <v>11880</v>
      </c>
      <c r="AO637" s="33" t="s">
        <v>2231</v>
      </c>
      <c r="AQ637" s="34" t="s">
        <v>2232</v>
      </c>
      <c r="AR637" s="34" t="s">
        <v>2233</v>
      </c>
      <c r="AS637" s="34" t="s">
        <v>2234</v>
      </c>
    </row>
    <row r="638" spans="3:45">
      <c r="C638" s="23" t="str">
        <f>VLOOKUP(O638,'[1]mã đối tượng'!$C:$F,4,0)</f>
        <v>B</v>
      </c>
      <c r="D638" s="24" t="s">
        <v>848</v>
      </c>
      <c r="E638" s="24" t="s">
        <v>24</v>
      </c>
      <c r="F638" s="37">
        <f>Sheet1!E638</f>
        <v>45894.859627696802</v>
      </c>
      <c r="G638" s="37">
        <f>Sheet1!F638</f>
        <v>45894.859627696802</v>
      </c>
      <c r="H638" s="25">
        <f>Sheet1!B638</f>
        <v>9105852431</v>
      </c>
      <c r="I638" s="37">
        <f t="shared" si="54"/>
        <v>45894.859627696802</v>
      </c>
      <c r="J638" s="25" t="str">
        <f t="shared" si="55"/>
        <v>NKHT2508/03456</v>
      </c>
      <c r="K638" s="77">
        <v>3456</v>
      </c>
      <c r="L638" s="27" t="s">
        <v>25</v>
      </c>
      <c r="M638" s="25" t="str">
        <f>Sheet1!A638</f>
        <v>00415590</v>
      </c>
      <c r="N638" s="28">
        <f t="shared" si="56"/>
        <v>45894.859627696802</v>
      </c>
      <c r="O638" s="25" t="str">
        <f>Sheet1!C638</f>
        <v>WIN-002</v>
      </c>
      <c r="S638" s="25" t="str">
        <f>Sheet1!N638</f>
        <v>3961 WM+ HNI 153-155 Đê La Thành</v>
      </c>
      <c r="V638" s="25" t="str">
        <f t="shared" si="57"/>
        <v>3961 WM+ HNI 153-155 Đê La Thành</v>
      </c>
      <c r="Y638" s="25" t="str">
        <f>Sheet1!X638</f>
        <v>TH200</v>
      </c>
      <c r="AB638" s="24" t="s">
        <v>2229</v>
      </c>
      <c r="AC638" s="24" t="s">
        <v>2230</v>
      </c>
      <c r="AE638" s="29">
        <f>Sheet1!U638</f>
        <v>1</v>
      </c>
      <c r="AG638" s="29">
        <f>Sheet1!T638</f>
        <v>55595</v>
      </c>
      <c r="AH638" s="30">
        <f t="shared" si="58"/>
        <v>55595</v>
      </c>
      <c r="AL638" s="32">
        <v>8</v>
      </c>
      <c r="AN638" s="29">
        <f t="shared" si="59"/>
        <v>4447.6000000000004</v>
      </c>
      <c r="AO638" s="33" t="s">
        <v>2231</v>
      </c>
      <c r="AQ638" s="34" t="s">
        <v>2232</v>
      </c>
      <c r="AR638" s="34" t="s">
        <v>2233</v>
      </c>
      <c r="AS638" s="34" t="s">
        <v>2234</v>
      </c>
    </row>
    <row r="639" spans="3:45">
      <c r="C639" s="23" t="str">
        <f>VLOOKUP(O639,'[1]mã đối tượng'!$C:$F,4,0)</f>
        <v>B</v>
      </c>
      <c r="D639" s="24" t="s">
        <v>848</v>
      </c>
      <c r="E639" s="24" t="s">
        <v>24</v>
      </c>
      <c r="F639" s="37">
        <f>Sheet1!E639</f>
        <v>45894.866139432903</v>
      </c>
      <c r="G639" s="37">
        <f>Sheet1!F639</f>
        <v>45894.866139432903</v>
      </c>
      <c r="H639" s="25">
        <f>Sheet1!B639</f>
        <v>9105852465</v>
      </c>
      <c r="I639" s="37">
        <f t="shared" si="54"/>
        <v>45894.866139432903</v>
      </c>
      <c r="J639" s="25" t="str">
        <f t="shared" si="55"/>
        <v>NKHT2508/03457</v>
      </c>
      <c r="K639" s="77">
        <v>3457</v>
      </c>
      <c r="L639" s="27" t="s">
        <v>25</v>
      </c>
      <c r="M639" s="25" t="str">
        <f>Sheet1!A639</f>
        <v>00415603</v>
      </c>
      <c r="N639" s="28">
        <f t="shared" si="56"/>
        <v>45894.866139432903</v>
      </c>
      <c r="O639" s="25" t="str">
        <f>Sheet1!C639</f>
        <v>WIN-002</v>
      </c>
      <c r="S639" s="25" t="str">
        <f>Sheet1!N639</f>
        <v>2075 WM+ HNI 23 Cửa Bắc</v>
      </c>
      <c r="V639" s="25" t="str">
        <f t="shared" si="57"/>
        <v>2075 WM+ HNI 23 Cửa Bắc</v>
      </c>
      <c r="Y639" s="25" t="str">
        <f>Sheet1!X639</f>
        <v>GM500</v>
      </c>
      <c r="AB639" s="24" t="s">
        <v>2229</v>
      </c>
      <c r="AC639" s="24" t="s">
        <v>2230</v>
      </c>
      <c r="AE639" s="29">
        <f>Sheet1!U639</f>
        <v>3</v>
      </c>
      <c r="AG639" s="29">
        <f>Sheet1!T639</f>
        <v>111058</v>
      </c>
      <c r="AH639" s="30">
        <f t="shared" si="58"/>
        <v>333174</v>
      </c>
      <c r="AL639" s="32">
        <v>8</v>
      </c>
      <c r="AN639" s="29">
        <f t="shared" si="59"/>
        <v>26653.920000000002</v>
      </c>
      <c r="AO639" s="33" t="s">
        <v>2231</v>
      </c>
      <c r="AQ639" s="34" t="s">
        <v>2232</v>
      </c>
      <c r="AR639" s="34" t="s">
        <v>2233</v>
      </c>
      <c r="AS639" s="34" t="s">
        <v>2234</v>
      </c>
    </row>
    <row r="640" spans="3:45">
      <c r="C640" s="23" t="str">
        <f>VLOOKUP(O640,'[1]mã đối tượng'!$C:$F,4,0)</f>
        <v>B</v>
      </c>
      <c r="D640" s="24" t="s">
        <v>848</v>
      </c>
      <c r="E640" s="24" t="s">
        <v>24</v>
      </c>
      <c r="F640" s="37">
        <f>Sheet1!E640</f>
        <v>45894.866139432903</v>
      </c>
      <c r="G640" s="37">
        <f>Sheet1!F640</f>
        <v>45894.866139432903</v>
      </c>
      <c r="H640" s="25">
        <f>Sheet1!B640</f>
        <v>9105852465</v>
      </c>
      <c r="I640" s="37">
        <f t="shared" si="54"/>
        <v>45894.866139432903</v>
      </c>
      <c r="J640" s="25" t="str">
        <f t="shared" si="55"/>
        <v>NKHT2508/03458</v>
      </c>
      <c r="K640" s="77">
        <v>3458</v>
      </c>
      <c r="L640" s="27" t="s">
        <v>25</v>
      </c>
      <c r="M640" s="25" t="str">
        <f>Sheet1!A640</f>
        <v>00415603</v>
      </c>
      <c r="N640" s="28">
        <f t="shared" si="56"/>
        <v>45894.866139432903</v>
      </c>
      <c r="O640" s="25" t="str">
        <f>Sheet1!C640</f>
        <v>WIN-002</v>
      </c>
      <c r="S640" s="25" t="str">
        <f>Sheet1!N640</f>
        <v>2075 WM+ HNI 23 Cửa Bắc</v>
      </c>
      <c r="V640" s="25" t="str">
        <f t="shared" si="57"/>
        <v>2075 WM+ HNI 23 Cửa Bắc</v>
      </c>
      <c r="Y640" s="25" t="str">
        <f>Sheet1!X640</f>
        <v>CC300</v>
      </c>
      <c r="AB640" s="24" t="s">
        <v>2229</v>
      </c>
      <c r="AC640" s="24" t="s">
        <v>2230</v>
      </c>
      <c r="AE640" s="29">
        <f>Sheet1!U640</f>
        <v>3</v>
      </c>
      <c r="AG640" s="29">
        <f>Sheet1!T640</f>
        <v>74250</v>
      </c>
      <c r="AH640" s="30">
        <f t="shared" si="58"/>
        <v>222750</v>
      </c>
      <c r="AL640" s="32">
        <v>8</v>
      </c>
      <c r="AN640" s="29">
        <f t="shared" si="59"/>
        <v>17820</v>
      </c>
      <c r="AO640" s="33" t="s">
        <v>2231</v>
      </c>
      <c r="AQ640" s="34" t="s">
        <v>2232</v>
      </c>
      <c r="AR640" s="34" t="s">
        <v>2233</v>
      </c>
      <c r="AS640" s="34" t="s">
        <v>2234</v>
      </c>
    </row>
    <row r="641" spans="3:45">
      <c r="C641" s="23" t="str">
        <f>VLOOKUP(O641,'[1]mã đối tượng'!$C:$F,4,0)</f>
        <v>B</v>
      </c>
      <c r="D641" s="24" t="s">
        <v>848</v>
      </c>
      <c r="E641" s="24" t="s">
        <v>24</v>
      </c>
      <c r="F641" s="37">
        <f>Sheet1!E641</f>
        <v>45894.866139432903</v>
      </c>
      <c r="G641" s="37">
        <f>Sheet1!F641</f>
        <v>45894.866139432903</v>
      </c>
      <c r="H641" s="25">
        <f>Sheet1!B641</f>
        <v>9105852465</v>
      </c>
      <c r="I641" s="37">
        <f t="shared" si="54"/>
        <v>45894.866139432903</v>
      </c>
      <c r="J641" s="25" t="str">
        <f t="shared" si="55"/>
        <v>NKHT2508/03459</v>
      </c>
      <c r="K641" s="77">
        <v>3459</v>
      </c>
      <c r="L641" s="27" t="s">
        <v>25</v>
      </c>
      <c r="M641" s="25" t="str">
        <f>Sheet1!A641</f>
        <v>00415603</v>
      </c>
      <c r="N641" s="28">
        <f t="shared" si="56"/>
        <v>45894.866139432903</v>
      </c>
      <c r="O641" s="25" t="str">
        <f>Sheet1!C641</f>
        <v>WIN-002</v>
      </c>
      <c r="S641" s="25" t="str">
        <f>Sheet1!N641</f>
        <v>2075 WM+ HNI 23 Cửa Bắc</v>
      </c>
      <c r="V641" s="25" t="str">
        <f t="shared" si="57"/>
        <v>2075 WM+ HNI 23 Cửa Bắc</v>
      </c>
      <c r="Y641" s="25" t="str">
        <f>Sheet1!X641</f>
        <v>MNH250</v>
      </c>
      <c r="AB641" s="24" t="s">
        <v>2229</v>
      </c>
      <c r="AC641" s="24" t="s">
        <v>2230</v>
      </c>
      <c r="AE641" s="29">
        <f>Sheet1!U641</f>
        <v>1</v>
      </c>
      <c r="AG641" s="29">
        <f>Sheet1!T641</f>
        <v>46000</v>
      </c>
      <c r="AH641" s="30">
        <f t="shared" si="58"/>
        <v>46000</v>
      </c>
      <c r="AL641" s="32">
        <v>8</v>
      </c>
      <c r="AN641" s="29">
        <f t="shared" si="59"/>
        <v>3680</v>
      </c>
      <c r="AO641" s="33" t="s">
        <v>2231</v>
      </c>
      <c r="AQ641" s="34" t="s">
        <v>2232</v>
      </c>
      <c r="AR641" s="34" t="s">
        <v>2233</v>
      </c>
      <c r="AS641" s="34" t="s">
        <v>2234</v>
      </c>
    </row>
    <row r="642" spans="3:45">
      <c r="C642" s="23" t="str">
        <f>VLOOKUP(O642,'[1]mã đối tượng'!$C:$F,4,0)</f>
        <v>B</v>
      </c>
      <c r="D642" s="24" t="s">
        <v>848</v>
      </c>
      <c r="E642" s="24" t="s">
        <v>24</v>
      </c>
      <c r="F642" s="37">
        <f>Sheet1!E642</f>
        <v>45894.866139432903</v>
      </c>
      <c r="G642" s="37">
        <f>Sheet1!F642</f>
        <v>45894.866139432903</v>
      </c>
      <c r="H642" s="25">
        <f>Sheet1!B642</f>
        <v>9105852465</v>
      </c>
      <c r="I642" s="37">
        <f t="shared" si="54"/>
        <v>45894.866139432903</v>
      </c>
      <c r="J642" s="25" t="str">
        <f t="shared" si="55"/>
        <v>NKHT2508/03460</v>
      </c>
      <c r="K642" s="77">
        <v>3460</v>
      </c>
      <c r="L642" s="27" t="s">
        <v>25</v>
      </c>
      <c r="M642" s="25" t="str">
        <f>Sheet1!A642</f>
        <v>00415603</v>
      </c>
      <c r="N642" s="28">
        <f t="shared" si="56"/>
        <v>45894.866139432903</v>
      </c>
      <c r="O642" s="25" t="str">
        <f>Sheet1!C642</f>
        <v>WIN-002</v>
      </c>
      <c r="S642" s="25" t="str">
        <f>Sheet1!N642</f>
        <v>2075 WM+ HNI 23 Cửa Bắc</v>
      </c>
      <c r="V642" s="25" t="str">
        <f t="shared" si="57"/>
        <v>2075 WM+ HNI 23 Cửa Bắc</v>
      </c>
      <c r="Y642" s="25" t="str">
        <f>Sheet1!X642</f>
        <v>CGM300</v>
      </c>
      <c r="AB642" s="24" t="s">
        <v>2229</v>
      </c>
      <c r="AC642" s="24" t="s">
        <v>2230</v>
      </c>
      <c r="AE642" s="29">
        <f>Sheet1!U642</f>
        <v>2</v>
      </c>
      <c r="AG642" s="29">
        <f>Sheet1!T642</f>
        <v>73431</v>
      </c>
      <c r="AH642" s="30">
        <f t="shared" si="58"/>
        <v>146862</v>
      </c>
      <c r="AL642" s="32">
        <v>8</v>
      </c>
      <c r="AN642" s="29">
        <f t="shared" si="59"/>
        <v>11748.960000000001</v>
      </c>
      <c r="AO642" s="33" t="s">
        <v>2231</v>
      </c>
      <c r="AQ642" s="34" t="s">
        <v>2232</v>
      </c>
      <c r="AR642" s="34" t="s">
        <v>2233</v>
      </c>
      <c r="AS642" s="34" t="s">
        <v>2234</v>
      </c>
    </row>
    <row r="643" spans="3:45">
      <c r="C643" s="23" t="str">
        <f>VLOOKUP(O643,'[1]mã đối tượng'!$C:$F,4,0)</f>
        <v>B</v>
      </c>
      <c r="D643" s="24" t="s">
        <v>848</v>
      </c>
      <c r="E643" s="24" t="s">
        <v>24</v>
      </c>
      <c r="F643" s="37">
        <f>Sheet1!E643</f>
        <v>45894.866479201402</v>
      </c>
      <c r="G643" s="37">
        <f>Sheet1!F643</f>
        <v>45894.866479201402</v>
      </c>
      <c r="H643" s="25">
        <f>Sheet1!B643</f>
        <v>9105852453</v>
      </c>
      <c r="I643" s="37">
        <f t="shared" ref="I643:I654" si="60">G643</f>
        <v>45894.866479201402</v>
      </c>
      <c r="J643" s="25" t="str">
        <f t="shared" ref="J643:J654" si="61">"NKHT2508/0"&amp;VALUE(K643)</f>
        <v>NKHT2508/03461</v>
      </c>
      <c r="K643" s="77">
        <v>3461</v>
      </c>
      <c r="L643" s="27" t="s">
        <v>25</v>
      </c>
      <c r="M643" s="25" t="str">
        <f>Sheet1!A643</f>
        <v>00016678</v>
      </c>
      <c r="N643" s="28">
        <f t="shared" ref="N643:N654" si="62">G643</f>
        <v>45894.866479201402</v>
      </c>
      <c r="O643" s="25" t="str">
        <f>Sheet1!C643</f>
        <v>WIN-031</v>
      </c>
      <c r="S643" s="25" t="str">
        <f>Sheet1!N643</f>
        <v>4088 WM+ BNH 400 Phố Mới</v>
      </c>
      <c r="V643" s="25" t="str">
        <f t="shared" ref="V643:V654" si="63">S643</f>
        <v>4088 WM+ BNH 400 Phố Mới</v>
      </c>
      <c r="Y643" s="25" t="str">
        <f>Sheet1!X643</f>
        <v>GM500</v>
      </c>
      <c r="AB643" s="24" t="s">
        <v>2229</v>
      </c>
      <c r="AC643" s="24" t="s">
        <v>2230</v>
      </c>
      <c r="AE643" s="29">
        <f>Sheet1!U643</f>
        <v>2</v>
      </c>
      <c r="AG643" s="29">
        <f>Sheet1!T643</f>
        <v>111058</v>
      </c>
      <c r="AH643" s="30">
        <f t="shared" ref="AH643:AH654" si="64">AE643*AG643</f>
        <v>222116</v>
      </c>
      <c r="AL643" s="32">
        <v>8</v>
      </c>
      <c r="AN643" s="29">
        <f t="shared" ref="AN643:AN654" si="65">AH643*8%</f>
        <v>17769.28</v>
      </c>
      <c r="AO643" s="33" t="s">
        <v>2231</v>
      </c>
      <c r="AQ643" s="34" t="s">
        <v>2232</v>
      </c>
      <c r="AR643" s="34" t="s">
        <v>2233</v>
      </c>
      <c r="AS643" s="34" t="s">
        <v>2234</v>
      </c>
    </row>
    <row r="644" spans="3:45">
      <c r="C644" s="23" t="str">
        <f>VLOOKUP(O644,'[1]mã đối tượng'!$C:$F,4,0)</f>
        <v>B</v>
      </c>
      <c r="D644" s="24" t="s">
        <v>848</v>
      </c>
      <c r="E644" s="24" t="s">
        <v>24</v>
      </c>
      <c r="F644" s="37">
        <f>Sheet1!E644</f>
        <v>45894.870843946803</v>
      </c>
      <c r="G644" s="37">
        <f>Sheet1!F644</f>
        <v>45894.870843946803</v>
      </c>
      <c r="H644" s="25">
        <f>Sheet1!B644</f>
        <v>9105852504</v>
      </c>
      <c r="I644" s="37">
        <f t="shared" si="60"/>
        <v>45894.870843946803</v>
      </c>
      <c r="J644" s="25" t="str">
        <f t="shared" si="61"/>
        <v>NKHT2508/03462</v>
      </c>
      <c r="K644" s="77">
        <v>3462</v>
      </c>
      <c r="L644" s="27" t="s">
        <v>25</v>
      </c>
      <c r="M644" s="25" t="str">
        <f>Sheet1!A644</f>
        <v>00003319</v>
      </c>
      <c r="N644" s="28">
        <f t="shared" si="62"/>
        <v>45894.870843946803</v>
      </c>
      <c r="O644" s="25" t="str">
        <f>Sheet1!C644</f>
        <v>WIN-072</v>
      </c>
      <c r="S644" s="25" t="str">
        <f>Sheet1!N644</f>
        <v>6933 WM+ LCI TDP 4, TT Tằng Lỏong</v>
      </c>
      <c r="V644" s="25" t="str">
        <f t="shared" si="63"/>
        <v>6933 WM+ LCI TDP 4, TT Tằng Lỏong</v>
      </c>
      <c r="Y644" s="25" t="str">
        <f>Sheet1!X644</f>
        <v>GM500</v>
      </c>
      <c r="AB644" s="24" t="s">
        <v>2229</v>
      </c>
      <c r="AC644" s="24" t="s">
        <v>2230</v>
      </c>
      <c r="AE644" s="29">
        <f>Sheet1!U644</f>
        <v>1</v>
      </c>
      <c r="AG644" s="29">
        <f>Sheet1!T644</f>
        <v>111058</v>
      </c>
      <c r="AH644" s="30">
        <f t="shared" si="64"/>
        <v>111058</v>
      </c>
      <c r="AL644" s="32">
        <v>8</v>
      </c>
      <c r="AN644" s="29">
        <f t="shared" si="65"/>
        <v>8884.64</v>
      </c>
      <c r="AO644" s="33" t="s">
        <v>2231</v>
      </c>
      <c r="AQ644" s="34" t="s">
        <v>2232</v>
      </c>
      <c r="AR644" s="34" t="s">
        <v>2233</v>
      </c>
      <c r="AS644" s="34" t="s">
        <v>2234</v>
      </c>
    </row>
    <row r="645" spans="3:45">
      <c r="C645" s="23" t="str">
        <f>VLOOKUP(O645,'[1]mã đối tượng'!$C:$F,4,0)</f>
        <v>N</v>
      </c>
      <c r="D645" s="24" t="s">
        <v>848</v>
      </c>
      <c r="E645" s="24" t="s">
        <v>24</v>
      </c>
      <c r="F645" s="37">
        <f>Sheet1!E645</f>
        <v>45894.871634803203</v>
      </c>
      <c r="G645" s="37">
        <f>Sheet1!F645</f>
        <v>45894.871634803203</v>
      </c>
      <c r="H645" s="25">
        <f>Sheet1!B645</f>
        <v>9105852518</v>
      </c>
      <c r="I645" s="37">
        <f t="shared" si="60"/>
        <v>45894.871634803203</v>
      </c>
      <c r="J645" s="25" t="str">
        <f t="shared" si="61"/>
        <v>NKHT2508/03463</v>
      </c>
      <c r="K645" s="77">
        <v>3463</v>
      </c>
      <c r="L645" s="27" t="s">
        <v>25</v>
      </c>
      <c r="M645" s="25" t="str">
        <f>Sheet1!A645</f>
        <v>00068329</v>
      </c>
      <c r="N645" s="28">
        <f t="shared" si="62"/>
        <v>45894.871634803203</v>
      </c>
      <c r="O645" s="25" t="str">
        <f>Sheet1!C645</f>
        <v>WIN-009</v>
      </c>
      <c r="S645" s="25" t="str">
        <f>Sheet1!N645</f>
        <v>2AHB WM+ DNG 06 Đà Sơn</v>
      </c>
      <c r="V645" s="25" t="str">
        <f t="shared" si="63"/>
        <v>2AHB WM+ DNG 06 Đà Sơn</v>
      </c>
      <c r="Y645" s="25" t="str">
        <f>Sheet1!X645</f>
        <v>GXD500</v>
      </c>
      <c r="AB645" s="24" t="s">
        <v>2229</v>
      </c>
      <c r="AC645" s="24" t="s">
        <v>2230</v>
      </c>
      <c r="AE645" s="29">
        <f>Sheet1!U645</f>
        <v>1</v>
      </c>
      <c r="AG645" s="29">
        <f>Sheet1!T645</f>
        <v>111606</v>
      </c>
      <c r="AH645" s="30">
        <f t="shared" si="64"/>
        <v>111606</v>
      </c>
      <c r="AL645" s="32">
        <v>8</v>
      </c>
      <c r="AN645" s="29">
        <f t="shared" si="65"/>
        <v>8928.48</v>
      </c>
      <c r="AO645" s="33" t="s">
        <v>2231</v>
      </c>
      <c r="AQ645" s="34" t="s">
        <v>2232</v>
      </c>
      <c r="AR645" s="34" t="s">
        <v>2233</v>
      </c>
      <c r="AS645" s="34" t="s">
        <v>2234</v>
      </c>
    </row>
    <row r="646" spans="3:45">
      <c r="C646" s="23" t="str">
        <f>VLOOKUP(O646,'[1]mã đối tượng'!$C:$F,4,0)</f>
        <v>N</v>
      </c>
      <c r="D646" s="24" t="s">
        <v>848</v>
      </c>
      <c r="E646" s="24" t="s">
        <v>24</v>
      </c>
      <c r="F646" s="37">
        <f>Sheet1!E646</f>
        <v>45894.871634803203</v>
      </c>
      <c r="G646" s="37">
        <f>Sheet1!F646</f>
        <v>45894.871634803203</v>
      </c>
      <c r="H646" s="25">
        <f>Sheet1!B646</f>
        <v>9105852518</v>
      </c>
      <c r="I646" s="37">
        <f t="shared" si="60"/>
        <v>45894.871634803203</v>
      </c>
      <c r="J646" s="25" t="str">
        <f t="shared" si="61"/>
        <v>NKHT2508/03464</v>
      </c>
      <c r="K646" s="77">
        <v>3464</v>
      </c>
      <c r="L646" s="27" t="s">
        <v>25</v>
      </c>
      <c r="M646" s="25" t="str">
        <f>Sheet1!A646</f>
        <v>00068329</v>
      </c>
      <c r="N646" s="28">
        <f t="shared" si="62"/>
        <v>45894.871634803203</v>
      </c>
      <c r="O646" s="25" t="str">
        <f>Sheet1!C646</f>
        <v>WIN-009</v>
      </c>
      <c r="S646" s="25" t="str">
        <f>Sheet1!N646</f>
        <v>2AHB WM+ DNG 06 Đà Sơn</v>
      </c>
      <c r="V646" s="25" t="str">
        <f t="shared" si="63"/>
        <v>2AHB WM+ DNG 06 Đà Sơn</v>
      </c>
      <c r="Y646" s="25" t="str">
        <f>Sheet1!X646</f>
        <v>MNH250</v>
      </c>
      <c r="AB646" s="24" t="s">
        <v>2229</v>
      </c>
      <c r="AC646" s="24" t="s">
        <v>2230</v>
      </c>
      <c r="AE646" s="29">
        <f>Sheet1!U646</f>
        <v>1</v>
      </c>
      <c r="AG646" s="29">
        <f>Sheet1!T646</f>
        <v>46000</v>
      </c>
      <c r="AH646" s="30">
        <f t="shared" si="64"/>
        <v>46000</v>
      </c>
      <c r="AL646" s="32">
        <v>8</v>
      </c>
      <c r="AN646" s="29">
        <f t="shared" si="65"/>
        <v>3680</v>
      </c>
      <c r="AO646" s="33" t="s">
        <v>2231</v>
      </c>
      <c r="AQ646" s="34" t="s">
        <v>2232</v>
      </c>
      <c r="AR646" s="34" t="s">
        <v>2233</v>
      </c>
      <c r="AS646" s="34" t="s">
        <v>2234</v>
      </c>
    </row>
    <row r="647" spans="3:45">
      <c r="C647" s="23" t="str">
        <f>VLOOKUP(O647,'[1]mã đối tượng'!$C:$F,4,0)</f>
        <v>B</v>
      </c>
      <c r="D647" s="24" t="s">
        <v>848</v>
      </c>
      <c r="E647" s="24" t="s">
        <v>24</v>
      </c>
      <c r="F647" s="37">
        <f>Sheet1!E647</f>
        <v>45894.875305474503</v>
      </c>
      <c r="G647" s="37">
        <f>Sheet1!F647</f>
        <v>45894.875305474503</v>
      </c>
      <c r="H647" s="25">
        <f>Sheet1!B647</f>
        <v>9105852532</v>
      </c>
      <c r="I647" s="37">
        <f t="shared" si="60"/>
        <v>45894.875305474503</v>
      </c>
      <c r="J647" s="25" t="str">
        <f t="shared" si="61"/>
        <v>NKHT2508/03465</v>
      </c>
      <c r="K647" s="77">
        <v>3465</v>
      </c>
      <c r="L647" s="27" t="s">
        <v>25</v>
      </c>
      <c r="M647" s="25" t="str">
        <f>Sheet1!A647</f>
        <v>00415626</v>
      </c>
      <c r="N647" s="28">
        <f t="shared" si="62"/>
        <v>45894.875305474503</v>
      </c>
      <c r="O647" s="25" t="str">
        <f>Sheet1!C647</f>
        <v>WIN-002</v>
      </c>
      <c r="S647" s="25" t="str">
        <f>Sheet1!N647</f>
        <v>6777 WM+ HNI 39 Ngõ 192 Lê Trọng Tấn</v>
      </c>
      <c r="V647" s="25" t="str">
        <f t="shared" si="63"/>
        <v>6777 WM+ HNI 39 Ngõ 192 Lê Trọng Tấn</v>
      </c>
      <c r="Y647" s="25" t="str">
        <f>Sheet1!X647</f>
        <v>GM500</v>
      </c>
      <c r="AB647" s="24" t="s">
        <v>2229</v>
      </c>
      <c r="AC647" s="24" t="s">
        <v>2230</v>
      </c>
      <c r="AE647" s="29">
        <f>Sheet1!U647</f>
        <v>1</v>
      </c>
      <c r="AG647" s="29">
        <f>Sheet1!T647</f>
        <v>111058</v>
      </c>
      <c r="AH647" s="30">
        <f t="shared" si="64"/>
        <v>111058</v>
      </c>
      <c r="AL647" s="32">
        <v>8</v>
      </c>
      <c r="AN647" s="29">
        <f t="shared" si="65"/>
        <v>8884.64</v>
      </c>
      <c r="AO647" s="33" t="s">
        <v>2231</v>
      </c>
      <c r="AQ647" s="34" t="s">
        <v>2232</v>
      </c>
      <c r="AR647" s="34" t="s">
        <v>2233</v>
      </c>
      <c r="AS647" s="34" t="s">
        <v>2234</v>
      </c>
    </row>
    <row r="648" spans="3:45">
      <c r="C648" s="23" t="str">
        <f>VLOOKUP(O648,'[1]mã đối tượng'!$C:$F,4,0)</f>
        <v>B</v>
      </c>
      <c r="D648" s="24" t="s">
        <v>848</v>
      </c>
      <c r="E648" s="24" t="s">
        <v>24</v>
      </c>
      <c r="F648" s="37">
        <f>Sheet1!E648</f>
        <v>45894.881936111102</v>
      </c>
      <c r="G648" s="37">
        <f>Sheet1!F648</f>
        <v>45894.881936111102</v>
      </c>
      <c r="H648" s="25">
        <f>Sheet1!B648</f>
        <v>9105852558</v>
      </c>
      <c r="I648" s="37">
        <f t="shared" si="60"/>
        <v>45894.881936111102</v>
      </c>
      <c r="J648" s="25" t="str">
        <f t="shared" si="61"/>
        <v>NKHT2508/03466</v>
      </c>
      <c r="K648" s="77">
        <v>3466</v>
      </c>
      <c r="L648" s="27" t="s">
        <v>25</v>
      </c>
      <c r="M648" s="25" t="str">
        <f>Sheet1!A648</f>
        <v>00415636</v>
      </c>
      <c r="N648" s="28">
        <f t="shared" si="62"/>
        <v>45894.881936111102</v>
      </c>
      <c r="O648" s="25" t="str">
        <f>Sheet1!C648</f>
        <v>WIN-002</v>
      </c>
      <c r="S648" s="25" t="str">
        <f>Sheet1!N648</f>
        <v>5415 WM+ HNI SH01-C2 Vinhomes D’Capitale</v>
      </c>
      <c r="V648" s="25" t="str">
        <f t="shared" si="63"/>
        <v>5415 WM+ HNI SH01-C2 Vinhomes D’Capitale</v>
      </c>
      <c r="Y648" s="25" t="str">
        <f>Sheet1!X648</f>
        <v>MNH250</v>
      </c>
      <c r="AB648" s="24" t="s">
        <v>2229</v>
      </c>
      <c r="AC648" s="24" t="s">
        <v>2230</v>
      </c>
      <c r="AE648" s="29">
        <f>Sheet1!U648</f>
        <v>1</v>
      </c>
      <c r="AG648" s="29">
        <f>Sheet1!T648</f>
        <v>46000</v>
      </c>
      <c r="AH648" s="30">
        <f t="shared" si="64"/>
        <v>46000</v>
      </c>
      <c r="AL648" s="32">
        <v>8</v>
      </c>
      <c r="AN648" s="29">
        <f t="shared" si="65"/>
        <v>3680</v>
      </c>
      <c r="AO648" s="33" t="s">
        <v>2231</v>
      </c>
      <c r="AQ648" s="34" t="s">
        <v>2232</v>
      </c>
      <c r="AR648" s="34" t="s">
        <v>2233</v>
      </c>
      <c r="AS648" s="34" t="s">
        <v>2234</v>
      </c>
    </row>
    <row r="649" spans="3:45">
      <c r="C649" s="23" t="str">
        <f>VLOOKUP(O649,'[1]mã đối tượng'!$C:$F,4,0)</f>
        <v>B</v>
      </c>
      <c r="D649" s="24" t="s">
        <v>848</v>
      </c>
      <c r="E649" s="24" t="s">
        <v>24</v>
      </c>
      <c r="F649" s="37">
        <f>Sheet1!E649</f>
        <v>45894.881936111102</v>
      </c>
      <c r="G649" s="37">
        <f>Sheet1!F649</f>
        <v>45894.881936111102</v>
      </c>
      <c r="H649" s="25">
        <f>Sheet1!B649</f>
        <v>9105852558</v>
      </c>
      <c r="I649" s="37">
        <f t="shared" si="60"/>
        <v>45894.881936111102</v>
      </c>
      <c r="J649" s="25" t="str">
        <f t="shared" si="61"/>
        <v>NKHT2508/03467</v>
      </c>
      <c r="K649" s="77">
        <v>3467</v>
      </c>
      <c r="L649" s="27" t="s">
        <v>25</v>
      </c>
      <c r="M649" s="25" t="str">
        <f>Sheet1!A649</f>
        <v>00415636</v>
      </c>
      <c r="N649" s="28">
        <f t="shared" si="62"/>
        <v>45894.881936111102</v>
      </c>
      <c r="O649" s="25" t="str">
        <f>Sheet1!C649</f>
        <v>WIN-002</v>
      </c>
      <c r="S649" s="25" t="str">
        <f>Sheet1!N649</f>
        <v>5415 WM+ HNI SH01-C2 Vinhomes D’Capitale</v>
      </c>
      <c r="V649" s="25" t="str">
        <f t="shared" si="63"/>
        <v>5415 WM+ HNI SH01-C2 Vinhomes D’Capitale</v>
      </c>
      <c r="Y649" s="25" t="str">
        <f>Sheet1!X649</f>
        <v>CN300</v>
      </c>
      <c r="AB649" s="24" t="s">
        <v>2229</v>
      </c>
      <c r="AC649" s="24" t="s">
        <v>2230</v>
      </c>
      <c r="AE649" s="29">
        <f>Sheet1!U649</f>
        <v>1</v>
      </c>
      <c r="AG649" s="29">
        <f>Sheet1!T649</f>
        <v>70950</v>
      </c>
      <c r="AH649" s="30">
        <f t="shared" si="64"/>
        <v>70950</v>
      </c>
      <c r="AL649" s="32">
        <v>8</v>
      </c>
      <c r="AN649" s="29">
        <f t="shared" si="65"/>
        <v>5676</v>
      </c>
      <c r="AO649" s="33" t="s">
        <v>2231</v>
      </c>
      <c r="AQ649" s="34" t="s">
        <v>2232</v>
      </c>
      <c r="AR649" s="34" t="s">
        <v>2233</v>
      </c>
      <c r="AS649" s="34" t="s">
        <v>2234</v>
      </c>
    </row>
    <row r="650" spans="3:45">
      <c r="C650" s="23" t="str">
        <f>VLOOKUP(O650,'[1]mã đối tượng'!$C:$F,4,0)</f>
        <v>N</v>
      </c>
      <c r="D650" s="24" t="s">
        <v>848</v>
      </c>
      <c r="E650" s="24" t="s">
        <v>24</v>
      </c>
      <c r="F650" s="37">
        <f>Sheet1!E650</f>
        <v>45894.884732557897</v>
      </c>
      <c r="G650" s="37">
        <f>Sheet1!F650</f>
        <v>45894.884732557897</v>
      </c>
      <c r="H650" s="25">
        <f>Sheet1!B650</f>
        <v>9105852568</v>
      </c>
      <c r="I650" s="37">
        <f t="shared" si="60"/>
        <v>45894.884732557897</v>
      </c>
      <c r="J650" s="25" t="str">
        <f t="shared" si="61"/>
        <v>NKHT2508/03468</v>
      </c>
      <c r="K650" s="77">
        <v>3468</v>
      </c>
      <c r="L650" s="27" t="s">
        <v>25</v>
      </c>
      <c r="M650" s="25" t="str">
        <f>Sheet1!A650</f>
        <v>00068335</v>
      </c>
      <c r="N650" s="28">
        <f t="shared" si="62"/>
        <v>45894.884732557897</v>
      </c>
      <c r="O650" s="25" t="str">
        <f>Sheet1!C650</f>
        <v>WIN-009</v>
      </c>
      <c r="S650" s="25" t="str">
        <f>Sheet1!N650</f>
        <v>5236 WIN DNG 51 Lê Trọng Tấn</v>
      </c>
      <c r="V650" s="25" t="str">
        <f t="shared" si="63"/>
        <v>5236 WIN DNG 51 Lê Trọng Tấn</v>
      </c>
      <c r="Y650" s="25" t="str">
        <f>Sheet1!X650</f>
        <v>GXD500</v>
      </c>
      <c r="AB650" s="24" t="s">
        <v>2229</v>
      </c>
      <c r="AC650" s="24" t="s">
        <v>2230</v>
      </c>
      <c r="AE650" s="29">
        <f>Sheet1!U650</f>
        <v>1</v>
      </c>
      <c r="AG650" s="29">
        <f>Sheet1!T650</f>
        <v>111606</v>
      </c>
      <c r="AH650" s="30">
        <f t="shared" si="64"/>
        <v>111606</v>
      </c>
      <c r="AL650" s="32">
        <v>8</v>
      </c>
      <c r="AN650" s="29">
        <f t="shared" si="65"/>
        <v>8928.48</v>
      </c>
      <c r="AO650" s="33" t="s">
        <v>2231</v>
      </c>
      <c r="AQ650" s="34" t="s">
        <v>2232</v>
      </c>
      <c r="AR650" s="34" t="s">
        <v>2233</v>
      </c>
      <c r="AS650" s="34" t="s">
        <v>2234</v>
      </c>
    </row>
    <row r="651" spans="3:45">
      <c r="C651" s="23" t="str">
        <f>VLOOKUP(O651,'[1]mã đối tượng'!$C:$F,4,0)</f>
        <v>N</v>
      </c>
      <c r="D651" s="24" t="s">
        <v>848</v>
      </c>
      <c r="E651" s="24" t="s">
        <v>24</v>
      </c>
      <c r="F651" s="37">
        <f>Sheet1!E651</f>
        <v>45894.886103738398</v>
      </c>
      <c r="G651" s="37">
        <f>Sheet1!F651</f>
        <v>45894.886103738398</v>
      </c>
      <c r="H651" s="25">
        <f>Sheet1!B651</f>
        <v>9105852570</v>
      </c>
      <c r="I651" s="37">
        <f t="shared" si="60"/>
        <v>45894.886103738398</v>
      </c>
      <c r="J651" s="25" t="str">
        <f t="shared" si="61"/>
        <v>NKHT2508/03469</v>
      </c>
      <c r="K651" s="77">
        <v>3469</v>
      </c>
      <c r="L651" s="27" t="s">
        <v>25</v>
      </c>
      <c r="M651" s="25" t="str">
        <f>Sheet1!A651</f>
        <v>00068336</v>
      </c>
      <c r="N651" s="28">
        <f t="shared" si="62"/>
        <v>45894.886103738398</v>
      </c>
      <c r="O651" s="25" t="str">
        <f>Sheet1!C651</f>
        <v>WIN-009</v>
      </c>
      <c r="S651" s="25" t="str">
        <f>Sheet1!N651</f>
        <v>5236 WIN DNG 51 Lê Trọng Tấn</v>
      </c>
      <c r="V651" s="25" t="str">
        <f t="shared" si="63"/>
        <v>5236 WIN DNG 51 Lê Trọng Tấn</v>
      </c>
      <c r="Y651" s="25" t="str">
        <f>Sheet1!X651</f>
        <v>CN300</v>
      </c>
      <c r="AB651" s="24" t="s">
        <v>2229</v>
      </c>
      <c r="AC651" s="24" t="s">
        <v>2230</v>
      </c>
      <c r="AE651" s="29">
        <f>Sheet1!U651</f>
        <v>2</v>
      </c>
      <c r="AG651" s="29">
        <f>Sheet1!T651</f>
        <v>70950</v>
      </c>
      <c r="AH651" s="30">
        <f t="shared" si="64"/>
        <v>141900</v>
      </c>
      <c r="AL651" s="32">
        <v>8</v>
      </c>
      <c r="AN651" s="29">
        <f t="shared" si="65"/>
        <v>11352</v>
      </c>
      <c r="AO651" s="33" t="s">
        <v>2231</v>
      </c>
      <c r="AQ651" s="34" t="s">
        <v>2232</v>
      </c>
      <c r="AR651" s="34" t="s">
        <v>2233</v>
      </c>
      <c r="AS651" s="34" t="s">
        <v>2234</v>
      </c>
    </row>
    <row r="652" spans="3:45">
      <c r="C652" s="23" t="str">
        <f>VLOOKUP(O652,'[1]mã đối tượng'!$C:$F,4,0)</f>
        <v>B</v>
      </c>
      <c r="D652" s="24" t="s">
        <v>848</v>
      </c>
      <c r="E652" s="24" t="s">
        <v>24</v>
      </c>
      <c r="F652" s="37">
        <f>Sheet1!E652</f>
        <v>45894.917515162</v>
      </c>
      <c r="G652" s="37">
        <f>Sheet1!F652</f>
        <v>45894.917515162</v>
      </c>
      <c r="H652" s="25">
        <f>Sheet1!B652</f>
        <v>9105852697</v>
      </c>
      <c r="I652" s="37">
        <f t="shared" si="60"/>
        <v>45894.917515162</v>
      </c>
      <c r="J652" s="25" t="str">
        <f t="shared" si="61"/>
        <v>NKHT2508/03470</v>
      </c>
      <c r="K652" s="77">
        <v>3470</v>
      </c>
      <c r="L652" s="27" t="s">
        <v>25</v>
      </c>
      <c r="M652" s="25" t="str">
        <f>Sheet1!A652</f>
        <v>00415679</v>
      </c>
      <c r="N652" s="28">
        <f t="shared" si="62"/>
        <v>45894.917515162</v>
      </c>
      <c r="O652" s="25" t="str">
        <f>Sheet1!C652</f>
        <v>WIN-002</v>
      </c>
      <c r="S652" s="25" t="str">
        <f>Sheet1!N652</f>
        <v>6152 WM+ HNI 17T4 Trung Hòa - Nhân Chính</v>
      </c>
      <c r="V652" s="25" t="str">
        <f t="shared" si="63"/>
        <v>6152 WM+ HNI 17T4 Trung Hòa - Nhân Chính</v>
      </c>
      <c r="Y652" s="25" t="str">
        <f>Sheet1!X652</f>
        <v>GM500</v>
      </c>
      <c r="AB652" s="24" t="s">
        <v>2229</v>
      </c>
      <c r="AC652" s="24" t="s">
        <v>2230</v>
      </c>
      <c r="AE652" s="29">
        <f>Sheet1!U652</f>
        <v>1</v>
      </c>
      <c r="AG652" s="29">
        <f>Sheet1!T652</f>
        <v>111058</v>
      </c>
      <c r="AH652" s="30">
        <f t="shared" si="64"/>
        <v>111058</v>
      </c>
      <c r="AL652" s="32">
        <v>8</v>
      </c>
      <c r="AN652" s="29">
        <f t="shared" si="65"/>
        <v>8884.64</v>
      </c>
      <c r="AO652" s="33" t="s">
        <v>2231</v>
      </c>
      <c r="AQ652" s="34" t="s">
        <v>2232</v>
      </c>
      <c r="AR652" s="34" t="s">
        <v>2233</v>
      </c>
      <c r="AS652" s="34" t="s">
        <v>2234</v>
      </c>
    </row>
    <row r="653" spans="3:45">
      <c r="C653" s="23" t="str">
        <f>VLOOKUP(O653,'[1]mã đối tượng'!$C:$F,4,0)</f>
        <v>B</v>
      </c>
      <c r="D653" s="24" t="s">
        <v>848</v>
      </c>
      <c r="E653" s="24" t="s">
        <v>24</v>
      </c>
      <c r="F653" s="37">
        <f>Sheet1!E653</f>
        <v>45894.922826388902</v>
      </c>
      <c r="G653" s="37">
        <f>Sheet1!F653</f>
        <v>45894.922826388902</v>
      </c>
      <c r="H653" s="25">
        <f>Sheet1!B653</f>
        <v>9105852707</v>
      </c>
      <c r="I653" s="37">
        <f t="shared" si="60"/>
        <v>45894.922826388902</v>
      </c>
      <c r="J653" s="25" t="str">
        <f t="shared" si="61"/>
        <v>NKHT2508/03471</v>
      </c>
      <c r="K653" s="77">
        <v>3471</v>
      </c>
      <c r="L653" s="27" t="s">
        <v>25</v>
      </c>
      <c r="M653" s="25" t="str">
        <f>Sheet1!A653</f>
        <v>00415680</v>
      </c>
      <c r="N653" s="28">
        <f t="shared" si="62"/>
        <v>45894.922826388902</v>
      </c>
      <c r="O653" s="25" t="str">
        <f>Sheet1!C653</f>
        <v>WIN-002</v>
      </c>
      <c r="S653" s="25" t="str">
        <f>Sheet1!N653</f>
        <v>6016 WM+ HNI Đan Tảo, Sóc Sơn</v>
      </c>
      <c r="V653" s="25" t="str">
        <f t="shared" si="63"/>
        <v>6016 WM+ HNI Đan Tảo, Sóc Sơn</v>
      </c>
      <c r="Y653" s="25" t="str">
        <f>Sheet1!X653</f>
        <v>GM500</v>
      </c>
      <c r="AB653" s="24" t="s">
        <v>2229</v>
      </c>
      <c r="AC653" s="24" t="s">
        <v>2230</v>
      </c>
      <c r="AE653" s="29">
        <f>Sheet1!U653</f>
        <v>1</v>
      </c>
      <c r="AG653" s="29">
        <f>Sheet1!T653</f>
        <v>111058</v>
      </c>
      <c r="AH653" s="30">
        <f t="shared" si="64"/>
        <v>111058</v>
      </c>
      <c r="AL653" s="32">
        <v>8</v>
      </c>
      <c r="AN653" s="29">
        <f t="shared" si="65"/>
        <v>8884.64</v>
      </c>
      <c r="AO653" s="33" t="s">
        <v>2231</v>
      </c>
      <c r="AQ653" s="34" t="s">
        <v>2232</v>
      </c>
      <c r="AR653" s="34" t="s">
        <v>2233</v>
      </c>
      <c r="AS653" s="34" t="s">
        <v>2234</v>
      </c>
    </row>
    <row r="654" spans="3:45">
      <c r="C654" s="23" t="str">
        <f>VLOOKUP(O654,'[1]mã đối tượng'!$C:$F,4,0)</f>
        <v>B</v>
      </c>
      <c r="D654" s="24" t="s">
        <v>848</v>
      </c>
      <c r="E654" s="24" t="s">
        <v>24</v>
      </c>
      <c r="F654" s="37">
        <f>Sheet1!E654</f>
        <v>45894.934515740701</v>
      </c>
      <c r="G654" s="37">
        <f>Sheet1!F654</f>
        <v>45894.934515740701</v>
      </c>
      <c r="H654" s="25">
        <f>Sheet1!B654</f>
        <v>9105852727</v>
      </c>
      <c r="I654" s="37">
        <f t="shared" si="60"/>
        <v>45894.934515740701</v>
      </c>
      <c r="J654" s="25" t="str">
        <f t="shared" si="61"/>
        <v>NKHT2508/03472</v>
      </c>
      <c r="K654" s="77">
        <v>3472</v>
      </c>
      <c r="L654" s="27" t="s">
        <v>25</v>
      </c>
      <c r="M654" s="25" t="str">
        <f>Sheet1!A654</f>
        <v>00415690</v>
      </c>
      <c r="N654" s="28">
        <f t="shared" si="62"/>
        <v>45894.934515740701</v>
      </c>
      <c r="O654" s="25" t="str">
        <f>Sheet1!C654</f>
        <v>WIN-002</v>
      </c>
      <c r="S654" s="25" t="str">
        <f>Sheet1!N654</f>
        <v>2171 WM+ HNI 1088 Đê La Thành</v>
      </c>
      <c r="V654" s="25" t="str">
        <f t="shared" si="63"/>
        <v>2171 WM+ HNI 1088 Đê La Thành</v>
      </c>
      <c r="Y654" s="25" t="str">
        <f>Sheet1!X654</f>
        <v>GM500</v>
      </c>
      <c r="AB654" s="24" t="s">
        <v>2229</v>
      </c>
      <c r="AC654" s="24" t="s">
        <v>2230</v>
      </c>
      <c r="AE654" s="29">
        <f>Sheet1!U654</f>
        <v>1</v>
      </c>
      <c r="AG654" s="29">
        <f>Sheet1!T654</f>
        <v>111058</v>
      </c>
      <c r="AH654" s="30">
        <f t="shared" si="64"/>
        <v>111058</v>
      </c>
      <c r="AL654" s="32">
        <v>8</v>
      </c>
      <c r="AN654" s="29">
        <f t="shared" si="65"/>
        <v>8884.64</v>
      </c>
      <c r="AO654" s="33" t="s">
        <v>2231</v>
      </c>
      <c r="AQ654" s="34" t="s">
        <v>2232</v>
      </c>
      <c r="AR654" s="34" t="s">
        <v>2233</v>
      </c>
      <c r="AS654" s="34" t="s">
        <v>2234</v>
      </c>
    </row>
    <row r="655" spans="3:45">
      <c r="H655" s="25"/>
    </row>
    <row r="656" spans="3:45">
      <c r="H656" s="25"/>
    </row>
    <row r="657" spans="8:8">
      <c r="H657" s="25"/>
    </row>
    <row r="658" spans="8:8">
      <c r="H658" s="25"/>
    </row>
    <row r="659" spans="8:8">
      <c r="H659" s="25"/>
    </row>
    <row r="660" spans="8:8">
      <c r="H660" s="25"/>
    </row>
    <row r="661" spans="8:8">
      <c r="H661" s="25"/>
    </row>
    <row r="662" spans="8:8">
      <c r="H662" s="25"/>
    </row>
    <row r="663" spans="8:8">
      <c r="H663" s="25"/>
    </row>
    <row r="664" spans="8:8">
      <c r="H664" s="25"/>
    </row>
    <row r="665" spans="8:8">
      <c r="H665" s="25"/>
    </row>
    <row r="666" spans="8:8">
      <c r="H666" s="25"/>
    </row>
    <row r="667" spans="8:8">
      <c r="H667" s="25"/>
    </row>
    <row r="668" spans="8:8">
      <c r="H668" s="25"/>
    </row>
    <row r="669" spans="8:8">
      <c r="H669" s="25"/>
    </row>
    <row r="670" spans="8:8">
      <c r="H670" s="25"/>
    </row>
    <row r="671" spans="8:8">
      <c r="H671" s="25"/>
    </row>
    <row r="672" spans="8:8">
      <c r="H672" s="25"/>
    </row>
    <row r="673" spans="8:8">
      <c r="H673" s="25"/>
    </row>
    <row r="674" spans="8:8">
      <c r="H674" s="25"/>
    </row>
    <row r="675" spans="8:8">
      <c r="H675" s="25"/>
    </row>
    <row r="676" spans="8:8">
      <c r="H676" s="25"/>
    </row>
    <row r="677" spans="8:8">
      <c r="H677" s="25"/>
    </row>
    <row r="678" spans="8:8">
      <c r="H678" s="25"/>
    </row>
    <row r="679" spans="8:8">
      <c r="H679" s="25"/>
    </row>
    <row r="680" spans="8:8">
      <c r="H680" s="25"/>
    </row>
    <row r="681" spans="8:8">
      <c r="H681" s="25"/>
    </row>
    <row r="682" spans="8:8">
      <c r="H682" s="25"/>
    </row>
    <row r="683" spans="8:8">
      <c r="H683" s="25"/>
    </row>
    <row r="684" spans="8:8">
      <c r="H684" s="25"/>
    </row>
    <row r="685" spans="8:8">
      <c r="H685" s="25"/>
    </row>
    <row r="686" spans="8:8">
      <c r="H686" s="25"/>
    </row>
    <row r="687" spans="8:8">
      <c r="H687" s="25"/>
    </row>
    <row r="688" spans="8:8">
      <c r="H688" s="25"/>
    </row>
    <row r="689" spans="8:8">
      <c r="H689" s="25"/>
    </row>
    <row r="690" spans="8:8">
      <c r="H690" s="25"/>
    </row>
    <row r="691" spans="8:8">
      <c r="H691" s="25"/>
    </row>
    <row r="692" spans="8:8">
      <c r="H692" s="25"/>
    </row>
    <row r="693" spans="8:8">
      <c r="H693" s="25"/>
    </row>
    <row r="694" spans="8:8">
      <c r="H694" s="25"/>
    </row>
    <row r="695" spans="8:8">
      <c r="H695" s="25"/>
    </row>
    <row r="696" spans="8:8">
      <c r="H696" s="25"/>
    </row>
    <row r="697" spans="8:8">
      <c r="H697" s="25"/>
    </row>
    <row r="698" spans="8:8">
      <c r="H698" s="25"/>
    </row>
    <row r="699" spans="8:8">
      <c r="H699" s="25"/>
    </row>
    <row r="700" spans="8:8">
      <c r="H700" s="25"/>
    </row>
    <row r="701" spans="8:8">
      <c r="H701" s="25"/>
    </row>
    <row r="702" spans="8:8">
      <c r="H702" s="25"/>
    </row>
    <row r="703" spans="8:8">
      <c r="H703" s="25"/>
    </row>
    <row r="704" spans="8:8">
      <c r="H704" s="25"/>
    </row>
    <row r="705" spans="8:8">
      <c r="H705" s="25"/>
    </row>
    <row r="706" spans="8:8">
      <c r="H706" s="25"/>
    </row>
    <row r="707" spans="8:8">
      <c r="H707" s="25"/>
    </row>
    <row r="708" spans="8:8">
      <c r="H708" s="25"/>
    </row>
    <row r="709" spans="8:8">
      <c r="H709" s="25"/>
    </row>
    <row r="710" spans="8:8">
      <c r="H710" s="25"/>
    </row>
    <row r="711" spans="8:8">
      <c r="H711" s="25"/>
    </row>
    <row r="712" spans="8:8">
      <c r="H712" s="25"/>
    </row>
    <row r="713" spans="8:8">
      <c r="H713" s="25"/>
    </row>
    <row r="714" spans="8:8">
      <c r="H714" s="25"/>
    </row>
    <row r="715" spans="8:8">
      <c r="H715" s="25"/>
    </row>
    <row r="716" spans="8:8">
      <c r="H716" s="25"/>
    </row>
    <row r="717" spans="8:8">
      <c r="H717" s="25"/>
    </row>
    <row r="718" spans="8:8">
      <c r="H718" s="25"/>
    </row>
    <row r="719" spans="8:8">
      <c r="H719" s="25"/>
    </row>
    <row r="720" spans="8:8">
      <c r="H720" s="25"/>
    </row>
    <row r="721" spans="8:8">
      <c r="H721" s="25"/>
    </row>
    <row r="722" spans="8:8">
      <c r="H722" s="25"/>
    </row>
    <row r="723" spans="8:8">
      <c r="H723" s="25"/>
    </row>
    <row r="724" spans="8:8">
      <c r="H724" s="25"/>
    </row>
    <row r="725" spans="8:8">
      <c r="H725" s="25"/>
    </row>
    <row r="726" spans="8:8">
      <c r="H726" s="25"/>
    </row>
    <row r="727" spans="8:8">
      <c r="H727" s="25"/>
    </row>
    <row r="728" spans="8:8">
      <c r="H728" s="25"/>
    </row>
    <row r="729" spans="8:8">
      <c r="H729" s="25"/>
    </row>
    <row r="730" spans="8:8">
      <c r="H730" s="25"/>
    </row>
    <row r="731" spans="8:8">
      <c r="H731" s="25"/>
    </row>
    <row r="732" spans="8:8">
      <c r="H732" s="25"/>
    </row>
    <row r="733" spans="8:8">
      <c r="H733" s="25"/>
    </row>
    <row r="734" spans="8:8">
      <c r="H734" s="25"/>
    </row>
    <row r="735" spans="8:8">
      <c r="H735" s="25"/>
    </row>
    <row r="736" spans="8:8">
      <c r="H736" s="25"/>
    </row>
    <row r="737" spans="8:8">
      <c r="H737" s="25"/>
    </row>
    <row r="738" spans="8:8">
      <c r="H738" s="25"/>
    </row>
    <row r="739" spans="8:8">
      <c r="H739" s="25"/>
    </row>
    <row r="740" spans="8:8">
      <c r="H740" s="25"/>
    </row>
    <row r="741" spans="8:8">
      <c r="H741" s="25"/>
    </row>
    <row r="742" spans="8:8">
      <c r="H742" s="25"/>
    </row>
    <row r="743" spans="8:8">
      <c r="H743" s="25"/>
    </row>
    <row r="744" spans="8:8">
      <c r="H744" s="25"/>
    </row>
    <row r="745" spans="8:8">
      <c r="H745" s="25"/>
    </row>
    <row r="746" spans="8:8">
      <c r="H746" s="25"/>
    </row>
    <row r="747" spans="8:8">
      <c r="H747" s="25"/>
    </row>
    <row r="748" spans="8:8">
      <c r="H748" s="25"/>
    </row>
    <row r="749" spans="8:8">
      <c r="H749" s="25"/>
    </row>
    <row r="750" spans="8:8">
      <c r="H750" s="25"/>
    </row>
    <row r="751" spans="8:8">
      <c r="H751" s="25"/>
    </row>
    <row r="752" spans="8:8">
      <c r="H752" s="25"/>
    </row>
    <row r="753" spans="8:8">
      <c r="H753" s="25"/>
    </row>
    <row r="754" spans="8:8">
      <c r="H754" s="25"/>
    </row>
    <row r="755" spans="8:8">
      <c r="H755" s="25"/>
    </row>
    <row r="756" spans="8:8">
      <c r="H756" s="25"/>
    </row>
    <row r="757" spans="8:8">
      <c r="H757" s="25"/>
    </row>
    <row r="758" spans="8:8">
      <c r="H758" s="25"/>
    </row>
    <row r="759" spans="8:8">
      <c r="H759" s="25"/>
    </row>
    <row r="760" spans="8:8">
      <c r="H760" s="25"/>
    </row>
    <row r="761" spans="8:8">
      <c r="H761" s="25"/>
    </row>
    <row r="762" spans="8:8">
      <c r="H762" s="25"/>
    </row>
    <row r="763" spans="8:8">
      <c r="H763" s="25"/>
    </row>
    <row r="764" spans="8:8">
      <c r="H764" s="25"/>
    </row>
    <row r="765" spans="8:8">
      <c r="H765" s="25"/>
    </row>
  </sheetData>
  <sheetProtection selectLockedCells="1" selectUnlockedCells="1"/>
  <autoFilter ref="A1:HX1"/>
  <dataValidations count="49">
    <dataValidation operator="equal" allowBlank="1" showInputMessage="1" promptTitle="MISA SME.NET" prompt="Nhập Diễn giải/Lý do chi_x000a_Tối đa 255 ký tự." sqref="S1 JO1 TK1 ADG1 ANC1 AWY1 BGU1 BQQ1 CAM1 CKI1 CUE1 DEA1 DNW1 DXS1 EHO1 ERK1 FBG1 FLC1 FUY1 GEU1 GOQ1 GYM1 HII1 HSE1 ICA1 ILW1 IVS1 JFO1 JPK1 JZG1 KJC1 KSY1 LCU1 LMQ1 LWM1 MGI1 MQE1 NAA1 NJW1 NTS1 ODO1 ONK1 OXG1 PHC1 PQY1 QAU1 QKQ1 QUM1 REI1 ROE1 RYA1 SHW1 SRS1 TBO1 TLK1 TVG1 UFC1 UOY1 UYU1 VIQ1 VSM1 WCI1 WME1 WWA1"/>
    <dataValidation operator="equal" allowBlank="1" showInputMessage="1" promptTitle="MISA SME.NET" prompt="Nhập Ngày hóa đơn." sqref="N1 JJ1 TF1 ADB1 AMX1 AWT1 BGP1 BQL1 CAH1 CKD1 CTZ1 DDV1 DNR1 DXN1 EHJ1 ERF1 FBB1 FKX1 FUT1 GEP1 GOL1 GYH1 HID1 HRZ1 IBV1 ILR1 IVN1 JFJ1 JPF1 JZB1 KIX1 KST1 LCP1 LML1 LWH1 MGD1 MPZ1 MZV1 NJR1 NTN1 ODJ1 ONF1 OXB1 PGX1 PQT1 QAP1 QKL1 QUH1 RED1 RNZ1 RXV1 SHR1 SRN1 TBJ1 TLF1 TVB1 UEX1 UOT1 UYP1 VIL1 VSH1 WCD1 WLZ1 WVV1"/>
    <dataValidation allowBlank="1" showInputMessage="1" showErrorMessage="1" promptTitle="MISA SME.NET" prompt="Nhập Hiển thị trên sổ_x000a_Nhập 0: Sổ tài chính_x000a_Nhập 1: Sổ quản trị_x000a_Nhập 2 hoặc bỏ trống: Sổ tài chính và quản trị" sqref="A1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dataValidation allowBlank="1" showInputMessage="1" showErrorMessage="1" promptTitle="MISA SME.NET" prompt="Nhập Hình thức bán hàng_x000a_Nhập 0 hoặc bỏ trống: Bán hàng hóa dịch vụ_x000a_Nhập 1: Bán hàng đại lý bán đúng giá_x000a_Nhập 2: Bán hàng ủy thác xuất khẩu_x000a__x000a_" sqref="B1:C1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dataValidation allowBlank="1" showInputMessage="1" showErrorMessage="1" promptTitle="MISA SME.NET" prompt="Nhập Kiêm phiếu nhập kho._x000a_Nhập 1 hoặc để trống: Kiêm phiếu nhập kho_x000a_Nhập 0: Không kiêm phiếu nhập kho" sqref="E1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dataValidation operator="equal" allowBlank="1" showInputMessage="1" promptTitle="MISA SME.NET" prompt="Nhập Cách lấy đơn giá nhập:_x000a_- Nhập 0 hoặc để trống: Lấy từ đơn giá BQCK (PP tính giá BQCK) Hoặc Lấy từ giá xuất kho (các PP tính giá khác)_x000a_- Nhập 1: Nhập đơn giá bằng tay._x000a_Lưu ý: Chỉ nhập với trả lại hàng bán kiêm phiếu nhập." sqref="X1 JT1 TP1 ADL1 ANH1 AXD1 BGZ1 BQV1 CAR1 CKN1 CUJ1 DEF1 DOB1 DXX1 EHT1 ERP1 FBL1 FLH1 FVD1 GEZ1 GOV1 GYR1 HIN1 HSJ1 ICF1 IMB1 IVX1 JFT1 JPP1 JZL1 KJH1 KTD1 LCZ1 LMV1 LWR1 MGN1 MQJ1 NAF1 NKB1 NTX1 ODT1 ONP1 OXL1 PHH1 PRD1 QAZ1 QKV1 QUR1 REN1 ROJ1 RYF1 SIB1 SRX1 TBT1 TLP1 TVL1 UFH1 UPD1 UYZ1 VIV1 VSR1 WCN1 WMJ1 WWF1"/>
    <dataValidation showInputMessage="1" showErrorMessage="1" errorTitle="MISA SME.NET" error="Mã hàng không được để trống!" promptTitle="MISA SME.NET" prompt="Nhập Tài khoản công nợ/Tài khoản tiền/Tài khoản có_x000a_Tối đa 20 ký tự" sqref="AC1 JY1 TU1 ADQ1 ANM1 AXI1 BHE1 BRA1 CAW1 CKS1 CUO1 DEK1 DOG1 DYC1 EHY1 ERU1 FBQ1 FLM1 FVI1 GFE1 GPA1 GYW1 HIS1 HSO1 ICK1 IMG1 IWC1 JFY1 JPU1 JZQ1 KJM1 KTI1 LDE1 LNA1 LWW1 MGS1 MQO1 NAK1 NKG1 NUC1 ODY1 ONU1 OXQ1 PHM1 PRI1 QBE1 QLA1 QUW1 RES1 ROO1 RYK1 SIG1 SSC1 TBY1 TLU1 TVQ1 UFM1 UPI1 UZE1 VJA1 VSW1 WCS1 WMO1 WWK1"/>
    <dataValidation showInputMessage="1" showErrorMessage="1" errorTitle="MISA SME.NET" error="Mã hàng không được để trống!" promptTitle="MISA SME.NET" prompt="Nhập Tài khoản trả lại/Tài khoản nợ_x000a_Tối đa 20 ký tự" sqref="AB1 JX1 TT1 ADP1 ANL1 AXH1 BHD1 BQZ1 CAV1 CKR1 CUN1 DEJ1 DOF1 DYB1 EHX1 ERT1 FBP1 FLL1 FVH1 GFD1 GOZ1 GYV1 HIR1 HSN1 ICJ1 IMF1 IWB1 JFX1 JPT1 JZP1 KJL1 KTH1 LDD1 LMZ1 LWV1 MGR1 MQN1 NAJ1 NKF1 NUB1 ODX1 ONT1 OXP1 PHL1 PRH1 QBD1 QKZ1 QUV1 RER1 RON1 RYJ1 SIF1 SSB1 TBX1 TLT1 TVP1 UFL1 UPH1 UZD1 VIZ1 VSV1 WCR1 WMN1 WWJ1"/>
    <dataValidation showInputMessage="1" showErrorMessage="1" errorTitle="MISA SME.NET" error="Mã hàng không được để trống!" promptTitle="MISA SME.NET" prompt="Nhập Mã hàng." sqref="Y1 JU1 TQ1 ADM1 ANI1 AXE1 BHA1 BQW1 CAS1 CKO1 CUK1 DEG1 DOC1 DXY1 EHU1 ERQ1 FBM1 FLI1 FVE1 GFA1 GOW1 GYS1 HIO1 HSK1 ICG1 IMC1 IVY1 JFU1 JPQ1 JZM1 KJI1 KTE1 LDA1 LMW1 LWS1 MGO1 MQK1 NAG1 NKC1 NTY1 ODU1 ONQ1 OXM1 PHI1 PRE1 QBA1 QKW1 QUS1 REO1 ROK1 RYG1 SIC1 SRY1 TBU1 TLQ1 TVM1 UFI1 UPE1 UZA1 VIW1 VSS1 WCO1 WMK1 WWG1"/>
    <dataValidation operator="equal" showInputMessage="1" showErrorMessage="1" errorTitle="MISA SME.NET" error="Ngày chứng từ không được để trống!" promptTitle="MISA SME.NET" prompt="Nhập Ngày chứng từ." sqref="G1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dataValidation operator="equal" showInputMessage="1" showErrorMessage="1" errorTitle="MISA SME.NET" error="Ngày hạch toán không được để trống!" promptTitle="MISA SME.NET" prompt="Nhập Ngày hạch toán." sqref="F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dataValidation operator="equal" allowBlank="1" showInputMessage="1" promptTitle="MISA SME.NET" prompt="Nhập Ký hiệu hóa đơn_x000a_Tối đa 20 ký tự." sqref="WVT1 WLX1 WCB1 VSF1 VIJ1 UYN1 UOR1 UEV1 TUZ1 TLD1 TBH1 SRL1 SHP1 RXT1 RNX1 REB1 QUF1 QKJ1 QAN1 PQR1 PGV1 OWZ1 OND1 ODH1 NTL1 NJP1 MZT1 MPX1 MGB1 LWF1 LMJ1 LCN1 KSR1 KIV1 JYZ1 JPD1 JFH1 IVL1 ILP1 IBT1 HRX1 HIB1 GYF1 GOJ1 GEN1 FUR1 FKV1 FAZ1 ERD1 EHH1 DXL1 DNP1 DDT1 CTX1 CKB1 CAF1 BQJ1 BGN1 AWR1 AMV1 ACZ1 TD1 JH1 L1"/>
    <dataValidation allowBlank="1" showInputMessage="1" showErrorMessage="1" promptTitle="MISA SME.NET" prompt="Nhập Mấu số hóa đơn_x000a_Tối đa 25 ký tự._x000a_" sqref="K1 JG1 TC1 ACY1 AMU1 AWQ1 BGM1 BQI1 CAE1 CKA1 CTW1 DDS1 DNO1 DXK1 EHG1 ERC1 FAY1 FKU1 FUQ1 GEM1 GOI1 GYE1 HIA1 HRW1 IBS1 ILO1 IVK1 JFG1 JPC1 JYY1 KIU1 KSQ1 LCM1 LMI1 LWE1 MGA1 MPW1 MZS1 NJO1 NTK1 ODG1 ONC1 OWY1 PGU1 PQQ1 QAM1 QKI1 QUE1 REA1 RNW1 RXS1 SHO1 SRK1 TBG1 TLC1 TUY1 UEU1 UOQ1 UYM1 VII1 VSE1 WCA1 WLW1 WVS1"/>
    <dataValidation type="list" allowBlank="1" showInputMessage="1" showErrorMessage="1" promptTitle="MISA SME.NET" prompt="Nhập Phương thức thanh toán._x000a_Nhập 0 hoặc để trống:  Giảm trừ công nợ_x000a_Nhập 1: Trả lại tiền mặt"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1:D654">
      <formula1>"0,1"</formula1>
    </dataValidation>
    <dataValidation type="list" allowBlank="1" showInputMessage="1" showErrorMessage="1" promptTitle="MISA SME.NET" prompt="Nhập Kiêm phiếu nhập kho._x000a_Nhập 1 hoặc để trống: Kiêm phiếu nhập kho_x000a_Nhập 0: Không kiêm phiếu nhập kho" sqref="E2:E654">
      <formula1>"0,1"</formula1>
    </dataValidation>
    <dataValidation showInputMessage="1" showErrorMessage="1" errorTitle="MISA SME.NET 2012" error="Mã hàng không được để trống!" promptTitle="MISA SME.NET" prompt="Nhập Tài khoản trả lại/Tài khoản nợ_x000a_Tối đa 20 ký tự" sqref="AB2:AB654"/>
    <dataValidation showInputMessage="1" showErrorMessage="1" errorTitle="MISA SME.NET 2012" error="Mã hàng không được để trống!" promptTitle="MISA SME.NET" prompt="Nhập Tài khoản công nợ/Tài khoản tiền/Tài khoản có_x000a_Tối đa 20 ký tự" sqref="AC2:AC654"/>
    <dataValidation allowBlank="1" showInputMessage="1" showErrorMessage="1" promptTitle="MISA SME.NET" prompt="Nhập Số chứng từ_x000a_Tối đa 20 ký tự." sqref="WVP1:WVP1048576 WLT1:WLT1048576 WBX1:WBX1048576 VSB1:VSB1048576 VIF1:VIF1048576 UYJ1:UYJ1048576 UON1:UON1048576 UER1:UER1048576 TUV1:TUV1048576 TKZ1:TKZ1048576 TBD1:TBD1048576 SRH1:SRH1048576 SHL1:SHL1048576 RXP1:RXP1048576 RNT1:RNT1048576 RDX1:RDX1048576 QUB1:QUB1048576 QKF1:QKF1048576 QAJ1:QAJ1048576 PQN1:PQN1048576 PGR1:PGR1048576 OWV1:OWV1048576 OMZ1:OMZ1048576 ODD1:ODD1048576 NTH1:NTH1048576 NJL1:NJL1048576 MZP1:MZP1048576 MPT1:MPT1048576 MFX1:MFX1048576 LWB1:LWB1048576 LMF1:LMF1048576 LCJ1:LCJ1048576 KSN1:KSN1048576 KIR1:KIR1048576 JYV1:JYV1048576 JOZ1:JOZ1048576 JFD1:JFD1048576 IVH1:IVH1048576 ILL1:ILL1048576 IBP1:IBP1048576 HRT1:HRT1048576 HHX1:HHX1048576 GYB1:GYB1048576 GOF1:GOF1048576 GEJ1:GEJ1048576 FUN1:FUN1048576 FKR1:FKR1048576 FAV1:FAV1048576 EQZ1:EQZ1048576 EHD1:EHD1048576 DXH1:DXH1048576 DNL1:DNL1048576 DDP1:DDP1048576 CTT1:CTT1048576 CJX1:CJX1048576 CAB1:CAB1048576 BQF1:BQF1048576 BGJ1:BGJ1048576 AWN1:AWN1048576 AMR1:AMR1048576 ACV1:ACV1048576 SZ1:SZ1048576 JD1:JD1048576 H1:H1048576"/>
    <dataValidation allowBlank="1" showInputMessage="1" promptTitle="MISA SME.NET" prompt="Nhập Tài khoản thuế giá trị gia tăng._x000a_Lưu ý chỉ nhập với Hình thức bán hàng là (Bán hàng hóa dịch vụ)" sqref="AO1:AO1048576 WNA1:WNA1048576 WDE1:WDE1048576 VTI1:VTI1048576 VJM1:VJM1048576 UZQ1:UZQ1048576 UPU1:UPU1048576 UFY1:UFY1048576 TWC1:TWC1048576 TMG1:TMG1048576 TCK1:TCK1048576 SSO1:SSO1048576 SIS1:SIS1048576 RYW1:RYW1048576 RPA1:RPA1048576 RFE1:RFE1048576 QVI1:QVI1048576 QLM1:QLM1048576 QBQ1:QBQ1048576 PRU1:PRU1048576 PHY1:PHY1048576 OYC1:OYC1048576 OOG1:OOG1048576 OEK1:OEK1048576 NUO1:NUO1048576 NKS1:NKS1048576 NAW1:NAW1048576 MRA1:MRA1048576 MHE1:MHE1048576 LXI1:LXI1048576 LNM1:LNM1048576 LDQ1:LDQ1048576 KTU1:KTU1048576 KJY1:KJY1048576 KAC1:KAC1048576 JQG1:JQG1048576 JGK1:JGK1048576 IWO1:IWO1048576 IMS1:IMS1048576 ICW1:ICW1048576 HTA1:HTA1048576 HJE1:HJE1048576 GZI1:GZI1048576 GPM1:GPM1048576 GFQ1:GFQ1048576 FVU1:FVU1048576 FLY1:FLY1048576 FCC1:FCC1048576 ESG1:ESG1048576 EIK1:EIK1048576 DYO1:DYO1048576 DOS1:DOS1048576 DEW1:DEW1048576 CVA1:CVA1048576 CLE1:CLE1048576 CBI1:CBI1048576 BRM1:BRM1048576 BHQ1:BHQ1048576 AXU1:AXU1048576 ANY1:ANY1048576 AEC1:AEC1048576 UG1:UG1048576 KK1:KK1048576 WWW1:WWW1048576"/>
    <dataValidation operator="equal" allowBlank="1" showInputMessage="1" promptTitle="MISA SME.NET" prompt="Nhập Thuế suất thuế GTGT_x000a_Nhập 0: 0%_x000a_Nhập 5: 5%_x000a_Nhập 8: 8%_x000a_Nhập 10: 10%._x000a_Nhập KCT: KCT_x000a_Nhập KKKNT: Không kê khai, nộp thuế_x000a_Nhập KHAC: Thuế suất khác_x000a_Lưu ý chỉ nhập với Hình thức bán hàng là (Bán hàng hóa dịch vụ, Bán hàng đại lý bán đúng giá)" sqref="AL1:AL1048576 WMX1:WMX1048576 WDB1:WDB1048576 VTF1:VTF1048576 VJJ1:VJJ1048576 UZN1:UZN1048576 UPR1:UPR1048576 UFV1:UFV1048576 TVZ1:TVZ1048576 TMD1:TMD1048576 TCH1:TCH1048576 SSL1:SSL1048576 SIP1:SIP1048576 RYT1:RYT1048576 ROX1:ROX1048576 RFB1:RFB1048576 QVF1:QVF1048576 QLJ1:QLJ1048576 QBN1:QBN1048576 PRR1:PRR1048576 PHV1:PHV1048576 OXZ1:OXZ1048576 OOD1:OOD1048576 OEH1:OEH1048576 NUL1:NUL1048576 NKP1:NKP1048576 NAT1:NAT1048576 MQX1:MQX1048576 MHB1:MHB1048576 LXF1:LXF1048576 LNJ1:LNJ1048576 LDN1:LDN1048576 KTR1:KTR1048576 KJV1:KJV1048576 JZZ1:JZZ1048576 JQD1:JQD1048576 JGH1:JGH1048576 IWL1:IWL1048576 IMP1:IMP1048576 ICT1:ICT1048576 HSX1:HSX1048576 HJB1:HJB1048576 GZF1:GZF1048576 GPJ1:GPJ1048576 GFN1:GFN1048576 FVR1:FVR1048576 FLV1:FLV1048576 FBZ1:FBZ1048576 ESD1:ESD1048576 EIH1:EIH1048576 DYL1:DYL1048576 DOP1:DOP1048576 DET1:DET1048576 CUX1:CUX1048576 CLB1:CLB1048576 CBF1:CBF1048576 BRJ1:BRJ1048576 BHN1:BHN1048576 AXR1:AXR1048576 ANV1:ANV1048576 ADZ1:ADZ1048576 UD1:UD1048576 KH1:KH1048576 WWT1:WWT1048576"/>
    <dataValidation operator="equal" allowBlank="1" showInputMessage="1" promptTitle="MISA SME.NET" prompt="Nhập Tiền thuế giá trị gia tăng_x000a_Tối đa 14 ký tự._x000a_Lưu ý chỉ nhập với Hình thức bán hàng là (Bán hàng hóa dịch vụ, Bán hàng đại lý bán đúng giá)" sqref="AN1:AN1048576 WMZ1:WMZ1048576 WDD1:WDD1048576 VTH1:VTH1048576 VJL1:VJL1048576 UZP1:UZP1048576 UPT1:UPT1048576 UFX1:UFX1048576 TWB1:TWB1048576 TMF1:TMF1048576 TCJ1:TCJ1048576 SSN1:SSN1048576 SIR1:SIR1048576 RYV1:RYV1048576 ROZ1:ROZ1048576 RFD1:RFD1048576 QVH1:QVH1048576 QLL1:QLL1048576 QBP1:QBP1048576 PRT1:PRT1048576 PHX1:PHX1048576 OYB1:OYB1048576 OOF1:OOF1048576 OEJ1:OEJ1048576 NUN1:NUN1048576 NKR1:NKR1048576 NAV1:NAV1048576 MQZ1:MQZ1048576 MHD1:MHD1048576 LXH1:LXH1048576 LNL1:LNL1048576 LDP1:LDP1048576 KTT1:KTT1048576 KJX1:KJX1048576 KAB1:KAB1048576 JQF1:JQF1048576 JGJ1:JGJ1048576 IWN1:IWN1048576 IMR1:IMR1048576 ICV1:ICV1048576 HSZ1:HSZ1048576 HJD1:HJD1048576 GZH1:GZH1048576 GPL1:GPL1048576 GFP1:GFP1048576 FVT1:FVT1048576 FLX1:FLX1048576 FCB1:FCB1048576 ESF1:ESF1048576 EIJ1:EIJ1048576 DYN1:DYN1048576 DOR1:DOR1048576 DEV1:DEV1048576 CUZ1:CUZ1048576 CLD1:CLD1048576 CBH1:CBH1048576 BRL1:BRL1048576 BHP1:BHP1048576 AXT1:AXT1048576 ANX1:ANX1048576 AEB1:AEB1048576 UF1:UF1048576 KJ1:KJ1048576 WWV1:WWV1048576"/>
    <dataValidation allowBlank="1" showInputMessage="1" promptTitle="MISA SME.NET" prompt="Nhập Tài khoản chiết khấu._x000a_Lưu ý chỉ nhập với Hình thức bán hàng là (Bán hàng hóa dịch vụ)" sqref="WWS1:WWS1048576 WMW1:WMW1048576 WDA1:WDA1048576 VTE1:VTE1048576 VJI1:VJI1048576 UZM1:UZM1048576 UPQ1:UPQ1048576 UFU1:UFU1048576 TVY1:TVY1048576 TMC1:TMC1048576 TCG1:TCG1048576 SSK1:SSK1048576 SIO1:SIO1048576 RYS1:RYS1048576 ROW1:ROW1048576 RFA1:RFA1048576 QVE1:QVE1048576 QLI1:QLI1048576 QBM1:QBM1048576 PRQ1:PRQ1048576 PHU1:PHU1048576 OXY1:OXY1048576 OOC1:OOC1048576 OEG1:OEG1048576 NUK1:NUK1048576 NKO1:NKO1048576 NAS1:NAS1048576 MQW1:MQW1048576 MHA1:MHA1048576 LXE1:LXE1048576 LNI1:LNI1048576 LDM1:LDM1048576 KTQ1:KTQ1048576 KJU1:KJU1048576 JZY1:JZY1048576 JQC1:JQC1048576 JGG1:JGG1048576 IWK1:IWK1048576 IMO1:IMO1048576 ICS1:ICS1048576 HSW1:HSW1048576 HJA1:HJA1048576 GZE1:GZE1048576 GPI1:GPI1048576 GFM1:GFM1048576 FVQ1:FVQ1048576 FLU1:FLU1048576 FBY1:FBY1048576 ESC1:ESC1048576 EIG1:EIG1048576 DYK1:DYK1048576 DOO1:DOO1048576 DES1:DES1048576 CUW1:CUW1048576 CLA1:CLA1048576 CBE1:CBE1048576 BRI1:BRI1048576 BHM1:BHM1048576 AXQ1:AXQ1048576 ANU1:ANU1048576 ADY1:ADY1048576 UC1:UC1048576 KG1:KG1048576 AK1:AK1048576"/>
    <dataValidation allowBlank="1" showInputMessage="1" promptTitle="MISA SME.NET" prompt="Nhập Tỷ lệ chiết khẩu_x000a_Nhập giá trị trong khoảng 0 - 100." sqref="WWQ1:WWQ1048576 WMU1:WMU1048576 WCY1:WCY1048576 VTC1:VTC1048576 VJG1:VJG1048576 UZK1:UZK1048576 UPO1:UPO1048576 UFS1:UFS1048576 TVW1:TVW1048576 TMA1:TMA1048576 TCE1:TCE1048576 SSI1:SSI1048576 SIM1:SIM1048576 RYQ1:RYQ1048576 ROU1:ROU1048576 REY1:REY1048576 QVC1:QVC1048576 QLG1:QLG1048576 QBK1:QBK1048576 PRO1:PRO1048576 PHS1:PHS1048576 OXW1:OXW1048576 OOA1:OOA1048576 OEE1:OEE1048576 NUI1:NUI1048576 NKM1:NKM1048576 NAQ1:NAQ1048576 MQU1:MQU1048576 MGY1:MGY1048576 LXC1:LXC1048576 LNG1:LNG1048576 LDK1:LDK1048576 KTO1:KTO1048576 KJS1:KJS1048576 JZW1:JZW1048576 JQA1:JQA1048576 JGE1:JGE1048576 IWI1:IWI1048576 IMM1:IMM1048576 ICQ1:ICQ1048576 HSU1:HSU1048576 HIY1:HIY1048576 GZC1:GZC1048576 GPG1:GPG1048576 GFK1:GFK1048576 FVO1:FVO1048576 FLS1:FLS1048576 FBW1:FBW1048576 ESA1:ESA1048576 EIE1:EIE1048576 DYI1:DYI1048576 DOM1:DOM1048576 DEQ1:DEQ1048576 CUU1:CUU1048576 CKY1:CKY1048576 CBC1:CBC1048576 BRG1:BRG1048576 BHK1:BHK1048576 AXO1:AXO1048576 ANS1:ANS1048576 ADW1:ADW1048576 UA1:UA1048576 KE1:KE1048576 AI1:AI1048576"/>
    <dataValidation operator="equal" allowBlank="1" showInputMessage="1" promptTitle="MISA SME.NET" prompt="Nhập Tiền chiết khấu_x000a_Tối đa 14 ký tự." sqref="WWR1:WWR1048576 WMV1:WMV1048576 WCZ1:WCZ1048576 VTD1:VTD1048576 VJH1:VJH1048576 UZL1:UZL1048576 UPP1:UPP1048576 UFT1:UFT1048576 TVX1:TVX1048576 TMB1:TMB1048576 TCF1:TCF1048576 SSJ1:SSJ1048576 SIN1:SIN1048576 RYR1:RYR1048576 ROV1:ROV1048576 REZ1:REZ1048576 QVD1:QVD1048576 QLH1:QLH1048576 QBL1:QBL1048576 PRP1:PRP1048576 PHT1:PHT1048576 OXX1:OXX1048576 OOB1:OOB1048576 OEF1:OEF1048576 NUJ1:NUJ1048576 NKN1:NKN1048576 NAR1:NAR1048576 MQV1:MQV1048576 MGZ1:MGZ1048576 LXD1:LXD1048576 LNH1:LNH1048576 LDL1:LDL1048576 KTP1:KTP1048576 KJT1:KJT1048576 JZX1:JZX1048576 JQB1:JQB1048576 JGF1:JGF1048576 IWJ1:IWJ1048576 IMN1:IMN1048576 ICR1:ICR1048576 HSV1:HSV1048576 HIZ1:HIZ1048576 GZD1:GZD1048576 GPH1:GPH1048576 GFL1:GFL1048576 FVP1:FVP1048576 FLT1:FLT1048576 FBX1:FBX1048576 ESB1:ESB1048576 EIF1:EIF1048576 DYJ1:DYJ1048576 DON1:DON1048576 DER1:DER1048576 CUV1:CUV1048576 CKZ1:CKZ1048576 CBD1:CBD1048576 BRH1:BRH1048576 BHL1:BHL1048576 AXP1:AXP1048576 ANT1:ANT1048576 ADX1:ADX1048576 UB1:UB1048576 KF1:KF1048576 AJ1:AJ1048576"/>
    <dataValidation operator="equal" allowBlank="1" showInputMessage="1" promptTitle="MISA SME.NET" prompt="Nhập Thành tiền_x000a_Tối đa 14 ký tự." sqref="AH1:AH1048576 WMT1:WMT1048576 WCX1:WCX1048576 VTB1:VTB1048576 VJF1:VJF1048576 UZJ1:UZJ1048576 UPN1:UPN1048576 UFR1:UFR1048576 TVV1:TVV1048576 TLZ1:TLZ1048576 TCD1:TCD1048576 SSH1:SSH1048576 SIL1:SIL1048576 RYP1:RYP1048576 ROT1:ROT1048576 REX1:REX1048576 QVB1:QVB1048576 QLF1:QLF1048576 QBJ1:QBJ1048576 PRN1:PRN1048576 PHR1:PHR1048576 OXV1:OXV1048576 ONZ1:ONZ1048576 OED1:OED1048576 NUH1:NUH1048576 NKL1:NKL1048576 NAP1:NAP1048576 MQT1:MQT1048576 MGX1:MGX1048576 LXB1:LXB1048576 LNF1:LNF1048576 LDJ1:LDJ1048576 KTN1:KTN1048576 KJR1:KJR1048576 JZV1:JZV1048576 JPZ1:JPZ1048576 JGD1:JGD1048576 IWH1:IWH1048576 IML1:IML1048576 ICP1:ICP1048576 HST1:HST1048576 HIX1:HIX1048576 GZB1:GZB1048576 GPF1:GPF1048576 GFJ1:GFJ1048576 FVN1:FVN1048576 FLR1:FLR1048576 FBV1:FBV1048576 ERZ1:ERZ1048576 EID1:EID1048576 DYH1:DYH1048576 DOL1:DOL1048576 DEP1:DEP1048576 CUT1:CUT1048576 CKX1:CKX1048576 CBB1:CBB1048576 BRF1:BRF1048576 BHJ1:BHJ1048576 AXN1:AXN1048576 ANR1:ANR1048576 ADV1:ADV1048576 TZ1:TZ1048576 KD1:KD1048576 WWP1:WWP1048576"/>
    <dataValidation operator="equal" allowBlank="1" showInputMessage="1" promptTitle="MISA SME.NET" prompt="Nhập Mã đơn vị tính." sqref="WWL1:WWL1048576 WMP1:WMP1048576 WCT1:WCT1048576 VSX1:VSX1048576 VJB1:VJB1048576 UZF1:UZF1048576 UPJ1:UPJ1048576 UFN1:UFN1048576 TVR1:TVR1048576 TLV1:TLV1048576 TBZ1:TBZ1048576 SSD1:SSD1048576 SIH1:SIH1048576 RYL1:RYL1048576 ROP1:ROP1048576 RET1:RET1048576 QUX1:QUX1048576 QLB1:QLB1048576 QBF1:QBF1048576 PRJ1:PRJ1048576 PHN1:PHN1048576 OXR1:OXR1048576 ONV1:ONV1048576 ODZ1:ODZ1048576 NUD1:NUD1048576 NKH1:NKH1048576 NAL1:NAL1048576 MQP1:MQP1048576 MGT1:MGT1048576 LWX1:LWX1048576 LNB1:LNB1048576 LDF1:LDF1048576 KTJ1:KTJ1048576 KJN1:KJN1048576 JZR1:JZR1048576 JPV1:JPV1048576 JFZ1:JFZ1048576 IWD1:IWD1048576 IMH1:IMH1048576 ICL1:ICL1048576 HSP1:HSP1048576 HIT1:HIT1048576 GYX1:GYX1048576 GPB1:GPB1048576 GFF1:GFF1048576 FVJ1:FVJ1048576 FLN1:FLN1048576 FBR1:FBR1048576 ERV1:ERV1048576 EHZ1:EHZ1048576 DYD1:DYD1048576 DOH1:DOH1048576 DEL1:DEL1048576 CUP1:CUP1048576 CKT1:CKT1048576 CAX1:CAX1048576 BRB1:BRB1048576 BHF1:BHF1048576 AXJ1:AXJ1048576 ANN1:ANN1048576 ADR1:ADR1048576 TV1:TV1048576 JZ1:JZ1048576 AD1:AD1048576"/>
    <dataValidation operator="equal" allowBlank="1" showInputMessage="1" promptTitle="MISA SME.NET" prompt="Nhập Số lượng_x000a_Tối đa 14 ký tự." sqref="AE1:AE1048576 WMQ1:WMQ1048576 WCU1:WCU1048576 VSY1:VSY1048576 VJC1:VJC1048576 UZG1:UZG1048576 UPK1:UPK1048576 UFO1:UFO1048576 TVS1:TVS1048576 TLW1:TLW1048576 TCA1:TCA1048576 SSE1:SSE1048576 SII1:SII1048576 RYM1:RYM1048576 ROQ1:ROQ1048576 REU1:REU1048576 QUY1:QUY1048576 QLC1:QLC1048576 QBG1:QBG1048576 PRK1:PRK1048576 PHO1:PHO1048576 OXS1:OXS1048576 ONW1:ONW1048576 OEA1:OEA1048576 NUE1:NUE1048576 NKI1:NKI1048576 NAM1:NAM1048576 MQQ1:MQQ1048576 MGU1:MGU1048576 LWY1:LWY1048576 LNC1:LNC1048576 LDG1:LDG1048576 KTK1:KTK1048576 KJO1:KJO1048576 JZS1:JZS1048576 JPW1:JPW1048576 JGA1:JGA1048576 IWE1:IWE1048576 IMI1:IMI1048576 ICM1:ICM1048576 HSQ1:HSQ1048576 HIU1:HIU1048576 GYY1:GYY1048576 GPC1:GPC1048576 GFG1:GFG1048576 FVK1:FVK1048576 FLO1:FLO1048576 FBS1:FBS1048576 ERW1:ERW1048576 EIA1:EIA1048576 DYE1:DYE1048576 DOI1:DOI1048576 DEM1:DEM1048576 CUQ1:CUQ1048576 CKU1:CKU1048576 CAY1:CAY1048576 BRC1:BRC1048576 BHG1:BHG1048576 AXK1:AXK1048576 ANO1:ANO1048576 ADS1:ADS1048576 TW1:TW1048576 KA1:KA1048576 WWM1:WWM1048576"/>
    <dataValidation operator="equal" allowBlank="1" showInputMessage="1" promptTitle="MISA SME.NET" prompt="Nhập Tên mặt hàng_x000a_Tối đa 255 ký tự." sqref="WWH1:WWH1048576 WML1:WML1048576 WCP1:WCP1048576 VST1:VST1048576 VIX1:VIX1048576 UZB1:UZB1048576 UPF1:UPF1048576 UFJ1:UFJ1048576 TVN1:TVN1048576 TLR1:TLR1048576 TBV1:TBV1048576 SRZ1:SRZ1048576 SID1:SID1048576 RYH1:RYH1048576 ROL1:ROL1048576 REP1:REP1048576 QUT1:QUT1048576 QKX1:QKX1048576 QBB1:QBB1048576 PRF1:PRF1048576 PHJ1:PHJ1048576 OXN1:OXN1048576 ONR1:ONR1048576 ODV1:ODV1048576 NTZ1:NTZ1048576 NKD1:NKD1048576 NAH1:NAH1048576 MQL1:MQL1048576 MGP1:MGP1048576 LWT1:LWT1048576 LMX1:LMX1048576 LDB1:LDB1048576 KTF1:KTF1048576 KJJ1:KJJ1048576 JZN1:JZN1048576 JPR1:JPR1048576 JFV1:JFV1048576 IVZ1:IVZ1048576 IMD1:IMD1048576 ICH1:ICH1048576 HSL1:HSL1048576 HIP1:HIP1048576 GYT1:GYT1048576 GOX1:GOX1048576 GFB1:GFB1048576 FVF1:FVF1048576 FLJ1:FLJ1048576 FBN1:FBN1048576 ERR1:ERR1048576 EHV1:EHV1048576 DXZ1:DXZ1048576 DOD1:DOD1048576 DEH1:DEH1048576 CUL1:CUL1048576 CKP1:CKP1048576 CAT1:CAT1048576 BQX1:BQX1048576 BHB1:BHB1048576 AXF1:AXF1048576 ANJ1:ANJ1048576 ADN1:ADN1048576 TR1:TR1048576 JV1:JV1048576 Z1:Z1048576"/>
    <dataValidation operator="equal" allowBlank="1" showInputMessage="1" promptTitle="MISA SME.NET" prompt="Nhập Là hàng khuyến mại._x000a_Nhập 0 hoặc để trống: Hàng không khuyến mại._x000a_Nhập 1: Là hàng khuyến mại." sqref="WWI1:WWI1048576 WMM1:WMM1048576 WCQ1:WCQ1048576 VSU1:VSU1048576 VIY1:VIY1048576 UZC1:UZC1048576 UPG1:UPG1048576 UFK1:UFK1048576 TVO1:TVO1048576 TLS1:TLS1048576 TBW1:TBW1048576 SSA1:SSA1048576 SIE1:SIE1048576 RYI1:RYI1048576 ROM1:ROM1048576 REQ1:REQ1048576 QUU1:QUU1048576 QKY1:QKY1048576 QBC1:QBC1048576 PRG1:PRG1048576 PHK1:PHK1048576 OXO1:OXO1048576 ONS1:ONS1048576 ODW1:ODW1048576 NUA1:NUA1048576 NKE1:NKE1048576 NAI1:NAI1048576 MQM1:MQM1048576 MGQ1:MGQ1048576 LWU1:LWU1048576 LMY1:LMY1048576 LDC1:LDC1048576 KTG1:KTG1048576 KJK1:KJK1048576 JZO1:JZO1048576 JPS1:JPS1048576 JFW1:JFW1048576 IWA1:IWA1048576 IME1:IME1048576 ICI1:ICI1048576 HSM1:HSM1048576 HIQ1:HIQ1048576 GYU1:GYU1048576 GOY1:GOY1048576 GFC1:GFC1048576 FVG1:FVG1048576 FLK1:FLK1048576 FBO1:FBO1048576 ERS1:ERS1048576 EHW1:EHW1048576 DYA1:DYA1048576 DOE1:DOE1048576 DEI1:DEI1048576 CUM1:CUM1048576 CKQ1:CKQ1048576 CAU1:CAU1048576 BQY1:BQY1048576 BHC1:BHC1048576 AXG1:AXG1048576 ANK1:ANK1048576 ADO1:ADO1048576 TS1:TS1048576 JW1:JW1048576 AA1:AA1048576"/>
    <dataValidation showInputMessage="1" errorTitle="MISA SME.NET 2012" error="Mã khách hàng không được để trống!" promptTitle="MISA SME.NET" prompt="Nhập Mã khách hàng" sqref="O1:O1048576 WMA1:WMA1048576 WCE1:WCE1048576 VSI1:VSI1048576 VIM1:VIM1048576 UYQ1:UYQ1048576 UOU1:UOU1048576 UEY1:UEY1048576 TVC1:TVC1048576 TLG1:TLG1048576 TBK1:TBK1048576 SRO1:SRO1048576 SHS1:SHS1048576 RXW1:RXW1048576 ROA1:ROA1048576 REE1:REE1048576 QUI1:QUI1048576 QKM1:QKM1048576 QAQ1:QAQ1048576 PQU1:PQU1048576 PGY1:PGY1048576 OXC1:OXC1048576 ONG1:ONG1048576 ODK1:ODK1048576 NTO1:NTO1048576 NJS1:NJS1048576 MZW1:MZW1048576 MQA1:MQA1048576 MGE1:MGE1048576 LWI1:LWI1048576 LMM1:LMM1048576 LCQ1:LCQ1048576 KSU1:KSU1048576 KIY1:KIY1048576 JZC1:JZC1048576 JPG1:JPG1048576 JFK1:JFK1048576 IVO1:IVO1048576 ILS1:ILS1048576 IBW1:IBW1048576 HSA1:HSA1048576 HIE1:HIE1048576 GYI1:GYI1048576 GOM1:GOM1048576 GEQ1:GEQ1048576 FUU1:FUU1048576 FKY1:FKY1048576 FBC1:FBC1048576 ERG1:ERG1048576 EHK1:EHK1048576 DXO1:DXO1048576 DNS1:DNS1048576 DDW1:DDW1048576 CUA1:CUA1048576 CKE1:CKE1048576 CAI1:CAI1048576 BQM1:BQM1048576 BGQ1:BGQ1048576 AWU1:AWU1048576 AMY1:AMY1048576 ADC1:ADC1048576 TG1:TG1048576 JK1:JK1048576 WVW1:WVW1048576"/>
    <dataValidation operator="equal" allowBlank="1" showInputMessage="1" promptTitle="MISA SME.NET" prompt="Nhập Tên khách hàng_x000a_Tối đa 128 ký tự." sqref="WVX1:WVX1048576 WMB1:WMB1048576 WCF1:WCF1048576 VSJ1:VSJ1048576 VIN1:VIN1048576 UYR1:UYR1048576 UOV1:UOV1048576 UEZ1:UEZ1048576 TVD1:TVD1048576 TLH1:TLH1048576 TBL1:TBL1048576 SRP1:SRP1048576 SHT1:SHT1048576 RXX1:RXX1048576 ROB1:ROB1048576 REF1:REF1048576 QUJ1:QUJ1048576 QKN1:QKN1048576 QAR1:QAR1048576 PQV1:PQV1048576 PGZ1:PGZ1048576 OXD1:OXD1048576 ONH1:ONH1048576 ODL1:ODL1048576 NTP1:NTP1048576 NJT1:NJT1048576 MZX1:MZX1048576 MQB1:MQB1048576 MGF1:MGF1048576 LWJ1:LWJ1048576 LMN1:LMN1048576 LCR1:LCR1048576 KSV1:KSV1048576 KIZ1:KIZ1048576 JZD1:JZD1048576 JPH1:JPH1048576 JFL1:JFL1048576 IVP1:IVP1048576 ILT1:ILT1048576 IBX1:IBX1048576 HSB1:HSB1048576 HIF1:HIF1048576 GYJ1:GYJ1048576 GON1:GON1048576 GER1:GER1048576 FUV1:FUV1048576 FKZ1:FKZ1048576 FBD1:FBD1048576 ERH1:ERH1048576 EHL1:EHL1048576 DXP1:DXP1048576 DNT1:DNT1048576 DDX1:DDX1048576 CUB1:CUB1048576 CKF1:CKF1048576 CAJ1:CAJ1048576 BQN1:BQN1048576 BGR1:BGR1048576 AWV1:AWV1048576 AMZ1:AMZ1048576 ADD1:ADD1048576 TH1:TH1048576 JL1:JL1048576 P1:P1048576"/>
    <dataValidation operator="equal" allowBlank="1" showInputMessage="1" promptTitle="MISA SME.NET" prompt="Nhập Địa chỉ_x000a_Tối đa 255 ký tự" sqref="WVY1:WVY1048576 WMC1:WMC1048576 WCG1:WCG1048576 VSK1:VSK1048576 VIO1:VIO1048576 UYS1:UYS1048576 UOW1:UOW1048576 UFA1:UFA1048576 TVE1:TVE1048576 TLI1:TLI1048576 TBM1:TBM1048576 SRQ1:SRQ1048576 SHU1:SHU1048576 RXY1:RXY1048576 ROC1:ROC1048576 REG1:REG1048576 QUK1:QUK1048576 QKO1:QKO1048576 QAS1:QAS1048576 PQW1:PQW1048576 PHA1:PHA1048576 OXE1:OXE1048576 ONI1:ONI1048576 ODM1:ODM1048576 NTQ1:NTQ1048576 NJU1:NJU1048576 MZY1:MZY1048576 MQC1:MQC1048576 MGG1:MGG1048576 LWK1:LWK1048576 LMO1:LMO1048576 LCS1:LCS1048576 KSW1:KSW1048576 KJA1:KJA1048576 JZE1:JZE1048576 JPI1:JPI1048576 JFM1:JFM1048576 IVQ1:IVQ1048576 ILU1:ILU1048576 IBY1:IBY1048576 HSC1:HSC1048576 HIG1:HIG1048576 GYK1:GYK1048576 GOO1:GOO1048576 GES1:GES1048576 FUW1:FUW1048576 FLA1:FLA1048576 FBE1:FBE1048576 ERI1:ERI1048576 EHM1:EHM1048576 DXQ1:DXQ1048576 DNU1:DNU1048576 DDY1:DDY1048576 CUC1:CUC1048576 CKG1:CKG1048576 CAK1:CAK1048576 BQO1:BQO1048576 BGS1:BGS1048576 AWW1:AWW1048576 ANA1:ANA1048576 ADE1:ADE1048576 TI1:TI1048576 JM1:JM1048576 Q1:Q1048576"/>
    <dataValidation operator="equal" allowBlank="1" showInputMessage="1" promptTitle="MISA SME.NET" prompt="Nhập Mã số thuế._x000a_Tối đa 50 ký tự" sqref="WVZ1:WVZ1048576 WMD1:WMD1048576 WCH1:WCH1048576 VSL1:VSL1048576 VIP1:VIP1048576 UYT1:UYT1048576 UOX1:UOX1048576 UFB1:UFB1048576 TVF1:TVF1048576 TLJ1:TLJ1048576 TBN1:TBN1048576 SRR1:SRR1048576 SHV1:SHV1048576 RXZ1:RXZ1048576 ROD1:ROD1048576 REH1:REH1048576 QUL1:QUL1048576 QKP1:QKP1048576 QAT1:QAT1048576 PQX1:PQX1048576 PHB1:PHB1048576 OXF1:OXF1048576 ONJ1:ONJ1048576 ODN1:ODN1048576 NTR1:NTR1048576 NJV1:NJV1048576 MZZ1:MZZ1048576 MQD1:MQD1048576 MGH1:MGH1048576 LWL1:LWL1048576 LMP1:LMP1048576 LCT1:LCT1048576 KSX1:KSX1048576 KJB1:KJB1048576 JZF1:JZF1048576 JPJ1:JPJ1048576 JFN1:JFN1048576 IVR1:IVR1048576 ILV1:ILV1048576 IBZ1:IBZ1048576 HSD1:HSD1048576 HIH1:HIH1048576 GYL1:GYL1048576 GOP1:GOP1048576 GET1:GET1048576 FUX1:FUX1048576 FLB1:FLB1048576 FBF1:FBF1048576 ERJ1:ERJ1048576 EHN1:EHN1048576 DXR1:DXR1048576 DNV1:DNV1048576 DDZ1:DDZ1048576 CUD1:CUD1048576 CKH1:CKH1048576 CAL1:CAL1048576 BQP1:BQP1048576 BGT1:BGT1048576 AWX1:AWX1048576 ANB1:ANB1048576 ADF1:ADF1048576 TJ1:TJ1048576 JN1:JN1048576 R1:R1048576"/>
    <dataValidation allowBlank="1" showInputMessage="1" promptTitle="MISA SME.NET" prompt="Nhập Hàng hóa không tổng hợp trên tờ khai thuế giá trị gia tăng._x000a_Lưu ý chỉ nhập với Hình thức bán hàng là (Bán hàng hóa dịch vụ trong nước)._x000a_Nhập 0 hoặc bỏ trống: Không tích chọn_x000a_Nhập 1: Tích chọn" sqref="WWX1:WWX1048576 WNB1:WNB1048576 WDF1:WDF1048576 VTJ1:VTJ1048576 VJN1:VJN1048576 UZR1:UZR1048576 UPV1:UPV1048576 UFZ1:UFZ1048576 TWD1:TWD1048576 TMH1:TMH1048576 TCL1:TCL1048576 SSP1:SSP1048576 SIT1:SIT1048576 RYX1:RYX1048576 RPB1:RPB1048576 RFF1:RFF1048576 QVJ1:QVJ1048576 QLN1:QLN1048576 QBR1:QBR1048576 PRV1:PRV1048576 PHZ1:PHZ1048576 OYD1:OYD1048576 OOH1:OOH1048576 OEL1:OEL1048576 NUP1:NUP1048576 NKT1:NKT1048576 NAX1:NAX1048576 MRB1:MRB1048576 MHF1:MHF1048576 LXJ1:LXJ1048576 LNN1:LNN1048576 LDR1:LDR1048576 KTV1:KTV1048576 KJZ1:KJZ1048576 KAD1:KAD1048576 JQH1:JQH1048576 JGL1:JGL1048576 IWP1:IWP1048576 IMT1:IMT1048576 ICX1:ICX1048576 HTB1:HTB1048576 HJF1:HJF1048576 GZJ1:GZJ1048576 GPN1:GPN1048576 GFR1:GFR1048576 FVV1:FVV1048576 FLZ1:FLZ1048576 FCD1:FCD1048576 ESH1:ESH1048576 EIL1:EIL1048576 DYP1:DYP1048576 DOT1:DOT1048576 DEX1:DEX1048576 CVB1:CVB1048576 CLF1:CLF1048576 CBJ1:CBJ1048576 BRN1:BRN1048576 BHR1:BHR1048576 AXV1:AXV1048576 ANZ1:ANZ1048576 AED1:AED1048576 UH1:UH1048576 KL1:KL1048576 AP1:AP1048576"/>
    <dataValidation allowBlank="1" showInputMessage="1" showErrorMessage="1" promptTitle="MISA SME.NET" prompt="Nhập Nhân viên bán hàng." sqref="WWB1:WWB1048576 WMF1:WMF1048576 WCJ1:WCJ1048576 VSN1:VSN1048576 VIR1:VIR1048576 UYV1:UYV1048576 UOZ1:UOZ1048576 UFD1:UFD1048576 TVH1:TVH1048576 TLL1:TLL1048576 TBP1:TBP1048576 SRT1:SRT1048576 SHX1:SHX1048576 RYB1:RYB1048576 ROF1:ROF1048576 REJ1:REJ1048576 QUN1:QUN1048576 QKR1:QKR1048576 QAV1:QAV1048576 PQZ1:PQZ1048576 PHD1:PHD1048576 OXH1:OXH1048576 ONL1:ONL1048576 ODP1:ODP1048576 NTT1:NTT1048576 NJX1:NJX1048576 NAB1:NAB1048576 MQF1:MQF1048576 MGJ1:MGJ1048576 LWN1:LWN1048576 LMR1:LMR1048576 LCV1:LCV1048576 KSZ1:KSZ1048576 KJD1:KJD1048576 JZH1:JZH1048576 JPL1:JPL1048576 JFP1:JFP1048576 IVT1:IVT1048576 ILX1:ILX1048576 ICB1:ICB1048576 HSF1:HSF1048576 HIJ1:HIJ1048576 GYN1:GYN1048576 GOR1:GOR1048576 GEV1:GEV1048576 FUZ1:FUZ1048576 FLD1:FLD1048576 FBH1:FBH1048576 ERL1:ERL1048576 EHP1:EHP1048576 DXT1:DXT1048576 DNX1:DNX1048576 DEB1:DEB1048576 CUF1:CUF1048576 CKJ1:CKJ1048576 CAN1:CAN1048576 BQR1:BQR1048576 BGV1:BGV1048576 AWZ1:AWZ1048576 AND1:AND1048576 ADH1:ADH1048576 TL1:TL1048576 JP1:JP1048576 T1:T1048576"/>
    <dataValidation allowBlank="1" showInputMessage="1" showErrorMessage="1" promptTitle="MISA SME.NET" prompt="Nhập Kèm theo chứng từ gốc (Phiếu nhập)._x000a_Tối đa 50 ký tự._x000a_Lưu ý: Chỉ nhập với trả lại hàng bán kiêm phiếu nhập." sqref="WWE1:WWE1048576 WMI1:WMI1048576 WCM1:WCM1048576 VSQ1:VSQ1048576 VIU1:VIU1048576 UYY1:UYY1048576 UPC1:UPC1048576 UFG1:UFG1048576 TVK1:TVK1048576 TLO1:TLO1048576 TBS1:TBS1048576 SRW1:SRW1048576 SIA1:SIA1048576 RYE1:RYE1048576 ROI1:ROI1048576 REM1:REM1048576 QUQ1:QUQ1048576 QKU1:QKU1048576 QAY1:QAY1048576 PRC1:PRC1048576 PHG1:PHG1048576 OXK1:OXK1048576 ONO1:ONO1048576 ODS1:ODS1048576 NTW1:NTW1048576 NKA1:NKA1048576 NAE1:NAE1048576 MQI1:MQI1048576 MGM1:MGM1048576 LWQ1:LWQ1048576 LMU1:LMU1048576 LCY1:LCY1048576 KTC1:KTC1048576 KJG1:KJG1048576 JZK1:JZK1048576 JPO1:JPO1048576 JFS1:JFS1048576 IVW1:IVW1048576 IMA1:IMA1048576 ICE1:ICE1048576 HSI1:HSI1048576 HIM1:HIM1048576 GYQ1:GYQ1048576 GOU1:GOU1048576 GEY1:GEY1048576 FVC1:FVC1048576 FLG1:FLG1048576 FBK1:FBK1048576 ERO1:ERO1048576 EHS1:EHS1048576 DXW1:DXW1048576 DOA1:DOA1048576 DEE1:DEE1048576 CUI1:CUI1048576 CKM1:CKM1048576 CAQ1:CAQ1048576 BQU1:BQU1048576 BGY1:BGY1048576 AXC1:AXC1048576 ANG1:ANG1048576 ADK1:ADK1048576 TO1:TO1048576 JS1:JS1048576 W1:W1048576"/>
    <dataValidation allowBlank="1" showInputMessage="1" showErrorMessage="1" promptTitle="MISA SME.NET" prompt="Nhập Người giao hàng._x000a_Tối đa 128 ký tự._x000a_Lưu ý: Chỉ nhập với trả lại hàng bán kiêm phiếu nhập." sqref="WWC1:WWC1048576 WMG1:WMG1048576 WCK1:WCK1048576 VSO1:VSO1048576 VIS1:VIS1048576 UYW1:UYW1048576 UPA1:UPA1048576 UFE1:UFE1048576 TVI1:TVI1048576 TLM1:TLM1048576 TBQ1:TBQ1048576 SRU1:SRU1048576 SHY1:SHY1048576 RYC1:RYC1048576 ROG1:ROG1048576 REK1:REK1048576 QUO1:QUO1048576 QKS1:QKS1048576 QAW1:QAW1048576 PRA1:PRA1048576 PHE1:PHE1048576 OXI1:OXI1048576 ONM1:ONM1048576 ODQ1:ODQ1048576 NTU1:NTU1048576 NJY1:NJY1048576 NAC1:NAC1048576 MQG1:MQG1048576 MGK1:MGK1048576 LWO1:LWO1048576 LMS1:LMS1048576 LCW1:LCW1048576 KTA1:KTA1048576 KJE1:KJE1048576 JZI1:JZI1048576 JPM1:JPM1048576 JFQ1:JFQ1048576 IVU1:IVU1048576 ILY1:ILY1048576 ICC1:ICC1048576 HSG1:HSG1048576 HIK1:HIK1048576 GYO1:GYO1048576 GOS1:GOS1048576 GEW1:GEW1048576 FVA1:FVA1048576 FLE1:FLE1048576 FBI1:FBI1048576 ERM1:ERM1048576 EHQ1:EHQ1048576 DXU1:DXU1048576 DNY1:DNY1048576 DEC1:DEC1048576 CUG1:CUG1048576 CKK1:CKK1048576 CAO1:CAO1048576 BQS1:BQS1048576 BGW1:BGW1048576 AXA1:AXA1048576 ANE1:ANE1048576 ADI1:ADI1048576 TM1:TM1048576 JQ1:JQ1048576 U1:U1048576"/>
    <dataValidation allowBlank="1" showInputMessage="1" showErrorMessage="1" promptTitle="MISA SME.NET" prompt="Nhập Tài khoản giá vốn._x000a_Lưu ý: Chỉ nhập với trả lại hàng bán kiêm phiếu nhập." sqref="AS1:AS1048576 WNE1:WNE1048576 WDI1:WDI1048576 VTM1:VTM1048576 VJQ1:VJQ1048576 UZU1:UZU1048576 UPY1:UPY1048576 UGC1:UGC1048576 TWG1:TWG1048576 TMK1:TMK1048576 TCO1:TCO1048576 SSS1:SSS1048576 SIW1:SIW1048576 RZA1:RZA1048576 RPE1:RPE1048576 RFI1:RFI1048576 QVM1:QVM1048576 QLQ1:QLQ1048576 QBU1:QBU1048576 PRY1:PRY1048576 PIC1:PIC1048576 OYG1:OYG1048576 OOK1:OOK1048576 OEO1:OEO1048576 NUS1:NUS1048576 NKW1:NKW1048576 NBA1:NBA1048576 MRE1:MRE1048576 MHI1:MHI1048576 LXM1:LXM1048576 LNQ1:LNQ1048576 LDU1:LDU1048576 KTY1:KTY1048576 KKC1:KKC1048576 KAG1:KAG1048576 JQK1:JQK1048576 JGO1:JGO1048576 IWS1:IWS1048576 IMW1:IMW1048576 IDA1:IDA1048576 HTE1:HTE1048576 HJI1:HJI1048576 GZM1:GZM1048576 GPQ1:GPQ1048576 GFU1:GFU1048576 FVY1:FVY1048576 FMC1:FMC1048576 FCG1:FCG1048576 ESK1:ESK1048576 EIO1:EIO1048576 DYS1:DYS1048576 DOW1:DOW1048576 DFA1:DFA1048576 CVE1:CVE1048576 CLI1:CLI1048576 CBM1:CBM1048576 BRQ1:BRQ1048576 BHU1:BHU1048576 AXY1:AXY1048576 AOC1:AOC1048576 AEG1:AEG1048576 UK1:UK1048576 KO1:KO1048576 WXA1:WXA1048576"/>
    <dataValidation allowBlank="1" showInputMessage="1" showErrorMessage="1" promptTitle="MISA SME.NET" prompt="Nhập Tài khoản kho._x000a_Lưu ý: Chỉ nhập với trả lại hàng bán kiêm phiếu nhập." sqref="AR1:AR1048576 WND1:WND1048576 WDH1:WDH1048576 VTL1:VTL1048576 VJP1:VJP1048576 UZT1:UZT1048576 UPX1:UPX1048576 UGB1:UGB1048576 TWF1:TWF1048576 TMJ1:TMJ1048576 TCN1:TCN1048576 SSR1:SSR1048576 SIV1:SIV1048576 RYZ1:RYZ1048576 RPD1:RPD1048576 RFH1:RFH1048576 QVL1:QVL1048576 QLP1:QLP1048576 QBT1:QBT1048576 PRX1:PRX1048576 PIB1:PIB1048576 OYF1:OYF1048576 OOJ1:OOJ1048576 OEN1:OEN1048576 NUR1:NUR1048576 NKV1:NKV1048576 NAZ1:NAZ1048576 MRD1:MRD1048576 MHH1:MHH1048576 LXL1:LXL1048576 LNP1:LNP1048576 LDT1:LDT1048576 KTX1:KTX1048576 KKB1:KKB1048576 KAF1:KAF1048576 JQJ1:JQJ1048576 JGN1:JGN1048576 IWR1:IWR1048576 IMV1:IMV1048576 ICZ1:ICZ1048576 HTD1:HTD1048576 HJH1:HJH1048576 GZL1:GZL1048576 GPP1:GPP1048576 GFT1:GFT1048576 FVX1:FVX1048576 FMB1:FMB1048576 FCF1:FCF1048576 ESJ1:ESJ1048576 EIN1:EIN1048576 DYR1:DYR1048576 DOV1:DOV1048576 DEZ1:DEZ1048576 CVD1:CVD1048576 CLH1:CLH1048576 CBL1:CBL1048576 BRP1:BRP1048576 BHT1:BHT1048576 AXX1:AXX1048576 AOB1:AOB1048576 AEF1:AEF1048576 UJ1:UJ1048576 KN1:KN1048576 WWZ1:WWZ1048576"/>
    <dataValidation allowBlank="1" showInputMessage="1" showErrorMessage="1" promptTitle="MISA SME.NET" prompt="Nhập Mã kho._x000a_Lưu ý: Chỉ nhập với trả lại hàng bán kiêm phiếu nhập." sqref="AQ1:AQ1048576 WNC1:WNC1048576 WDG1:WDG1048576 VTK1:VTK1048576 VJO1:VJO1048576 UZS1:UZS1048576 UPW1:UPW1048576 UGA1:UGA1048576 TWE1:TWE1048576 TMI1:TMI1048576 TCM1:TCM1048576 SSQ1:SSQ1048576 SIU1:SIU1048576 RYY1:RYY1048576 RPC1:RPC1048576 RFG1:RFG1048576 QVK1:QVK1048576 QLO1:QLO1048576 QBS1:QBS1048576 PRW1:PRW1048576 PIA1:PIA1048576 OYE1:OYE1048576 OOI1:OOI1048576 OEM1:OEM1048576 NUQ1:NUQ1048576 NKU1:NKU1048576 NAY1:NAY1048576 MRC1:MRC1048576 MHG1:MHG1048576 LXK1:LXK1048576 LNO1:LNO1048576 LDS1:LDS1048576 KTW1:KTW1048576 KKA1:KKA1048576 KAE1:KAE1048576 JQI1:JQI1048576 JGM1:JGM1048576 IWQ1:IWQ1048576 IMU1:IMU1048576 ICY1:ICY1048576 HTC1:HTC1048576 HJG1:HJG1048576 GZK1:GZK1048576 GPO1:GPO1048576 GFS1:GFS1048576 FVW1:FVW1048576 FMA1:FMA1048576 FCE1:FCE1048576 ESI1:ESI1048576 EIM1:EIM1048576 DYQ1:DYQ1048576 DOU1:DOU1048576 DEY1:DEY1048576 CVC1:CVC1048576 CLG1:CLG1048576 CBK1:CBK1048576 BRO1:BRO1048576 BHS1:BHS1048576 AXW1:AXW1048576 AOA1:AOA1048576 AEE1:AEE1048576 UI1:UI1048576 KM1:KM1048576 WWY1:WWY1048576"/>
    <dataValidation allowBlank="1" showInputMessage="1" showErrorMessage="1" promptTitle="MISA SME.NET" prompt="Nhập Tiền vốn_x000a_Tối đa 14 ký tự._x000a_Lưu ý: Chỉ nhập với trả lại hàng bán kiêm phiếu nhập." sqref="WXC1:WXC1048576 WNG1:WNG1048576 WDK1:WDK1048576 VTO1:VTO1048576 VJS1:VJS1048576 UZW1:UZW1048576 UQA1:UQA1048576 UGE1:UGE1048576 TWI1:TWI1048576 TMM1:TMM1048576 TCQ1:TCQ1048576 SSU1:SSU1048576 SIY1:SIY1048576 RZC1:RZC1048576 RPG1:RPG1048576 RFK1:RFK1048576 QVO1:QVO1048576 QLS1:QLS1048576 QBW1:QBW1048576 PSA1:PSA1048576 PIE1:PIE1048576 OYI1:OYI1048576 OOM1:OOM1048576 OEQ1:OEQ1048576 NUU1:NUU1048576 NKY1:NKY1048576 NBC1:NBC1048576 MRG1:MRG1048576 MHK1:MHK1048576 LXO1:LXO1048576 LNS1:LNS1048576 LDW1:LDW1048576 KUA1:KUA1048576 KKE1:KKE1048576 KAI1:KAI1048576 JQM1:JQM1048576 JGQ1:JGQ1048576 IWU1:IWU1048576 IMY1:IMY1048576 IDC1:IDC1048576 HTG1:HTG1048576 HJK1:HJK1048576 GZO1:GZO1048576 GPS1:GPS1048576 GFW1:GFW1048576 FWA1:FWA1048576 FME1:FME1048576 FCI1:FCI1048576 ESM1:ESM1048576 EIQ1:EIQ1048576 DYU1:DYU1048576 DOY1:DOY1048576 DFC1:DFC1048576 CVG1:CVG1048576 CLK1:CLK1048576 CBO1:CBO1048576 BRS1:BRS1048576 BHW1:BHW1048576 AYA1:AYA1048576 AOE1:AOE1048576 AEI1:AEI1048576 UM1:UM1048576 KQ1:KQ1048576 AU1:AU1048576"/>
    <dataValidation allowBlank="1" showInputMessage="1" showErrorMessage="1" promptTitle="MISA SME.NET" prompt="Nhập Đơn giá vốn_x000a_Tối đa 14 ký tự._x000a_Lưu ý: Chỉ nhập với trả lại hàng bán kiêm phiếu nhập." sqref="WXB1:WXB1048576 WNF1:WNF1048576 WDJ1:WDJ1048576 VTN1:VTN1048576 VJR1:VJR1048576 UZV1:UZV1048576 UPZ1:UPZ1048576 UGD1:UGD1048576 TWH1:TWH1048576 TML1:TML1048576 TCP1:TCP1048576 SST1:SST1048576 SIX1:SIX1048576 RZB1:RZB1048576 RPF1:RPF1048576 RFJ1:RFJ1048576 QVN1:QVN1048576 QLR1:QLR1048576 QBV1:QBV1048576 PRZ1:PRZ1048576 PID1:PID1048576 OYH1:OYH1048576 OOL1:OOL1048576 OEP1:OEP1048576 NUT1:NUT1048576 NKX1:NKX1048576 NBB1:NBB1048576 MRF1:MRF1048576 MHJ1:MHJ1048576 LXN1:LXN1048576 LNR1:LNR1048576 LDV1:LDV1048576 KTZ1:KTZ1048576 KKD1:KKD1048576 KAH1:KAH1048576 JQL1:JQL1048576 JGP1:JGP1048576 IWT1:IWT1048576 IMX1:IMX1048576 IDB1:IDB1048576 HTF1:HTF1048576 HJJ1:HJJ1048576 GZN1:GZN1048576 GPR1:GPR1048576 GFV1:GFV1048576 FVZ1:FVZ1048576 FMD1:FMD1048576 FCH1:FCH1048576 ESL1:ESL1048576 EIP1:EIP1048576 DYT1:DYT1048576 DOX1:DOX1048576 DFB1:DFB1048576 CVF1:CVF1048576 CLJ1:CLJ1048576 CBN1:CBN1048576 BRR1:BRR1048576 BHV1:BHV1048576 AXZ1:AXZ1048576 AOD1:AOD1048576 AEH1:AEH1048576 UL1:UL1048576 KP1:KP1048576 AT1:AT1048576"/>
    <dataValidation allowBlank="1" showInputMessage="1" showErrorMessage="1" prompt="Nhập Hàng hóa nhập giữ hộ/bán hộ. Đối với QĐ48 không sử dụng cột này mà hạch toán trực tiếp vào TK 002, 003_x000a_Nhập 0 hoặc bỏ trống: bỏ trống_x000a_Nhập 1: hàng hoá giữ hộ,gia công_x000a_Nhập 2: hàng hoá bán hộ,ký gửi_x000a_Lưu ý: Chỉ nhập với trả lại hàng bán kiêm phiếu nhập" sqref="WXD1:WXD1048576 WNH1:WNH1048576 WDL1:WDL1048576 VTP1:VTP1048576 VJT1:VJT1048576 UZX1:UZX1048576 UQB1:UQB1048576 UGF1:UGF1048576 TWJ1:TWJ1048576 TMN1:TMN1048576 TCR1:TCR1048576 SSV1:SSV1048576 SIZ1:SIZ1048576 RZD1:RZD1048576 RPH1:RPH1048576 RFL1:RFL1048576 QVP1:QVP1048576 QLT1:QLT1048576 QBX1:QBX1048576 PSB1:PSB1048576 PIF1:PIF1048576 OYJ1:OYJ1048576 OON1:OON1048576 OER1:OER1048576 NUV1:NUV1048576 NKZ1:NKZ1048576 NBD1:NBD1048576 MRH1:MRH1048576 MHL1:MHL1048576 LXP1:LXP1048576 LNT1:LNT1048576 LDX1:LDX1048576 KUB1:KUB1048576 KKF1:KKF1048576 KAJ1:KAJ1048576 JQN1:JQN1048576 JGR1:JGR1048576 IWV1:IWV1048576 IMZ1:IMZ1048576 IDD1:IDD1048576 HTH1:HTH1048576 HJL1:HJL1048576 GZP1:GZP1048576 GPT1:GPT1048576 GFX1:GFX1048576 FWB1:FWB1048576 FMF1:FMF1048576 FCJ1:FCJ1048576 ESN1:ESN1048576 EIR1:EIR1048576 DYV1:DYV1048576 DOZ1:DOZ1048576 DFD1:DFD1048576 CVH1:CVH1048576 CLL1:CLL1048576 CBP1:CBP1048576 BRT1:BRT1048576 BHX1:BHX1048576 AYB1:AYB1048576 AOF1:AOF1048576 AEJ1:AEJ1048576 UN1:UN1048576 KR1:KR1048576 AV1:AV1048576"/>
    <dataValidation operator="equal" allowBlank="1" showInputMessage="1" promptTitle="MISA SME.NET" prompt="Nhập Tỷ lệ tính thuế (Thuế suất KHAC)_x000a_Nếu thuế suất là KHAC thì nhập giá trị lớn hơn 0 đến 100" sqref="WWU1:WWU1048576 WMY1:WMY1048576 WDC1:WDC1048576 VTG1:VTG1048576 VJK1:VJK1048576 UZO1:UZO1048576 UPS1:UPS1048576 UFW1:UFW1048576 TWA1:TWA1048576 TME1:TME1048576 TCI1:TCI1048576 SSM1:SSM1048576 SIQ1:SIQ1048576 RYU1:RYU1048576 ROY1:ROY1048576 RFC1:RFC1048576 QVG1:QVG1048576 QLK1:QLK1048576 QBO1:QBO1048576 PRS1:PRS1048576 PHW1:PHW1048576 OYA1:OYA1048576 OOE1:OOE1048576 OEI1:OEI1048576 NUM1:NUM1048576 NKQ1:NKQ1048576 NAU1:NAU1048576 MQY1:MQY1048576 MHC1:MHC1048576 LXG1:LXG1048576 LNK1:LNK1048576 LDO1:LDO1048576 KTS1:KTS1048576 KJW1:KJW1048576 KAA1:KAA1048576 JQE1:JQE1048576 JGI1:JGI1048576 IWM1:IWM1048576 IMQ1:IMQ1048576 ICU1:ICU1048576 HSY1:HSY1048576 HJC1:HJC1048576 GZG1:GZG1048576 GPK1:GPK1048576 GFO1:GFO1048576 FVS1:FVS1048576 FLW1:FLW1048576 FCA1:FCA1048576 ESE1:ESE1048576 EII1:EII1048576 DYM1:DYM1048576 DOQ1:DOQ1048576 DEU1:DEU1048576 CUY1:CUY1048576 CLC1:CLC1048576 CBG1:CBG1048576 BRK1:BRK1048576 BHO1:BHO1048576 AXS1:AXS1048576 ANW1:ANW1048576 AEA1:AEA1048576 UE1:UE1048576 KI1:KI1048576 AM1:AM1048576"/>
    <dataValidation operator="equal" allowBlank="1" showInputMessage="1" promptTitle="MISA SME.NET" prompt="Nhập Đơn giá_x000a_Tối đa 14 ký tự." sqref="AG1:AG1048576 WMS1:WMS1048576 WCW1:WCW1048576 VTA1:VTA1048576 VJE1:VJE1048576 UZI1:UZI1048576 UPM1:UPM1048576 UFQ1:UFQ1048576 TVU1:TVU1048576 TLY1:TLY1048576 TCC1:TCC1048576 SSG1:SSG1048576 SIK1:SIK1048576 RYO1:RYO1048576 ROS1:ROS1048576 REW1:REW1048576 QVA1:QVA1048576 QLE1:QLE1048576 QBI1:QBI1048576 PRM1:PRM1048576 PHQ1:PHQ1048576 OXU1:OXU1048576 ONY1:ONY1048576 OEC1:OEC1048576 NUG1:NUG1048576 NKK1:NKK1048576 NAO1:NAO1048576 MQS1:MQS1048576 MGW1:MGW1048576 LXA1:LXA1048576 LNE1:LNE1048576 LDI1:LDI1048576 KTM1:KTM1048576 KJQ1:KJQ1048576 JZU1:JZU1048576 JPY1:JPY1048576 JGC1:JGC1048576 IWG1:IWG1048576 IMK1:IMK1048576 ICO1:ICO1048576 HSS1:HSS1048576 HIW1:HIW1048576 GZA1:GZA1048576 GPE1:GPE1048576 GFI1:GFI1048576 FVM1:FVM1048576 FLQ1:FLQ1048576 FBU1:FBU1048576 ERY1:ERY1048576 EIC1:EIC1048576 DYG1:DYG1048576 DOK1:DOK1048576 DEO1:DEO1048576 CUS1:CUS1048576 CKW1:CKW1048576 CBA1:CBA1048576 BRE1:BRE1048576 BHI1:BHI1048576 AXM1:AXM1048576 ANQ1:ANQ1048576 ADU1:ADU1048576 TY1:TY1048576 KC1:KC1048576 WWO1:WWO1048576"/>
    <dataValidation operator="equal" allowBlank="1" showInputMessage="1" promptTitle="MISA SME.NET" prompt="Nhập Đơn giá sau thuế_x000a_Tối đa 14 ký tự." sqref="WWN1:WWN1048576 WMR1:WMR1048576 WCV1:WCV1048576 VSZ1:VSZ1048576 VJD1:VJD1048576 UZH1:UZH1048576 UPL1:UPL1048576 UFP1:UFP1048576 TVT1:TVT1048576 TLX1:TLX1048576 TCB1:TCB1048576 SSF1:SSF1048576 SIJ1:SIJ1048576 RYN1:RYN1048576 ROR1:ROR1048576 REV1:REV1048576 QUZ1:QUZ1048576 QLD1:QLD1048576 QBH1:QBH1048576 PRL1:PRL1048576 PHP1:PHP1048576 OXT1:OXT1048576 ONX1:ONX1048576 OEB1:OEB1048576 NUF1:NUF1048576 NKJ1:NKJ1048576 NAN1:NAN1048576 MQR1:MQR1048576 MGV1:MGV1048576 LWZ1:LWZ1048576 LND1:LND1048576 LDH1:LDH1048576 KTL1:KTL1048576 KJP1:KJP1048576 JZT1:JZT1048576 JPX1:JPX1048576 JGB1:JGB1048576 IWF1:IWF1048576 IMJ1:IMJ1048576 ICN1:ICN1048576 HSR1:HSR1048576 HIV1:HIV1048576 GYZ1:GYZ1048576 GPD1:GPD1048576 GFH1:GFH1048576 FVL1:FVL1048576 FLP1:FLP1048576 FBT1:FBT1048576 ERX1:ERX1048576 EIB1:EIB1048576 DYF1:DYF1048576 DOJ1:DOJ1048576 DEN1:DEN1048576 CUR1:CUR1048576 CKV1:CKV1048576 CAZ1:CAZ1048576 BRD1:BRD1048576 BHH1:BHH1048576 AXL1:AXL1048576 ANP1:ANP1048576 ADT1:ADT1048576 TX1:TX1048576 KB1:KB1048576 AF1:AF1048576"/>
    <dataValidation allowBlank="1" showInputMessage="1" showErrorMessage="1" promptTitle="MISA SME.NET" prompt="Nhập Diễn giải phiếu nhập._x000a_Tối đa 255 ký tự._x000a_Lưu ý: Chỉ nhập với trả lại hàng bán kiêm phiếu nhập." sqref="V1:V1048576 WMH1:WMH1048576 WCL1:WCL1048576 VSP1:VSP1048576 VIT1:VIT1048576 UYX1:UYX1048576 UPB1:UPB1048576 UFF1:UFF1048576 TVJ1:TVJ1048576 TLN1:TLN1048576 TBR1:TBR1048576 SRV1:SRV1048576 SHZ1:SHZ1048576 RYD1:RYD1048576 ROH1:ROH1048576 REL1:REL1048576 QUP1:QUP1048576 QKT1:QKT1048576 QAX1:QAX1048576 PRB1:PRB1048576 PHF1:PHF1048576 OXJ1:OXJ1048576 ONN1:ONN1048576 ODR1:ODR1048576 NTV1:NTV1048576 NJZ1:NJZ1048576 NAD1:NAD1048576 MQH1:MQH1048576 MGL1:MGL1048576 LWP1:LWP1048576 LMT1:LMT1048576 LCX1:LCX1048576 KTB1:KTB1048576 KJF1:KJF1048576 JZJ1:JZJ1048576 JPN1:JPN1048576 JFR1:JFR1048576 IVV1:IVV1048576 ILZ1:ILZ1048576 ICD1:ICD1048576 HSH1:HSH1048576 HIL1:HIL1048576 GYP1:GYP1048576 GOT1:GOT1048576 GEX1:GEX1048576 FVB1:FVB1048576 FLF1:FLF1048576 FBJ1:FBJ1048576 ERN1:ERN1048576 EHR1:EHR1048576 DXV1:DXV1048576 DNZ1:DNZ1048576 DED1:DED1048576 CUH1:CUH1048576 CKL1:CKL1048576 CAP1:CAP1048576 BQT1:BQT1048576 BGX1:BGX1048576 AXB1:AXB1048576 ANF1:ANF1048576 ADJ1:ADJ1048576 TN1:TN1048576 JR1:JR1048576 WWD1:WWD1048576"/>
    <dataValidation operator="equal" allowBlank="1" showInputMessage="1" promptTitle="MISA SME.NET" prompt="Nhập Số hóa đơn._x000a_Tối đa 25 ký tự." sqref="M1:M1048576 JI1:JI1048576 WLY1:WLY1048576 WCC1:WCC1048576 VSG1:VSG1048576 VIK1:VIK1048576 UYO1:UYO1048576 UOS1:UOS1048576 UEW1:UEW1048576 TVA1:TVA1048576 TLE1:TLE1048576 TBI1:TBI1048576 SRM1:SRM1048576 SHQ1:SHQ1048576 RXU1:RXU1048576 RNY1:RNY1048576 REC1:REC1048576 QUG1:QUG1048576 QKK1:QKK1048576 QAO1:QAO1048576 PQS1:PQS1048576 PGW1:PGW1048576 OXA1:OXA1048576 ONE1:ONE1048576 ODI1:ODI1048576 NTM1:NTM1048576 NJQ1:NJQ1048576 MZU1:MZU1048576 MPY1:MPY1048576 MGC1:MGC1048576 LWG1:LWG1048576 LMK1:LMK1048576 LCO1:LCO1048576 KSS1:KSS1048576 KIW1:KIW1048576 JZA1:JZA1048576 JPE1:JPE1048576 JFI1:JFI1048576 IVM1:IVM1048576 ILQ1:ILQ1048576 IBU1:IBU1048576 HRY1:HRY1048576 HIC1:HIC1048576 GYG1:GYG1048576 GOK1:GOK1048576 GEO1:GEO1048576 FUS1:FUS1048576 FKW1:FKW1048576 FBA1:FBA1048576 ERE1:ERE1048576 EHI1:EHI1048576 DXM1:DXM1048576 DNQ1:DNQ1048576 DDU1:DDU1048576 CTY1:CTY1048576 CKC1:CKC1048576 CAG1:CAG1048576 BQK1:BQK1048576 BGO1:BGO1048576 AWS1:AWS1048576 AMW1:AMW1048576 ADA1:ADA1048576 TE1:TE1048576 WVU1:WVU1048576"/>
    <dataValidation allowBlank="1" showInputMessage="1" showErrorMessage="1" promptTitle="MISA SME.NET" prompt="Nhập Số phiếu nhập_x000a_Tối đa 20 ký tự._x000a_Lưu ý: Chỉ nhập với trả lại hàng bán kiêm phiếu nhập." sqref="J1:J1048576 WLV1:WLV1048576 WBZ1:WBZ1048576 VSD1:VSD1048576 VIH1:VIH1048576 UYL1:UYL1048576 UOP1:UOP1048576 UET1:UET1048576 TUX1:TUX1048576 TLB1:TLB1048576 TBF1:TBF1048576 SRJ1:SRJ1048576 SHN1:SHN1048576 RXR1:RXR1048576 RNV1:RNV1048576 RDZ1:RDZ1048576 QUD1:QUD1048576 QKH1:QKH1048576 QAL1:QAL1048576 PQP1:PQP1048576 PGT1:PGT1048576 OWX1:OWX1048576 ONB1:ONB1048576 ODF1:ODF1048576 NTJ1:NTJ1048576 NJN1:NJN1048576 MZR1:MZR1048576 MPV1:MPV1048576 MFZ1:MFZ1048576 LWD1:LWD1048576 LMH1:LMH1048576 LCL1:LCL1048576 KSP1:KSP1048576 KIT1:KIT1048576 JYX1:JYX1048576 JPB1:JPB1048576 JFF1:JFF1048576 IVJ1:IVJ1048576 ILN1:ILN1048576 IBR1:IBR1048576 HRV1:HRV1048576 HHZ1:HHZ1048576 GYD1:GYD1048576 GOH1:GOH1048576 GEL1:GEL1048576 FUP1:FUP1048576 FKT1:FKT1048576 FAX1:FAX1048576 ERB1:ERB1048576 EHF1:EHF1048576 DXJ1:DXJ1048576 DNN1:DNN1048576 DDR1:DDR1048576 CTV1:CTV1048576 CJZ1:CJZ1048576 CAD1:CAD1048576 BQH1:BQH1048576 BGL1:BGL1048576 AWP1:AWP1048576 AMT1:AMT1048576 ACX1:ACX1048576 TB1:TB1048576 JF1:JF1048576 WVR1:WVR1048576"/>
  </dataValidations>
  <pageMargins left="0.7" right="0.7" top="0.75" bottom="0.75" header="0.51180555555555551" footer="0.51180555555555551"/>
  <pageSetup firstPageNumber="0" orientation="portrait" useFirstPageNumber="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IP</vt:lpstr>
      <vt:lpstr>Data</vt:lpstr>
      <vt:lpstr>Sheet1</vt:lpstr>
      <vt:lpstr>mã đối tượng</vt:lpstr>
      <vt:lpstr>Vat_tu__hang_hoa__dich_vu</vt:lpstr>
      <vt:lpstr> IP CONG THUC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2025-08-28T02:27:36Z</dcterms:modified>
</cp:coreProperties>
</file>